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65" windowWidth="12390" windowHeight="8580" activeTab="0"/>
  </bookViews>
  <sheets>
    <sheet name="Average" sheetId="1" r:id="rId1"/>
    <sheet name="FY 1998" sheetId="2" r:id="rId2"/>
    <sheet name="FY 1999" sheetId="3" r:id="rId3"/>
    <sheet name="FY 2000" sheetId="4" r:id="rId4"/>
    <sheet name="FY 2001" sheetId="5" r:id="rId5"/>
    <sheet name="FY 2002" sheetId="6" r:id="rId6"/>
    <sheet name="FY 2003" sheetId="7" r:id="rId7"/>
    <sheet name="Compared to ISTEA 1" sheetId="8" r:id="rId8"/>
    <sheet name="Compared with ISTEA 2" sheetId="9" r:id="rId9"/>
    <sheet name="Compared to 10-28-98 Estimates" sheetId="10" r:id="rId10"/>
    <sheet name="Average (2)" sheetId="11" r:id="rId11"/>
    <sheet name="FY 1998 (2)" sheetId="12" r:id="rId12"/>
    <sheet name="FY 1999 (2)" sheetId="13" r:id="rId13"/>
    <sheet name="FY 2000 (2)" sheetId="14" r:id="rId14"/>
    <sheet name="FY 2001 (2)" sheetId="15" r:id="rId15"/>
    <sheet name="FY 2002 (2)" sheetId="16" r:id="rId16"/>
    <sheet name="FY 2003 (2)" sheetId="17" r:id="rId17"/>
    <sheet name="Compared to ISTEA 1 (2)" sheetId="18" r:id="rId18"/>
    <sheet name="Compared with ISTEA 2 (2)" sheetId="19" r:id="rId19"/>
  </sheets>
  <definedNames>
    <definedName name="_xlnm.Print_Area" localSheetId="0">'Average'!$A$1:$M$70</definedName>
    <definedName name="_xlnm.Print_Area" localSheetId="10">'Average (2)'!$A$1:$N$72</definedName>
    <definedName name="_xlnm.Print_Area" localSheetId="9">'Compared to 10-28-98 Estimates'!$A$1:$E$70</definedName>
    <definedName name="_xlnm.Print_Area" localSheetId="7">'Compared to ISTEA 1'!$A$1:$E$70</definedName>
    <definedName name="_xlnm.Print_Area" localSheetId="17">'Compared to ISTEA 1 (2)'!$A$1:$E$70</definedName>
    <definedName name="_xlnm.Print_Area" localSheetId="8">'Compared with ISTEA 2'!$A$1:$E$70</definedName>
    <definedName name="_xlnm.Print_Area" localSheetId="18">'Compared with ISTEA 2 (2)'!$A$1:$E$70</definedName>
    <definedName name="_xlnm.Print_Area" localSheetId="6">'FY 2003'!$A$1:$M$72</definedName>
    <definedName name="_xlnm.Print_Area" localSheetId="16">'FY 2003 (2)'!$A$1:$N$73</definedName>
  </definedNames>
  <calcPr fullCalcOnLoad="1"/>
</workbook>
</file>

<file path=xl/sharedStrings.xml><?xml version="1.0" encoding="utf-8"?>
<sst xmlns="http://schemas.openxmlformats.org/spreadsheetml/2006/main" count="1693" uniqueCount="140">
  <si>
    <t>FHWA, HABF-30</t>
  </si>
  <si>
    <t>Average 1998 - 2003 Apportionment Estimates Pursuant to</t>
  </si>
  <si>
    <t>TEA-21 as Amended by the TEA 21 Restoration Act</t>
  </si>
  <si>
    <t>Before Programmatic Distribution of Minimum Guarantee Funds*</t>
  </si>
  <si>
    <t>(Dollars in Thousands)</t>
  </si>
  <si>
    <t>Congestion</t>
  </si>
  <si>
    <t>Mitigation</t>
  </si>
  <si>
    <t>Appalachian</t>
  </si>
  <si>
    <t>National</t>
  </si>
  <si>
    <t>Surface</t>
  </si>
  <si>
    <t>Bridge Rehab-</t>
  </si>
  <si>
    <t>and Air</t>
  </si>
  <si>
    <t>Development</t>
  </si>
  <si>
    <t>High</t>
  </si>
  <si>
    <t>Interstate</t>
  </si>
  <si>
    <t>Highway</t>
  </si>
  <si>
    <t>IM/NHS</t>
  </si>
  <si>
    <t>Transportation</t>
  </si>
  <si>
    <t>ilitation and</t>
  </si>
  <si>
    <t>Quality</t>
  </si>
  <si>
    <t>Recreational</t>
  </si>
  <si>
    <t>Metro</t>
  </si>
  <si>
    <t>Priority</t>
  </si>
  <si>
    <t>Minimum</t>
  </si>
  <si>
    <t>Grand</t>
  </si>
  <si>
    <t>State</t>
  </si>
  <si>
    <t>Maintenance</t>
  </si>
  <si>
    <t>System</t>
  </si>
  <si>
    <t>Subtotal</t>
  </si>
  <si>
    <t>Program</t>
  </si>
  <si>
    <t>Replacement</t>
  </si>
  <si>
    <t>Improvement</t>
  </si>
  <si>
    <t>Trails</t>
  </si>
  <si>
    <t>Planning</t>
  </si>
  <si>
    <t>Projects</t>
  </si>
  <si>
    <t>Guarantee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</si>
  <si>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</si>
  <si>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</si>
  <si>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</si>
  <si>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</si>
  <si>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</si>
  <si>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</si>
  <si>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</si>
  <si>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</si>
  <si>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</si>
  <si>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</si>
  <si>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</si>
  <si>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</si>
  <si>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</si>
  <si>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</si>
  <si>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</si>
  <si>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</si>
  <si>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</si>
  <si>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</si>
  <si>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</si>
  <si>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</si>
  <si>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</si>
  <si>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</si>
  <si>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</si>
  <si>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</si>
  <si>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</si>
  <si>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</si>
  <si>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</si>
  <si>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</si>
  <si>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</si>
  <si>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</si>
  <si>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</si>
  <si>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</si>
  <si>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</si>
  <si>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</si>
  <si>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</si>
  <si>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</si>
  <si>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</si>
  <si>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</si>
  <si>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</si>
  <si>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</si>
  <si>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</si>
  <si>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</si>
  <si>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</si>
  <si>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</si>
  <si>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</si>
  <si>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</si>
  <si>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</si>
  <si>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</si>
  <si>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</si>
  <si>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</si>
  <si>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</si>
  <si>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</si>
  <si>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 FY 1998 to FY 2001 Apportionments reflect actual apportionments.  Apportionment Estimates for FY 2002 and FY 2003 are based on factors used for FY 2000 apportionments.</t>
  </si>
  <si>
    <t xml:space="preserve">* 23 USC 105(c)(1) requires that Minimum Guarantee amounts in excess of $2.8 billion annually be distributed among the IM, NHS, STP, Bridge and CMAQ programs.  </t>
  </si>
  <si>
    <t xml:space="preserve">  This table does NOT reflect the programmatic distribution. </t>
  </si>
  <si>
    <t>Actual FY 1998 Apportionments Pursuant to</t>
  </si>
  <si>
    <t>STATE</t>
  </si>
  <si>
    <t>* Reflect Actual FY 1998 Apportionments</t>
  </si>
  <si>
    <t>Actual FY 1999 Apportionments Pursuant to</t>
  </si>
  <si>
    <t>* Reflect Actual FY 1999 Apportionments</t>
  </si>
  <si>
    <t>Actual FY 2000 Apportionments Pursuant to</t>
  </si>
  <si>
    <t>* Reflect Actual Revised FY 2000 Apportionments Exclusive of Revenue Aligned Budget Authority Pursuant to P.L. 106-69</t>
  </si>
  <si>
    <t>Actual FY 2001 Apportionments Pursuant to</t>
  </si>
  <si>
    <t>* Reflect Actual Revised FY 2001 Apportionments Exclusive of Revenue Aligned Budget Authority Pursuant to P.L. 106-69, before penalty transfers</t>
  </si>
  <si>
    <t>Estimated FY 2002 Apportionments Pursuant to</t>
  </si>
  <si>
    <t>* Apportionment Estimates based on factors used for FY 2001 apportionments and are exclusive of Revenue Aligned Budget Authority and before penalty transfers.</t>
  </si>
  <si>
    <t>Estimated FY 2003 Apportionments Pursuant to</t>
  </si>
  <si>
    <t>Average Estimated 1998 - 2003 Apportionments Pursuant to TEA-21</t>
  </si>
  <si>
    <t>As Amended by the TEA-21 Restoration Act</t>
  </si>
  <si>
    <t>1992-97</t>
  </si>
  <si>
    <t>TEA-21</t>
  </si>
  <si>
    <t>No Fed Lnds</t>
  </si>
  <si>
    <t>Restoration Act</t>
  </si>
  <si>
    <t>Change</t>
  </si>
  <si>
    <t>$</t>
  </si>
  <si>
    <t>Pct</t>
  </si>
  <si>
    <t>Apportioned</t>
  </si>
  <si>
    <t xml:space="preserve">* Figures for FY 1998 to FY 2001 reflect actual apportionments.  FY 2000 and FY 2001 apportionments </t>
  </si>
  <si>
    <t xml:space="preserve">  are exclusive of Revenue Aligned Budget Authority pursuant to P.L. 106-69.  Apportionment </t>
  </si>
  <si>
    <t xml:space="preserve">  estimates for FY 2002 and FY 2003 are based on factors used for FY 2001 apportionments.</t>
  </si>
  <si>
    <t xml:space="preserve">  </t>
  </si>
  <si>
    <t>Aggregate Estimated 1998 - 2003 Apportionments Pursuant to TEA-21</t>
  </si>
  <si>
    <t>Estimated</t>
  </si>
  <si>
    <t>12-01-99</t>
  </si>
  <si>
    <t>11-30-00*</t>
  </si>
  <si>
    <t>After Programmatic Distribution of Minimum Guarantee Funds*</t>
  </si>
  <si>
    <t>2%</t>
  </si>
  <si>
    <t>SPR</t>
  </si>
  <si>
    <t>* Figures for FY 1998 to FY 2001 reflect actual apportionments.  Apportionment estimates for FY 2002 and FY 2003 are based on factors used for FY 2001 apportionments.</t>
  </si>
  <si>
    <t>* FY 2000 and FY 2001 apportionments are inclusive of Revenue Aligned Budget Authority pursuant to P.L. 106-69</t>
  </si>
  <si>
    <t>* IM, NHS, STP, Bridge, CMAQ, and Minimum Guarantee are exclusive of 2% for Statewide Planning and Research.</t>
  </si>
  <si>
    <t xml:space="preserve">  This table reflects the programmatic distribution. </t>
  </si>
  <si>
    <t>After Programmatic Distribution of Minimum Guarantee Funds*/Exclusive of 2% for Statewide Planning and Research</t>
  </si>
  <si>
    <t>* Reflect actual FY 1998 apportionments</t>
  </si>
  <si>
    <t>* Reflect actual FY 1999 apportionments</t>
  </si>
  <si>
    <t>Actual FY 2000 Apportionments Pursuant to TEA-21 as Amended by the TEA 21 Restoration Act</t>
  </si>
  <si>
    <t>Inclusive of Revenue Aligned Budget Authority (RABA) Pursuant to P.L. 106-69</t>
  </si>
  <si>
    <t>After Programmatic Distribution of Minimum Guarantee Funds* and RABA/Exclusive of 2% for Statewide Planning and Research</t>
  </si>
  <si>
    <t>* Reflect actual revised FY 2000 apportionments inclusive of Revenue Aligned Budget Authority pursuant to P.L. 106-69</t>
  </si>
  <si>
    <t>Actual FY 2001 Apportionments Pursuant to TEA-21 as Amended by the TEA 21 Restoration Act</t>
  </si>
  <si>
    <t>* Reflect Actual FY 2001 apportionments inclusive of Revenue Aligned Budget Authority pursuant to P.L. 106-69, after penalty transfers</t>
  </si>
  <si>
    <t>* Apportionment estimates are based on factors used for FY 2001 apportionments, are exclusive of Revenue Aligned Budget Authority, and include anticipated penalty transfers.</t>
  </si>
  <si>
    <t>* Apportionment estimates based on factors used for FY 2001 apportionments, are exclusive of Revenue Aligned Budget Authority, and include anticipated penalty transfers.</t>
  </si>
  <si>
    <t xml:space="preserve">  are inclusive of Revenue Aligned Budget Authority pursuant to P.L. 106-69.  Apportionment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</si>
</sst>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0_)"/>
    <numFmt numFmtId="167" formatCode="_(* #,##0_);_(* \(#,##0\);_(* &quot;-&quot;??_);_(@_)"/>
    <numFmt numFmtId="168" formatCode="0.0%"/>
    <numFmt numFmtId="169" formatCode="0.000%"/>
    <numFmt numFmtId="170" formatCode="0.0000000%"/>
    <numFmt numFmtId="171" formatCode="0.0_)%;\(0.0\)%"/>
    <numFmt numFmtId="172" formatCode="m/d/yyyy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67">
    <xf numFmtId="166" fontId="0" fillId="0" borderId="0" xfId="0" applyAlignment="1">
      <alignment/>
    </xf>
    <xf numFmtId="166" fontId="4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6" fontId="6" fillId="0" borderId="0" xfId="0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166" fontId="5" fillId="0" borderId="0" xfId="0" applyFont="1" applyAlignment="1" applyProtection="1">
      <alignment/>
      <protection/>
    </xf>
    <xf numFmtId="166" fontId="7" fillId="0" borderId="0" xfId="0" applyFont="1" applyAlignment="1" applyProtection="1">
      <alignment horizontal="centerContinuous"/>
      <protection/>
    </xf>
    <xf numFmtId="37" fontId="7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right"/>
      <protection/>
    </xf>
    <xf numFmtId="166" fontId="5" fillId="0" borderId="0" xfId="0" applyFont="1" applyAlignment="1" applyProtection="1">
      <alignment/>
      <protection/>
    </xf>
    <xf numFmtId="166" fontId="4" fillId="0" borderId="0" xfId="0" applyFont="1" applyAlignment="1" applyProtection="1">
      <alignment horizontal="right"/>
      <protection/>
    </xf>
    <xf numFmtId="166" fontId="5" fillId="0" borderId="0" xfId="0" applyFont="1" applyAlignment="1" applyProtection="1">
      <alignment horizontal="centerContinuous"/>
      <protection/>
    </xf>
    <xf numFmtId="166" fontId="6" fillId="0" borderId="0" xfId="0" applyFont="1" applyAlignment="1" applyProtection="1">
      <alignment horizontal="right"/>
      <protection/>
    </xf>
    <xf numFmtId="167" fontId="0" fillId="0" borderId="0" xfId="15" applyNumberFormat="1" applyFont="1" applyAlignment="1">
      <alignment/>
    </xf>
    <xf numFmtId="166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 vertical="center"/>
      <protection/>
    </xf>
    <xf numFmtId="166" fontId="1" fillId="0" borderId="0" xfId="0" applyFont="1" applyAlignment="1">
      <alignment/>
    </xf>
    <xf numFmtId="166" fontId="6" fillId="0" borderId="0" xfId="0" applyFont="1" applyAlignment="1" applyProtection="1">
      <alignment horizontal="center" vertical="center"/>
      <protection/>
    </xf>
    <xf numFmtId="166" fontId="4" fillId="0" borderId="0" xfId="0" applyFont="1" applyAlignment="1" applyProtection="1">
      <alignment/>
      <protection/>
    </xf>
    <xf numFmtId="166" fontId="6" fillId="0" borderId="0" xfId="0" applyFont="1" applyAlignment="1">
      <alignment/>
    </xf>
    <xf numFmtId="166" fontId="6" fillId="0" borderId="0" xfId="0" applyFont="1" applyAlignment="1">
      <alignment horizontal="center" vertical="center"/>
    </xf>
    <xf numFmtId="166" fontId="6" fillId="0" borderId="0" xfId="0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/>
      <protection/>
    </xf>
    <xf numFmtId="0" fontId="1" fillId="0" borderId="0" xfId="25" applyFont="1">
      <alignment/>
      <protection/>
    </xf>
    <xf numFmtId="0" fontId="10" fillId="0" borderId="0" xfId="25" applyFont="1">
      <alignment/>
      <protection/>
    </xf>
    <xf numFmtId="0" fontId="0" fillId="0" borderId="0" xfId="25">
      <alignment/>
      <protection/>
    </xf>
    <xf numFmtId="3" fontId="0" fillId="0" borderId="0" xfId="25" applyNumberFormat="1">
      <alignment/>
      <protection/>
    </xf>
    <xf numFmtId="0" fontId="1" fillId="0" borderId="0" xfId="25" applyFont="1">
      <alignment/>
      <protection/>
    </xf>
    <xf numFmtId="0" fontId="11" fillId="0" borderId="0" xfId="25" applyNumberFormat="1" applyFont="1" applyAlignment="1">
      <alignment horizontal="centerContinuous"/>
      <protection/>
    </xf>
    <xf numFmtId="0" fontId="11" fillId="0" borderId="0" xfId="25" applyFont="1" applyAlignment="1">
      <alignment horizontal="centerContinuous"/>
      <protection/>
    </xf>
    <xf numFmtId="0" fontId="12" fillId="0" borderId="0" xfId="25" applyFont="1">
      <alignment/>
      <protection/>
    </xf>
    <xf numFmtId="3" fontId="12" fillId="0" borderId="0" xfId="25" applyNumberFormat="1" applyFont="1">
      <alignment/>
      <protection/>
    </xf>
    <xf numFmtId="20" fontId="11" fillId="0" borderId="0" xfId="25" applyNumberFormat="1" applyFont="1" applyAlignment="1">
      <alignment horizontal="centerContinuous"/>
      <protection/>
    </xf>
    <xf numFmtId="10" fontId="0" fillId="0" borderId="0" xfId="25" applyNumberFormat="1">
      <alignment/>
      <protection/>
    </xf>
    <xf numFmtId="0" fontId="11" fillId="0" borderId="0" xfId="25" applyFont="1" applyAlignment="1">
      <alignment horizontal="left"/>
      <protection/>
    </xf>
    <xf numFmtId="0" fontId="13" fillId="0" borderId="0" xfId="25" applyFont="1" applyAlignment="1">
      <alignment horizontal="centerContinuous"/>
      <protection/>
    </xf>
    <xf numFmtId="0" fontId="1" fillId="0" borderId="2" xfId="25" applyFont="1" applyBorder="1" applyAlignment="1">
      <alignment horizontal="right"/>
      <protection/>
    </xf>
    <xf numFmtId="0" fontId="1" fillId="0" borderId="3" xfId="25" applyFont="1" applyBorder="1" applyAlignment="1">
      <alignment horizontal="right"/>
      <protection/>
    </xf>
    <xf numFmtId="0" fontId="1" fillId="0" borderId="3" xfId="25" applyFont="1" applyBorder="1" applyAlignment="1">
      <alignment/>
      <protection/>
    </xf>
    <xf numFmtId="0" fontId="1" fillId="0" borderId="4" xfId="25" applyFont="1" applyBorder="1" applyAlignment="1">
      <alignment horizontal="right"/>
      <protection/>
    </xf>
    <xf numFmtId="1" fontId="1" fillId="0" borderId="0" xfId="25" applyNumberFormat="1" applyFont="1" applyBorder="1" applyAlignment="1">
      <alignment horizontal="right"/>
      <protection/>
    </xf>
    <xf numFmtId="0" fontId="14" fillId="0" borderId="5" xfId="25" applyFont="1" applyBorder="1" applyAlignment="1">
      <alignment horizontal="right"/>
      <protection/>
    </xf>
    <xf numFmtId="0" fontId="1" fillId="0" borderId="0" xfId="25" applyFont="1" applyBorder="1" applyAlignment="1">
      <alignment horizontal="right"/>
      <protection/>
    </xf>
    <xf numFmtId="0" fontId="1" fillId="0" borderId="6" xfId="25" applyFont="1" applyBorder="1" applyAlignment="1">
      <alignment horizontal="right"/>
      <protection/>
    </xf>
    <xf numFmtId="0" fontId="1" fillId="0" borderId="5" xfId="25" applyFont="1" applyBorder="1" applyAlignment="1">
      <alignment horizontal="right"/>
      <protection/>
    </xf>
    <xf numFmtId="3" fontId="1" fillId="0" borderId="0" xfId="25" applyNumberFormat="1" applyFont="1" applyBorder="1" applyAlignment="1">
      <alignment horizontal="right"/>
      <protection/>
    </xf>
    <xf numFmtId="0" fontId="0" fillId="0" borderId="0" xfId="25" applyAlignment="1">
      <alignment horizontal="left"/>
      <protection/>
    </xf>
    <xf numFmtId="0" fontId="0" fillId="0" borderId="7" xfId="25" applyBorder="1">
      <alignment/>
      <protection/>
    </xf>
    <xf numFmtId="0" fontId="0" fillId="0" borderId="8" xfId="25" applyBorder="1">
      <alignment/>
      <protection/>
    </xf>
    <xf numFmtId="0" fontId="0" fillId="0" borderId="9" xfId="25" applyBorder="1">
      <alignment/>
      <protection/>
    </xf>
    <xf numFmtId="3" fontId="0" fillId="0" borderId="0" xfId="25" applyNumberFormat="1" applyBorder="1" applyAlignment="1">
      <alignment horizontal="right"/>
      <protection/>
    </xf>
    <xf numFmtId="0" fontId="1" fillId="0" borderId="0" xfId="25" applyFont="1" applyAlignment="1">
      <alignment horizontal="right"/>
      <protection/>
    </xf>
    <xf numFmtId="3" fontId="0" fillId="0" borderId="5" xfId="25" applyNumberFormat="1" applyFill="1" applyBorder="1">
      <alignment/>
      <protection/>
    </xf>
    <xf numFmtId="3" fontId="0" fillId="0" borderId="0" xfId="25" applyNumberFormat="1" applyBorder="1">
      <alignment/>
      <protection/>
    </xf>
    <xf numFmtId="3" fontId="0" fillId="0" borderId="0" xfId="25" applyNumberFormat="1" applyFill="1" applyBorder="1">
      <alignment/>
      <protection/>
    </xf>
    <xf numFmtId="0" fontId="1" fillId="0" borderId="0" xfId="25" applyFont="1" applyBorder="1" applyAlignment="1">
      <alignment horizontal="right"/>
      <protection/>
    </xf>
    <xf numFmtId="3" fontId="0" fillId="0" borderId="2" xfId="25" applyNumberFormat="1" applyBorder="1">
      <alignment/>
      <protection/>
    </xf>
    <xf numFmtId="3" fontId="0" fillId="0" borderId="3" xfId="25" applyNumberFormat="1" applyBorder="1">
      <alignment/>
      <protection/>
    </xf>
    <xf numFmtId="3" fontId="0" fillId="0" borderId="5" xfId="25" applyNumberFormat="1" applyBorder="1">
      <alignment/>
      <protection/>
    </xf>
    <xf numFmtId="0" fontId="1" fillId="0" borderId="7" xfId="25" applyFont="1" applyBorder="1">
      <alignment/>
      <protection/>
    </xf>
    <xf numFmtId="0" fontId="1" fillId="0" borderId="8" xfId="25" applyFont="1" applyBorder="1">
      <alignment/>
      <protection/>
    </xf>
    <xf numFmtId="168" fontId="1" fillId="0" borderId="9" xfId="25" applyNumberFormat="1" applyFont="1" applyBorder="1">
      <alignment/>
      <protection/>
    </xf>
    <xf numFmtId="3" fontId="0" fillId="0" borderId="0" xfId="25" applyNumberFormat="1" applyFont="1">
      <alignment/>
      <protection/>
    </xf>
    <xf numFmtId="0" fontId="13" fillId="0" borderId="0" xfId="25" applyFont="1" applyAlignment="1">
      <alignment horizontal="center"/>
      <protection/>
    </xf>
    <xf numFmtId="0" fontId="1" fillId="0" borderId="0" xfId="25" applyFont="1" quotePrefix="1">
      <alignment/>
      <protection/>
    </xf>
    <xf numFmtId="0" fontId="11" fillId="0" borderId="0" xfId="25" applyFont="1" applyAlignment="1">
      <alignment horizontal="right"/>
      <protection/>
    </xf>
    <xf numFmtId="9" fontId="1" fillId="0" borderId="0" xfId="25" applyNumberFormat="1" applyFont="1" applyAlignment="1">
      <alignment horizontal="right"/>
      <protection/>
    </xf>
    <xf numFmtId="0" fontId="1" fillId="0" borderId="0" xfId="26" applyFont="1">
      <alignment/>
      <protection/>
    </xf>
    <xf numFmtId="0" fontId="10" fillId="0" borderId="0" xfId="26" applyFont="1">
      <alignment/>
      <protection/>
    </xf>
    <xf numFmtId="0" fontId="0" fillId="0" borderId="0" xfId="26">
      <alignment/>
      <protection/>
    </xf>
    <xf numFmtId="3" fontId="0" fillId="0" borderId="0" xfId="26" applyNumberFormat="1">
      <alignment/>
      <protection/>
    </xf>
    <xf numFmtId="0" fontId="1" fillId="0" borderId="0" xfId="26" applyFont="1">
      <alignment/>
      <protection/>
    </xf>
    <xf numFmtId="0" fontId="11" fillId="0" borderId="0" xfId="26" applyFont="1" applyAlignment="1">
      <alignment horizontal="centerContinuous"/>
      <protection/>
    </xf>
    <xf numFmtId="0" fontId="12" fillId="0" borderId="0" xfId="26" applyFont="1">
      <alignment/>
      <protection/>
    </xf>
    <xf numFmtId="3" fontId="12" fillId="0" borderId="0" xfId="26" applyNumberFormat="1" applyFont="1">
      <alignment/>
      <protection/>
    </xf>
    <xf numFmtId="10" fontId="0" fillId="0" borderId="0" xfId="26" applyNumberFormat="1">
      <alignment/>
      <protection/>
    </xf>
    <xf numFmtId="0" fontId="11" fillId="0" borderId="0" xfId="26" applyFont="1" applyAlignment="1">
      <alignment horizontal="left"/>
      <protection/>
    </xf>
    <xf numFmtId="0" fontId="13" fillId="0" borderId="0" xfId="26" applyFont="1" applyAlignment="1">
      <alignment horizontal="centerContinuous"/>
      <protection/>
    </xf>
    <xf numFmtId="0" fontId="1" fillId="0" borderId="2" xfId="26" applyFont="1" applyBorder="1" applyAlignment="1">
      <alignment horizontal="right"/>
      <protection/>
    </xf>
    <xf numFmtId="0" fontId="1" fillId="0" borderId="3" xfId="26" applyFont="1" applyBorder="1" applyAlignment="1">
      <alignment/>
      <protection/>
    </xf>
    <xf numFmtId="0" fontId="1" fillId="0" borderId="4" xfId="26" applyFont="1" applyBorder="1" applyAlignment="1">
      <alignment horizontal="right"/>
      <protection/>
    </xf>
    <xf numFmtId="1" fontId="1" fillId="0" borderId="0" xfId="26" applyNumberFormat="1" applyFont="1" applyBorder="1" applyAlignment="1">
      <alignment horizontal="right"/>
      <protection/>
    </xf>
    <xf numFmtId="0" fontId="14" fillId="0" borderId="5" xfId="26" applyFont="1" applyBorder="1" applyAlignment="1">
      <alignment horizontal="right"/>
      <protection/>
    </xf>
    <xf numFmtId="0" fontId="1" fillId="0" borderId="0" xfId="26" applyFont="1" applyBorder="1" applyAlignment="1">
      <alignment horizontal="right"/>
      <protection/>
    </xf>
    <xf numFmtId="0" fontId="1" fillId="0" borderId="6" xfId="26" applyFont="1" applyBorder="1" applyAlignment="1">
      <alignment horizontal="right"/>
      <protection/>
    </xf>
    <xf numFmtId="0" fontId="1" fillId="0" borderId="5" xfId="26" applyFont="1" applyBorder="1" applyAlignment="1">
      <alignment horizontal="right"/>
      <protection/>
    </xf>
    <xf numFmtId="3" fontId="1" fillId="0" borderId="0" xfId="26" applyNumberFormat="1" applyFont="1" applyBorder="1" applyAlignment="1">
      <alignment horizontal="right"/>
      <protection/>
    </xf>
    <xf numFmtId="0" fontId="0" fillId="0" borderId="0" xfId="26" applyAlignment="1">
      <alignment horizontal="left"/>
      <protection/>
    </xf>
    <xf numFmtId="0" fontId="0" fillId="0" borderId="7" xfId="26" applyBorder="1">
      <alignment/>
      <protection/>
    </xf>
    <xf numFmtId="0" fontId="0" fillId="0" borderId="8" xfId="26" applyBorder="1">
      <alignment/>
      <protection/>
    </xf>
    <xf numFmtId="0" fontId="0" fillId="0" borderId="9" xfId="26" applyBorder="1">
      <alignment/>
      <protection/>
    </xf>
    <xf numFmtId="3" fontId="0" fillId="0" borderId="0" xfId="26" applyNumberFormat="1" applyBorder="1" applyAlignment="1">
      <alignment horizontal="right"/>
      <protection/>
    </xf>
    <xf numFmtId="0" fontId="1" fillId="0" borderId="0" xfId="26" applyFont="1" applyAlignment="1">
      <alignment horizontal="right"/>
      <protection/>
    </xf>
    <xf numFmtId="3" fontId="0" fillId="0" borderId="5" xfId="26" applyNumberFormat="1" applyFill="1" applyBorder="1">
      <alignment/>
      <protection/>
    </xf>
    <xf numFmtId="3" fontId="0" fillId="0" borderId="0" xfId="26" applyNumberFormat="1" applyBorder="1">
      <alignment/>
      <protection/>
    </xf>
    <xf numFmtId="3" fontId="0" fillId="0" borderId="0" xfId="26" applyNumberFormat="1" applyFill="1" applyBorder="1">
      <alignment/>
      <protection/>
    </xf>
    <xf numFmtId="0" fontId="1" fillId="0" borderId="0" xfId="26" applyFont="1" applyBorder="1" applyAlignment="1">
      <alignment horizontal="right"/>
      <protection/>
    </xf>
    <xf numFmtId="3" fontId="0" fillId="0" borderId="2" xfId="26" applyNumberFormat="1" applyBorder="1">
      <alignment/>
      <protection/>
    </xf>
    <xf numFmtId="3" fontId="0" fillId="0" borderId="3" xfId="26" applyNumberFormat="1" applyBorder="1">
      <alignment/>
      <protection/>
    </xf>
    <xf numFmtId="3" fontId="0" fillId="0" borderId="5" xfId="26" applyNumberFormat="1" applyBorder="1">
      <alignment/>
      <protection/>
    </xf>
    <xf numFmtId="0" fontId="1" fillId="0" borderId="7" xfId="26" applyFont="1" applyBorder="1">
      <alignment/>
      <protection/>
    </xf>
    <xf numFmtId="0" fontId="1" fillId="0" borderId="8" xfId="26" applyFont="1" applyBorder="1">
      <alignment/>
      <protection/>
    </xf>
    <xf numFmtId="168" fontId="1" fillId="0" borderId="9" xfId="26" applyNumberFormat="1" applyFont="1" applyBorder="1">
      <alignment/>
      <protection/>
    </xf>
    <xf numFmtId="3" fontId="0" fillId="0" borderId="0" xfId="26" applyNumberFormat="1" applyFont="1">
      <alignment/>
      <protection/>
    </xf>
    <xf numFmtId="0" fontId="13" fillId="0" borderId="0" xfId="26" applyFont="1" applyAlignment="1">
      <alignment horizontal="center"/>
      <protection/>
    </xf>
    <xf numFmtId="0" fontId="1" fillId="0" borderId="0" xfId="26" applyFont="1" quotePrefix="1">
      <alignment/>
      <protection/>
    </xf>
    <xf numFmtId="0" fontId="11" fillId="0" borderId="0" xfId="26" applyFont="1" applyAlignment="1">
      <alignment horizontal="right"/>
      <protection/>
    </xf>
    <xf numFmtId="9" fontId="1" fillId="0" borderId="0" xfId="26" applyNumberFormat="1" applyFont="1" applyAlignment="1">
      <alignment horizontal="right"/>
      <protection/>
    </xf>
    <xf numFmtId="0" fontId="0" fillId="0" borderId="0" xfId="25" applyBorder="1">
      <alignment/>
      <protection/>
    </xf>
    <xf numFmtId="0" fontId="1" fillId="0" borderId="0" xfId="25" applyFont="1" applyBorder="1">
      <alignment/>
      <protection/>
    </xf>
    <xf numFmtId="0" fontId="12" fillId="0" borderId="0" xfId="25" applyFont="1" applyBorder="1">
      <alignment/>
      <protection/>
    </xf>
    <xf numFmtId="0" fontId="11" fillId="0" borderId="0" xfId="25" applyFont="1" applyBorder="1" applyAlignment="1">
      <alignment horizontal="right"/>
      <protection/>
    </xf>
    <xf numFmtId="0" fontId="0" fillId="0" borderId="0" xfId="25" applyFont="1" applyBorder="1">
      <alignment/>
      <protection/>
    </xf>
    <xf numFmtId="3" fontId="1" fillId="0" borderId="0" xfId="25" applyNumberFormat="1" applyFont="1" applyFill="1" applyBorder="1" applyAlignment="1">
      <alignment horizontal="right"/>
      <protection/>
    </xf>
    <xf numFmtId="0" fontId="0" fillId="0" borderId="0" xfId="25" applyFill="1" applyBorder="1">
      <alignment/>
      <protection/>
    </xf>
    <xf numFmtId="169" fontId="0" fillId="0" borderId="0" xfId="27" applyNumberFormat="1" applyBorder="1" applyAlignment="1">
      <alignment horizontal="right"/>
    </xf>
    <xf numFmtId="170" fontId="0" fillId="0" borderId="0" xfId="27" applyNumberFormat="1" applyBorder="1" applyAlignment="1">
      <alignment/>
    </xf>
    <xf numFmtId="0" fontId="1" fillId="0" borderId="0" xfId="25" applyFont="1" applyBorder="1">
      <alignment/>
      <protection/>
    </xf>
    <xf numFmtId="0" fontId="1" fillId="0" borderId="0" xfId="25" applyFont="1" applyBorder="1" quotePrefix="1">
      <alignment/>
      <protection/>
    </xf>
    <xf numFmtId="9" fontId="1" fillId="0" borderId="0" xfId="25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 applyAlignment="1">
      <alignment horizontal="left"/>
      <protection/>
    </xf>
    <xf numFmtId="0" fontId="0" fillId="0" borderId="0" xfId="25" applyFont="1" applyAlignment="1">
      <alignment horizontal="left"/>
      <protection/>
    </xf>
    <xf numFmtId="0" fontId="1" fillId="0" borderId="0" xfId="25" applyFont="1" applyBorder="1" applyAlignment="1">
      <alignment horizontal="left"/>
      <protection/>
    </xf>
    <xf numFmtId="3" fontId="1" fillId="0" borderId="2" xfId="25" applyNumberFormat="1" applyFont="1" applyBorder="1" applyAlignment="1">
      <alignment horizontal="left"/>
      <protection/>
    </xf>
    <xf numFmtId="3" fontId="1" fillId="0" borderId="5" xfId="25" applyNumberFormat="1" applyFont="1" applyBorder="1" applyAlignment="1">
      <alignment horizontal="left"/>
      <protection/>
    </xf>
    <xf numFmtId="0" fontId="1" fillId="0" borderId="7" xfId="25" applyFont="1" applyBorder="1" applyAlignment="1">
      <alignment horizontal="left"/>
      <protection/>
    </xf>
    <xf numFmtId="3" fontId="1" fillId="0" borderId="0" xfId="25" applyNumberFormat="1" applyFont="1" applyAlignment="1">
      <alignment horizontal="left"/>
      <protection/>
    </xf>
    <xf numFmtId="3" fontId="0" fillId="0" borderId="0" xfId="25" applyNumberFormat="1" applyAlignment="1">
      <alignment horizontal="left"/>
      <protection/>
    </xf>
    <xf numFmtId="0" fontId="11" fillId="0" borderId="0" xfId="25" applyFont="1" applyAlignment="1">
      <alignment horizontal="left"/>
      <protection/>
    </xf>
    <xf numFmtId="0" fontId="12" fillId="0" borderId="0" xfId="25" applyFont="1" applyBorder="1" applyAlignment="1">
      <alignment/>
      <protection/>
    </xf>
    <xf numFmtId="0" fontId="11" fillId="0" borderId="0" xfId="25" applyFont="1" applyBorder="1" applyAlignment="1">
      <alignment/>
      <protection/>
    </xf>
    <xf numFmtId="0" fontId="0" fillId="0" borderId="0" xfId="26" applyBorder="1">
      <alignment/>
      <protection/>
    </xf>
    <xf numFmtId="0" fontId="1" fillId="0" borderId="0" xfId="26" applyFont="1" applyBorder="1">
      <alignment/>
      <protection/>
    </xf>
    <xf numFmtId="0" fontId="12" fillId="0" borderId="0" xfId="26" applyFont="1" applyBorder="1">
      <alignment/>
      <protection/>
    </xf>
    <xf numFmtId="3" fontId="1" fillId="0" borderId="0" xfId="26" applyNumberFormat="1" applyFont="1" applyFill="1" applyBorder="1" applyAlignment="1">
      <alignment horizontal="right"/>
      <protection/>
    </xf>
    <xf numFmtId="0" fontId="0" fillId="0" borderId="0" xfId="26" applyFill="1" applyBorder="1">
      <alignment/>
      <protection/>
    </xf>
    <xf numFmtId="0" fontId="1" fillId="0" borderId="0" xfId="26" applyFont="1" applyBorder="1">
      <alignment/>
      <protection/>
    </xf>
    <xf numFmtId="0" fontId="1" fillId="0" borderId="0" xfId="26" applyFont="1" applyBorder="1" quotePrefix="1">
      <alignment/>
      <protection/>
    </xf>
    <xf numFmtId="9" fontId="1" fillId="0" borderId="0" xfId="26" applyNumberFormat="1" applyFont="1" applyBorder="1" applyAlignment="1">
      <alignment horizontal="right"/>
      <protection/>
    </xf>
    <xf numFmtId="0" fontId="1" fillId="0" borderId="0" xfId="26" applyFont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0" fillId="0" borderId="0" xfId="26" applyFont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3" fontId="1" fillId="0" borderId="2" xfId="26" applyNumberFormat="1" applyFont="1" applyBorder="1" applyAlignment="1">
      <alignment horizontal="left"/>
      <protection/>
    </xf>
    <xf numFmtId="3" fontId="1" fillId="0" borderId="5" xfId="26" applyNumberFormat="1" applyFont="1" applyBorder="1" applyAlignment="1">
      <alignment horizontal="left"/>
      <protection/>
    </xf>
    <xf numFmtId="0" fontId="1" fillId="0" borderId="7" xfId="26" applyFont="1" applyBorder="1" applyAlignment="1">
      <alignment horizontal="left"/>
      <protection/>
    </xf>
    <xf numFmtId="3" fontId="1" fillId="0" borderId="0" xfId="26" applyNumberFormat="1" applyFont="1" applyAlignment="1">
      <alignment horizontal="left"/>
      <protection/>
    </xf>
    <xf numFmtId="3" fontId="0" fillId="0" borderId="0" xfId="26" applyNumberFormat="1" applyAlignment="1">
      <alignment horizontal="left"/>
      <protection/>
    </xf>
    <xf numFmtId="0" fontId="11" fillId="0" borderId="0" xfId="26" applyFont="1" applyAlignment="1">
      <alignment horizontal="left"/>
      <protection/>
    </xf>
    <xf numFmtId="166" fontId="4" fillId="0" borderId="0" xfId="0" applyFont="1" applyAlignment="1" applyProtection="1">
      <alignment horizontal="left"/>
      <protection/>
    </xf>
    <xf numFmtId="37" fontId="0" fillId="0" borderId="0" xfId="26" applyNumberFormat="1" applyBorder="1">
      <alignment/>
      <protection/>
    </xf>
    <xf numFmtId="37" fontId="0" fillId="0" borderId="3" xfId="26" applyNumberFormat="1" applyBorder="1">
      <alignment/>
      <protection/>
    </xf>
    <xf numFmtId="37" fontId="1" fillId="0" borderId="8" xfId="26" applyNumberFormat="1" applyFont="1" applyBorder="1">
      <alignment/>
      <protection/>
    </xf>
    <xf numFmtId="171" fontId="0" fillId="0" borderId="6" xfId="26" applyNumberFormat="1" applyBorder="1">
      <alignment/>
      <protection/>
    </xf>
    <xf numFmtId="171" fontId="0" fillId="0" borderId="4" xfId="26" applyNumberFormat="1" applyBorder="1">
      <alignment/>
      <protection/>
    </xf>
    <xf numFmtId="171" fontId="0" fillId="0" borderId="6" xfId="25" applyNumberFormat="1" applyBorder="1">
      <alignment/>
      <protection/>
    </xf>
    <xf numFmtId="171" fontId="0" fillId="0" borderId="4" xfId="25" applyNumberFormat="1" applyBorder="1">
      <alignment/>
      <protection/>
    </xf>
    <xf numFmtId="37" fontId="0" fillId="0" borderId="0" xfId="25" applyNumberFormat="1" applyBorder="1">
      <alignment/>
      <protection/>
    </xf>
    <xf numFmtId="37" fontId="0" fillId="0" borderId="3" xfId="25" applyNumberFormat="1" applyBorder="1">
      <alignment/>
      <protection/>
    </xf>
    <xf numFmtId="49" fontId="1" fillId="0" borderId="5" xfId="25" applyNumberFormat="1" applyFont="1" applyBorder="1" applyAlignment="1">
      <alignment horizontal="right"/>
      <protection/>
    </xf>
    <xf numFmtId="49" fontId="1" fillId="0" borderId="0" xfId="25" applyNumberFormat="1" applyFont="1" applyBorder="1" applyAlignment="1">
      <alignment horizontal="right"/>
      <protection/>
    </xf>
    <xf numFmtId="3" fontId="0" fillId="0" borderId="0" xfId="15" applyNumberFormat="1" applyFont="1" applyAlignment="1">
      <alignment/>
    </xf>
    <xf numFmtId="37" fontId="6" fillId="0" borderId="0" xfId="0" applyNumberFormat="1" applyFont="1" applyAlignment="1" applyProtection="1" quotePrefix="1">
      <alignment horizontal="center" vertical="center"/>
      <protection/>
    </xf>
    <xf numFmtId="3" fontId="1" fillId="0" borderId="0" xfId="0" applyNumberFormat="1" applyFont="1" applyAlignment="1">
      <alignment horizontal="left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Normal_Compared with 1992-97 (2)" xfId="25"/>
    <cellStyle name="Normal_Compared with 1992-97 (5)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3"/>
  <sheetViews>
    <sheetView tabSelected="1" defaultGridColor="0" colorId="8" workbookViewId="0" topLeftCell="A1">
      <selection activeCell="A1" sqref="A1"/>
    </sheetView>
  </sheetViews>
  <sheetFormatPr defaultColWidth="8.7109375" defaultRowHeight="12.75"/>
  <cols>
    <col min="1" max="1" width="14.8515625" style="0" customWidth="1"/>
    <col min="2" max="2" width="14.00390625" style="0" customWidth="1"/>
    <col min="3" max="4" width="9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14.57421875" style="0" customWidth="1"/>
    <col min="9" max="9" width="13.8515625" style="0" customWidth="1"/>
    <col min="10" max="11" width="9.7109375" style="0" customWidth="1"/>
    <col min="12" max="12" width="11.7109375" style="0" customWidth="1"/>
    <col min="13" max="13" width="12.7109375" style="0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>
        <v>36860</v>
      </c>
      <c r="M1" s="4">
        <v>0.6875</v>
      </c>
    </row>
    <row r="2" spans="1:13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18" customFormat="1" ht="15">
      <c r="A8" s="16"/>
      <c r="B8" s="17"/>
      <c r="C8" s="17"/>
      <c r="D8" s="17"/>
      <c r="E8" s="17"/>
      <c r="F8" s="17"/>
      <c r="G8" s="17" t="s">
        <v>5</v>
      </c>
      <c r="H8" s="16"/>
      <c r="I8" s="17"/>
      <c r="J8" s="17"/>
      <c r="K8" s="17"/>
      <c r="L8" s="17"/>
      <c r="M8" s="17"/>
    </row>
    <row r="9" spans="1:13" s="18" customFormat="1" ht="15">
      <c r="A9" s="16"/>
      <c r="B9" s="17"/>
      <c r="C9" s="17"/>
      <c r="D9" s="17"/>
      <c r="E9" s="17"/>
      <c r="F9" s="17"/>
      <c r="G9" s="17" t="s">
        <v>6</v>
      </c>
      <c r="H9" s="17" t="s">
        <v>7</v>
      </c>
      <c r="I9" s="17"/>
      <c r="J9" s="17"/>
      <c r="K9" s="17"/>
      <c r="L9" s="17"/>
      <c r="M9" s="17"/>
    </row>
    <row r="10" spans="1:13" s="18" customFormat="1" ht="15">
      <c r="A10" s="16"/>
      <c r="B10" s="17"/>
      <c r="C10" s="17" t="s">
        <v>8</v>
      </c>
      <c r="D10" s="17"/>
      <c r="E10" s="17" t="s">
        <v>9</v>
      </c>
      <c r="F10" s="17" t="s">
        <v>10</v>
      </c>
      <c r="G10" s="17" t="s">
        <v>11</v>
      </c>
      <c r="H10" s="17" t="s">
        <v>12</v>
      </c>
      <c r="I10" s="17"/>
      <c r="J10" s="17"/>
      <c r="K10" s="17" t="s">
        <v>13</v>
      </c>
      <c r="L10" s="17"/>
      <c r="M10" s="17"/>
    </row>
    <row r="11" spans="1:13" s="18" customFormat="1" ht="15">
      <c r="A11" s="16"/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9" t="s">
        <v>19</v>
      </c>
      <c r="H11" s="17" t="s">
        <v>15</v>
      </c>
      <c r="I11" s="17" t="s">
        <v>20</v>
      </c>
      <c r="J11" s="17" t="s">
        <v>21</v>
      </c>
      <c r="K11" s="17" t="s">
        <v>22</v>
      </c>
      <c r="L11" s="17" t="s">
        <v>23</v>
      </c>
      <c r="M11" s="17" t="s">
        <v>24</v>
      </c>
    </row>
    <row r="12" spans="1:13" s="18" customFormat="1" ht="15">
      <c r="A12" s="16" t="s">
        <v>25</v>
      </c>
      <c r="B12" s="17" t="s">
        <v>26</v>
      </c>
      <c r="C12" s="17" t="s">
        <v>27</v>
      </c>
      <c r="D12" s="17" t="s">
        <v>28</v>
      </c>
      <c r="E12" s="17" t="s">
        <v>29</v>
      </c>
      <c r="F12" s="17" t="s">
        <v>30</v>
      </c>
      <c r="G12" s="19" t="s">
        <v>31</v>
      </c>
      <c r="H12" s="17" t="s">
        <v>27</v>
      </c>
      <c r="I12" s="17" t="s">
        <v>32</v>
      </c>
      <c r="J12" s="17" t="s">
        <v>33</v>
      </c>
      <c r="K12" s="17" t="s">
        <v>34</v>
      </c>
      <c r="L12" s="17" t="s">
        <v>35</v>
      </c>
      <c r="M12" s="17" t="s">
        <v>36</v>
      </c>
    </row>
    <row r="13" spans="1:13" ht="12.75">
      <c r="A13" s="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0" t="s">
        <v>37</v>
      </c>
      <c r="B14" s="2">
        <f>AVERAGEA('FY 1998'!B14,'FY 1999'!B14,'FY 2000'!B14,'FY 2001'!B14,'FY 2002'!B14,'FY 2003'!B14)</f>
        <v>76154.47666666667</v>
      </c>
      <c r="C14" s="2">
        <f>AVERAGEA('FY 1998'!C14,'FY 1999'!C14,'FY 2000'!C14,'FY 2001'!C14,'FY 2002'!C14,'FY 2003'!C14)</f>
        <v>85536.10316666668</v>
      </c>
      <c r="D14" s="2">
        <f>AVERAGEA('FY 1998'!D14,'FY 1999'!D14,'FY 2000'!D14,'FY 2001'!D14,'FY 2002'!D14,'FY 2003'!D14)</f>
        <v>161690.57983333335</v>
      </c>
      <c r="E14" s="2">
        <f>AVERAGEA('FY 1998'!E14,'FY 1999'!E14,'FY 2000'!E14,'FY 2001'!E14,'FY 2002'!E14,'FY 2003'!E14)</f>
        <v>110756.84166666666</v>
      </c>
      <c r="F14" s="2">
        <f>AVERAGEA('FY 1998'!F14,'FY 1999'!F14,'FY 2000'!F14,'FY 2001'!F14,'FY 2002'!F14,'FY 2003'!F14)</f>
        <v>62971.244333333336</v>
      </c>
      <c r="G14" s="2">
        <f>AVERAGEA('FY 1998'!G14,'FY 1999'!G14,'FY 2000'!G14,'FY 2001'!G14,'FY 2002'!G14,'FY 2003'!G14)</f>
        <v>6600.263666666666</v>
      </c>
      <c r="H14" s="2">
        <f>AVERAGEA('FY 1998'!H14,'FY 1999'!H14,'FY 2000'!H14,'FY 2001'!H14,'FY 2002'!H14,'FY 2003'!H14)</f>
        <v>40670.69166666667</v>
      </c>
      <c r="I14" s="2">
        <f>AVERAGEA('FY 1998'!I14,'FY 1999'!I14,'FY 2000'!I14,'FY 2001'!I14,'FY 2002'!I14,'FY 2003'!I14)</f>
        <v>890.4133333333334</v>
      </c>
      <c r="J14" s="2">
        <f>AVERAGEA('FY 1998'!J14,'FY 1999'!J14,'FY 2000'!J14,'FY 2001'!J14,'FY 2002'!J14,'FY 2003'!J14)</f>
        <v>2082.9395</v>
      </c>
      <c r="K14" s="2">
        <f>AVERAGEA('FY 1998'!K14,'FY 1999'!K14,'FY 2000'!K14,'FY 2001'!K14,'FY 2002'!K14,'FY 2003'!K14)</f>
        <v>34212.333333333336</v>
      </c>
      <c r="L14" s="2">
        <f>AVERAGEA('FY 1998'!L14,'FY 1999'!L14,'FY 2000'!L14,'FY 2001'!L14,'FY 2002'!L14,'FY 2003'!L14)</f>
        <v>117799.19966666667</v>
      </c>
      <c r="M14" s="2">
        <f>AVERAGEA('FY 1998'!M14,'FY 1999'!M14,'FY 2000'!M14,'FY 2001'!M14,'FY 2002'!M14,'FY 2003'!M14)</f>
        <v>537674.507</v>
      </c>
    </row>
    <row r="15" spans="1:13" ht="12.75">
      <c r="A15" s="20" t="s">
        <v>38</v>
      </c>
      <c r="B15" s="2">
        <f>AVERAGEA('FY 1998'!B15,'FY 1999'!B15,'FY 2000'!B15,'FY 2001'!B15,'FY 2002'!B15,'FY 2003'!B15)</f>
        <v>19963.130333333334</v>
      </c>
      <c r="C15" s="2">
        <f>AVERAGEA('FY 1998'!C15,'FY 1999'!C15,'FY 2000'!C15,'FY 2001'!C15,'FY 2002'!C15,'FY 2003'!C15)</f>
        <v>24772.318666666662</v>
      </c>
      <c r="D15" s="2">
        <f>AVERAGEA('FY 1998'!D15,'FY 1999'!D15,'FY 2000'!D15,'FY 2001'!D15,'FY 2002'!D15,'FY 2003'!D15)</f>
        <v>44735.449</v>
      </c>
      <c r="E15" s="2">
        <f>AVERAGEA('FY 1998'!E15,'FY 1999'!E15,'FY 2000'!E15,'FY 2001'!E15,'FY 2002'!E15,'FY 2003'!E15)</f>
        <v>26960.230166666664</v>
      </c>
      <c r="F15" s="2">
        <f>AVERAGEA('FY 1998'!F15,'FY 1999'!F15,'FY 2000'!F15,'FY 2001'!F15,'FY 2002'!F15,'FY 2003'!F15)</f>
        <v>11111.993166666667</v>
      </c>
      <c r="G15" s="2">
        <f>AVERAGEA('FY 1998'!G15,'FY 1999'!G15,'FY 2000'!G15,'FY 2001'!G15,'FY 2002'!G15,'FY 2003'!G15)</f>
        <v>6600.263666666666</v>
      </c>
      <c r="H15" s="2">
        <f>AVERAGEA('FY 1998'!H15,'FY 1999'!H15,'FY 2000'!H15,'FY 2001'!H15,'FY 2002'!H15,'FY 2003'!H15)</f>
        <v>0</v>
      </c>
      <c r="I15" s="2">
        <f>AVERAGEA('FY 1998'!I15,'FY 1999'!I15,'FY 2000'!I15,'FY 2001'!I15,'FY 2002'!I15,'FY 2003'!I15)</f>
        <v>607.1664999999999</v>
      </c>
      <c r="J15" s="2">
        <f>AVERAGEA('FY 1998'!J15,'FY 1999'!J15,'FY 2000'!J15,'FY 2001'!J15,'FY 2002'!J15,'FY 2003'!J15)</f>
        <v>938.005</v>
      </c>
      <c r="K15" s="2">
        <f>AVERAGEA('FY 1998'!K15,'FY 1999'!K15,'FY 2000'!K15,'FY 2001'!K15,'FY 2002'!K15,'FY 2003'!K15)</f>
        <v>11481</v>
      </c>
      <c r="L15" s="2">
        <f>AVERAGEA('FY 1998'!L15,'FY 1999'!L15,'FY 2000'!L15,'FY 2001'!L15,'FY 2002'!L15,'FY 2003'!L15)</f>
        <v>212165.29783333334</v>
      </c>
      <c r="M15" s="2">
        <f>AVERAGEA('FY 1998'!M15,'FY 1999'!M15,'FY 2000'!M15,'FY 2001'!M15,'FY 2002'!M15,'FY 2003'!M15)</f>
        <v>314599.40533333336</v>
      </c>
    </row>
    <row r="16" spans="1:13" ht="12.75">
      <c r="A16" s="20" t="s">
        <v>39</v>
      </c>
      <c r="B16" s="2">
        <f>AVERAGEA('FY 1998'!B16,'FY 1999'!B16,'FY 2000'!B16,'FY 2001'!B16,'FY 2002'!B16,'FY 2003'!B16)</f>
        <v>75779.0855</v>
      </c>
      <c r="C16" s="2">
        <f>AVERAGEA('FY 1998'!C16,'FY 1999'!C16,'FY 2000'!C16,'FY 2001'!C16,'FY 2002'!C16,'FY 2003'!C16)</f>
        <v>80905.77766666668</v>
      </c>
      <c r="D16" s="2">
        <f>AVERAGEA('FY 1998'!D16,'FY 1999'!D16,'FY 2000'!D16,'FY 2001'!D16,'FY 2002'!D16,'FY 2003'!D16)</f>
        <v>156684.86316666668</v>
      </c>
      <c r="E16" s="2">
        <f>AVERAGEA('FY 1998'!E16,'FY 1999'!E16,'FY 2000'!E16,'FY 2001'!E16,'FY 2002'!E16,'FY 2003'!E16)</f>
        <v>90345.92466666667</v>
      </c>
      <c r="F16" s="2">
        <f>AVERAGEA('FY 1998'!F16,'FY 1999'!F16,'FY 2000'!F16,'FY 2001'!F16,'FY 2002'!F16,'FY 2003'!F16)</f>
        <v>9399.792666666666</v>
      </c>
      <c r="G16" s="2">
        <f>AVERAGEA('FY 1998'!G16,'FY 1999'!G16,'FY 2000'!G16,'FY 2001'!G16,'FY 2002'!G16,'FY 2003'!G16)</f>
        <v>26130.666</v>
      </c>
      <c r="H16" s="2">
        <f>AVERAGEA('FY 1998'!H16,'FY 1999'!H16,'FY 2000'!H16,'FY 2001'!H16,'FY 2002'!H16,'FY 2003'!H16)</f>
        <v>0</v>
      </c>
      <c r="I16" s="2">
        <f>AVERAGEA('FY 1998'!I16,'FY 1999'!I16,'FY 2000'!I16,'FY 2001'!I16,'FY 2002'!I16,'FY 2003'!I16)</f>
        <v>833.0808333333333</v>
      </c>
      <c r="J16" s="2">
        <f>AVERAGEA('FY 1998'!J16,'FY 1999'!J16,'FY 2000'!J16,'FY 2001'!J16,'FY 2002'!J16,'FY 2003'!J16)</f>
        <v>3006.73</v>
      </c>
      <c r="K16" s="2">
        <f>AVERAGEA('FY 1998'!K16,'FY 1999'!K16,'FY 2000'!K16,'FY 2001'!K16,'FY 2002'!K16,'FY 2003'!K16)</f>
        <v>10096</v>
      </c>
      <c r="L16" s="2">
        <f>AVERAGEA('FY 1998'!L16,'FY 1999'!L16,'FY 2000'!L16,'FY 2001'!L16,'FY 2002'!L16,'FY 2003'!L16)</f>
        <v>144849.8345</v>
      </c>
      <c r="M16" s="2">
        <f>AVERAGEA('FY 1998'!M16,'FY 1999'!M16,'FY 2000'!M16,'FY 2001'!M16,'FY 2002'!M16,'FY 2003'!M16)</f>
        <v>441346.8918333333</v>
      </c>
    </row>
    <row r="17" spans="1:13" ht="12.75">
      <c r="A17" s="20" t="s">
        <v>40</v>
      </c>
      <c r="B17" s="2">
        <f>AVERAGEA('FY 1998'!B17,'FY 1999'!B17,'FY 2000'!B17,'FY 2001'!B17,'FY 2002'!B17,'FY 2003'!B17)</f>
        <v>49442.462166666664</v>
      </c>
      <c r="C17" s="2">
        <f>AVERAGEA('FY 1998'!C17,'FY 1999'!C17,'FY 2000'!C17,'FY 2001'!C17,'FY 2002'!C17,'FY 2003'!C17)</f>
        <v>67866.33200000001</v>
      </c>
      <c r="D17" s="2">
        <f>AVERAGEA('FY 1998'!D17,'FY 1999'!D17,'FY 2000'!D17,'FY 2001'!D17,'FY 2002'!D17,'FY 2003'!D17)</f>
        <v>117308.79416666664</v>
      </c>
      <c r="E17" s="2">
        <f>AVERAGEA('FY 1998'!E17,'FY 1999'!E17,'FY 2000'!E17,'FY 2001'!E17,'FY 2002'!E17,'FY 2003'!E17)</f>
        <v>77241.83533333334</v>
      </c>
      <c r="F17" s="2">
        <f>AVERAGEA('FY 1998'!F17,'FY 1999'!F17,'FY 2000'!F17,'FY 2001'!F17,'FY 2002'!F17,'FY 2003'!F17)</f>
        <v>38578.51133333333</v>
      </c>
      <c r="G17" s="2">
        <f>AVERAGEA('FY 1998'!G17,'FY 1999'!G17,'FY 2000'!G17,'FY 2001'!G17,'FY 2002'!G17,'FY 2003'!G17)</f>
        <v>6600.263666666666</v>
      </c>
      <c r="H17" s="2">
        <f>AVERAGEA('FY 1998'!H17,'FY 1999'!H17,'FY 2000'!H17,'FY 2001'!H17,'FY 2002'!H17,'FY 2003'!H17)</f>
        <v>0</v>
      </c>
      <c r="I17" s="2">
        <f>AVERAGEA('FY 1998'!I17,'FY 1999'!I17,'FY 2000'!I17,'FY 2001'!I17,'FY 2002'!I17,'FY 2003'!I17)</f>
        <v>814.7645000000001</v>
      </c>
      <c r="J17" s="2">
        <f>AVERAGEA('FY 1998'!J17,'FY 1999'!J17,'FY 2000'!J17,'FY 2001'!J17,'FY 2002'!J17,'FY 2003'!J17)</f>
        <v>938.005</v>
      </c>
      <c r="K17" s="2">
        <f>AVERAGEA('FY 1998'!K17,'FY 1999'!K17,'FY 2000'!K17,'FY 2001'!K17,'FY 2002'!K17,'FY 2003'!K17)</f>
        <v>25545.833333333332</v>
      </c>
      <c r="L17" s="2">
        <f>AVERAGEA('FY 1998'!L17,'FY 1999'!L17,'FY 2000'!L17,'FY 2001'!L17,'FY 2002'!L17,'FY 2003'!L17)</f>
        <v>85204.46500000001</v>
      </c>
      <c r="M17" s="2">
        <f>AVERAGEA('FY 1998'!M17,'FY 1999'!M17,'FY 2000'!M17,'FY 2001'!M17,'FY 2002'!M17,'FY 2003'!M17)</f>
        <v>352232.4723333333</v>
      </c>
    </row>
    <row r="18" spans="1:13" ht="12.75">
      <c r="A18" s="20" t="s">
        <v>41</v>
      </c>
      <c r="B18" s="2">
        <f>AVERAGEA('FY 1998'!B18,'FY 1999'!B18,'FY 2000'!B18,'FY 2001'!B18,'FY 2002'!B18,'FY 2003'!B18)</f>
        <v>335871.0333333333</v>
      </c>
      <c r="C18" s="2">
        <f>AVERAGEA('FY 1998'!C18,'FY 1999'!C18,'FY 2000'!C18,'FY 2001'!C18,'FY 2002'!C18,'FY 2003'!C18)</f>
        <v>432304.27300000004</v>
      </c>
      <c r="D18" s="2">
        <f>AVERAGEA('FY 1998'!D18,'FY 1999'!D18,'FY 2000'!D18,'FY 2001'!D18,'FY 2002'!D18,'FY 2003'!D18)</f>
        <v>768175.3063333334</v>
      </c>
      <c r="E18" s="2">
        <f>AVERAGEA('FY 1998'!E18,'FY 1999'!E18,'FY 2000'!E18,'FY 2001'!E18,'FY 2002'!E18,'FY 2003'!E18)</f>
        <v>526384.5006666667</v>
      </c>
      <c r="F18" s="2">
        <f>AVERAGEA('FY 1998'!F18,'FY 1999'!F18,'FY 2000'!F18,'FY 2001'!F18,'FY 2002'!F18,'FY 2003'!F18)</f>
        <v>245662.82383333333</v>
      </c>
      <c r="G18" s="2">
        <f>AVERAGEA('FY 1998'!G18,'FY 1999'!G18,'FY 2000'!G18,'FY 2001'!G18,'FY 2002'!G18,'FY 2003'!G18)</f>
        <v>295402.95866666664</v>
      </c>
      <c r="H18" s="2">
        <f>AVERAGEA('FY 1998'!H18,'FY 1999'!H18,'FY 2000'!H18,'FY 2001'!H18,'FY 2002'!H18,'FY 2003'!H18)</f>
        <v>0</v>
      </c>
      <c r="I18" s="2">
        <f>AVERAGEA('FY 1998'!I18,'FY 1999'!I18,'FY 2000'!I18,'FY 2001'!I18,'FY 2002'!I18,'FY 2003'!I18)</f>
        <v>2821.1643333333336</v>
      </c>
      <c r="J18" s="2">
        <f>AVERAGEA('FY 1998'!J18,'FY 1999'!J18,'FY 2000'!J18,'FY 2001'!J18,'FY 2002'!J18,'FY 2003'!J18)</f>
        <v>28829.01716666667</v>
      </c>
      <c r="K18" s="2">
        <f>AVERAGEA('FY 1998'!K18,'FY 1999'!K18,'FY 2000'!K18,'FY 2001'!K18,'FY 2002'!K18,'FY 2003'!K18)</f>
        <v>146216.87499999997</v>
      </c>
      <c r="L18" s="2">
        <f>AVERAGEA('FY 1998'!L18,'FY 1999'!L18,'FY 2000'!L18,'FY 2001'!L18,'FY 2002'!L18,'FY 2003'!L18)</f>
        <v>433003.13133333327</v>
      </c>
      <c r="M18" s="2">
        <f>AVERAGEA('FY 1998'!M18,'FY 1999'!M18,'FY 2000'!M18,'FY 2001'!M18,'FY 2002'!M18,'FY 2003'!M18)</f>
        <v>2446495.7773333336</v>
      </c>
    </row>
    <row r="19" spans="1:13" ht="12.75">
      <c r="A19" s="20" t="s">
        <v>42</v>
      </c>
      <c r="B19" s="2">
        <f>AVERAGEA('FY 1998'!B19,'FY 1999'!B19,'FY 2000'!B19,'FY 2001'!B19,'FY 2002'!B19,'FY 2003'!B19)</f>
        <v>59167.48483333333</v>
      </c>
      <c r="C19" s="2">
        <f>AVERAGEA('FY 1998'!C19,'FY 1999'!C19,'FY 2000'!C19,'FY 2001'!C19,'FY 2002'!C19,'FY 2003'!C19)</f>
        <v>73168.65316666667</v>
      </c>
      <c r="D19" s="2">
        <f>AVERAGEA('FY 1998'!D19,'FY 1999'!D19,'FY 2000'!D19,'FY 2001'!D19,'FY 2002'!D19,'FY 2003'!D19)</f>
        <v>132336.138</v>
      </c>
      <c r="E19" s="2">
        <f>AVERAGEA('FY 1998'!E19,'FY 1999'!E19,'FY 2000'!E19,'FY 2001'!E19,'FY 2002'!E19,'FY 2003'!E19)</f>
        <v>78750.70433333334</v>
      </c>
      <c r="F19" s="2">
        <f>AVERAGEA('FY 1998'!F19,'FY 1999'!F19,'FY 2000'!F19,'FY 2001'!F19,'FY 2002'!F19,'FY 2003'!F19)</f>
        <v>21082.3695</v>
      </c>
      <c r="G19" s="2">
        <f>AVERAGEA('FY 1998'!G19,'FY 1999'!G19,'FY 2000'!G19,'FY 2001'!G19,'FY 2002'!G19,'FY 2003'!G19)</f>
        <v>19909.0955</v>
      </c>
      <c r="H19" s="2">
        <f>AVERAGEA('FY 1998'!H19,'FY 1999'!H19,'FY 2000'!H19,'FY 2001'!H19,'FY 2002'!H19,'FY 2003'!H19)</f>
        <v>0</v>
      </c>
      <c r="I19" s="2">
        <f>AVERAGEA('FY 1998'!I19,'FY 1999'!I19,'FY 2000'!I19,'FY 2001'!I19,'FY 2002'!I19,'FY 2003'!I19)</f>
        <v>887.322</v>
      </c>
      <c r="J19" s="2">
        <f>AVERAGEA('FY 1998'!J19,'FY 1999'!J19,'FY 2000'!J19,'FY 2001'!J19,'FY 2002'!J19,'FY 2003'!J19)</f>
        <v>2691.819</v>
      </c>
      <c r="K19" s="2">
        <f>AVERAGEA('FY 1998'!K19,'FY 1999'!K19,'FY 2000'!K19,'FY 2001'!K19,'FY 2002'!K19,'FY 2003'!K19)</f>
        <v>11350.166666666666</v>
      </c>
      <c r="L19" s="2">
        <f>AVERAGEA('FY 1998'!L19,'FY 1999'!L19,'FY 2000'!L19,'FY 2001'!L19,'FY 2002'!L19,'FY 2003'!L19)</f>
        <v>44081.75866666667</v>
      </c>
      <c r="M19" s="2">
        <f>AVERAGEA('FY 1998'!M19,'FY 1999'!M19,'FY 2000'!M19,'FY 2001'!M19,'FY 2002'!M19,'FY 2003'!M19)</f>
        <v>311089.3736666667</v>
      </c>
    </row>
    <row r="20" spans="1:13" ht="12.75">
      <c r="A20" s="20" t="s">
        <v>43</v>
      </c>
      <c r="B20" s="2">
        <f>AVERAGEA('FY 1998'!B20,'FY 1999'!B20,'FY 2000'!B20,'FY 2001'!B20,'FY 2002'!B20,'FY 2003'!B20)</f>
        <v>39810.17833333332</v>
      </c>
      <c r="C20" s="2">
        <f>AVERAGEA('FY 1998'!C20,'FY 1999'!C20,'FY 2000'!C20,'FY 2001'!C20,'FY 2002'!C20,'FY 2003'!C20)</f>
        <v>36972.3175</v>
      </c>
      <c r="D20" s="2">
        <f>AVERAGEA('FY 1998'!D20,'FY 1999'!D20,'FY 2000'!D20,'FY 2001'!D20,'FY 2002'!D20,'FY 2003'!D20)</f>
        <v>76782.49583333333</v>
      </c>
      <c r="E20" s="2">
        <f>AVERAGEA('FY 1998'!E20,'FY 1999'!E20,'FY 2000'!E20,'FY 2001'!E20,'FY 2002'!E20,'FY 2003'!E20)</f>
        <v>51712.0035</v>
      </c>
      <c r="F20" s="2">
        <f>AVERAGEA('FY 1998'!F20,'FY 1999'!F20,'FY 2000'!F20,'FY 2001'!F20,'FY 2002'!F20,'FY 2003'!F20)</f>
        <v>62477.06783333333</v>
      </c>
      <c r="G20" s="2">
        <f>AVERAGEA('FY 1998'!G20,'FY 1999'!G20,'FY 2000'!G20,'FY 2001'!G20,'FY 2002'!G20,'FY 2003'!G20)</f>
        <v>29048.471166666666</v>
      </c>
      <c r="H20" s="2">
        <f>AVERAGEA('FY 1998'!H20,'FY 1999'!H20,'FY 2000'!H20,'FY 2001'!H20,'FY 2002'!H20,'FY 2003'!H20)</f>
        <v>0</v>
      </c>
      <c r="I20" s="2">
        <f>AVERAGEA('FY 1998'!I20,'FY 1999'!I20,'FY 2000'!I20,'FY 2001'!I20,'FY 2002'!I20,'FY 2003'!I20)</f>
        <v>535.4511666666666</v>
      </c>
      <c r="J20" s="2">
        <f>AVERAGEA('FY 1998'!J20,'FY 1999'!J20,'FY 2000'!J20,'FY 2001'!J20,'FY 2002'!J20,'FY 2003'!J20)</f>
        <v>2779.9796666666666</v>
      </c>
      <c r="K20" s="2">
        <f>AVERAGEA('FY 1998'!K20,'FY 1999'!K20,'FY 2000'!K20,'FY 2001'!K20,'FY 2002'!K20,'FY 2003'!K20)</f>
        <v>21341.333333333332</v>
      </c>
      <c r="L20" s="2">
        <f>AVERAGEA('FY 1998'!L20,'FY 1999'!L20,'FY 2000'!L20,'FY 2001'!L20,'FY 2002'!L20,'FY 2003'!L20)</f>
        <v>156289.45416666663</v>
      </c>
      <c r="M20" s="2">
        <f>AVERAGEA('FY 1998'!M20,'FY 1999'!M20,'FY 2000'!M20,'FY 2001'!M20,'FY 2002'!M20,'FY 2003'!M20)</f>
        <v>400966.25666666665</v>
      </c>
    </row>
    <row r="21" spans="1:13" ht="12.75">
      <c r="A21" s="20" t="s">
        <v>44</v>
      </c>
      <c r="B21" s="2">
        <f>AVERAGEA('FY 1998'!B21,'FY 1999'!B21,'FY 2000'!B21,'FY 2001'!B21,'FY 2002'!B21,'FY 2003'!B21)</f>
        <v>7022.545666666666</v>
      </c>
      <c r="C21" s="2">
        <f>AVERAGEA('FY 1998'!C21,'FY 1999'!C21,'FY 2000'!C21,'FY 2001'!C21,'FY 2002'!C21,'FY 2003'!C21)</f>
        <v>34827.757000000005</v>
      </c>
      <c r="D21" s="2">
        <f>AVERAGEA('FY 1998'!D21,'FY 1999'!D21,'FY 2000'!D21,'FY 2001'!D21,'FY 2002'!D21,'FY 2003'!D21)</f>
        <v>41850.30266666667</v>
      </c>
      <c r="E21" s="2">
        <f>AVERAGEA('FY 1998'!E21,'FY 1999'!E21,'FY 2000'!E21,'FY 2001'!E21,'FY 2002'!E21,'FY 2003'!E21)</f>
        <v>26960.230166666664</v>
      </c>
      <c r="F21" s="2">
        <f>AVERAGEA('FY 1998'!F21,'FY 1999'!F21,'FY 2000'!F21,'FY 2001'!F21,'FY 2002'!F21,'FY 2003'!F21)</f>
        <v>12718.506000000001</v>
      </c>
      <c r="G21" s="2">
        <f>AVERAGEA('FY 1998'!G21,'FY 1999'!G21,'FY 2000'!G21,'FY 2001'!G21,'FY 2002'!G21,'FY 2003'!G21)</f>
        <v>6600.263666666666</v>
      </c>
      <c r="H21" s="2">
        <f>AVERAGEA('FY 1998'!H21,'FY 1999'!H21,'FY 2000'!H21,'FY 2001'!H21,'FY 2002'!H21,'FY 2003'!H21)</f>
        <v>0</v>
      </c>
      <c r="I21" s="2">
        <f>AVERAGEA('FY 1998'!I21,'FY 1999'!I21,'FY 2000'!I21,'FY 2001'!I21,'FY 2002'!I21,'FY 2003'!I21)</f>
        <v>475.5936666666667</v>
      </c>
      <c r="J21" s="2">
        <f>AVERAGEA('FY 1998'!J21,'FY 1999'!J21,'FY 2000'!J21,'FY 2001'!J21,'FY 2002'!J21,'FY 2003'!J21)</f>
        <v>938.005</v>
      </c>
      <c r="K21" s="2">
        <f>AVERAGEA('FY 1998'!K21,'FY 1999'!K21,'FY 2000'!K21,'FY 2001'!K21,'FY 2002'!K21,'FY 2003'!K21)</f>
        <v>1478</v>
      </c>
      <c r="L21" s="2">
        <f>AVERAGEA('FY 1998'!L21,'FY 1999'!L21,'FY 2000'!L21,'FY 2001'!L21,'FY 2002'!L21,'FY 2003'!L21)</f>
        <v>25790.492500000004</v>
      </c>
      <c r="M21" s="2">
        <f>AVERAGEA('FY 1998'!M21,'FY 1999'!M21,'FY 2000'!M21,'FY 2001'!M21,'FY 2002'!M21,'FY 2003'!M21)</f>
        <v>116811.39366666669</v>
      </c>
    </row>
    <row r="22" spans="1:13" ht="12.75">
      <c r="A22" s="20" t="s">
        <v>45</v>
      </c>
      <c r="B22" s="2">
        <f>AVERAGEA('FY 1998'!B22,'FY 1999'!B22,'FY 2000'!B22,'FY 2001'!B22,'FY 2002'!B22,'FY 2003'!B22)</f>
        <v>2352.8893333333335</v>
      </c>
      <c r="C22" s="2">
        <f>AVERAGEA('FY 1998'!C22,'FY 1999'!C22,'FY 2000'!C22,'FY 2001'!C22,'FY 2002'!C22,'FY 2003'!C22)</f>
        <v>39497.4135</v>
      </c>
      <c r="D22" s="2">
        <f>AVERAGEA('FY 1998'!D22,'FY 1999'!D22,'FY 2000'!D22,'FY 2001'!D22,'FY 2002'!D22,'FY 2003'!D22)</f>
        <v>41850.302833333335</v>
      </c>
      <c r="E22" s="2">
        <f>AVERAGEA('FY 1998'!E22,'FY 1999'!E22,'FY 2000'!E22,'FY 2001'!E22,'FY 2002'!E22,'FY 2003'!E22)</f>
        <v>26960.230166666664</v>
      </c>
      <c r="F22" s="2">
        <f>AVERAGEA('FY 1998'!F22,'FY 1999'!F22,'FY 2000'!F22,'FY 2001'!F22,'FY 2002'!F22,'FY 2003'!F22)</f>
        <v>21493.84516666667</v>
      </c>
      <c r="G22" s="2">
        <f>AVERAGEA('FY 1998'!G22,'FY 1999'!G22,'FY 2000'!G22,'FY 2001'!G22,'FY 2002'!G22,'FY 2003'!G22)</f>
        <v>6600.263666666666</v>
      </c>
      <c r="H22" s="2">
        <f>AVERAGEA('FY 1998'!H22,'FY 1999'!H22,'FY 2000'!H22,'FY 2001'!H22,'FY 2002'!H22,'FY 2003'!H22)</f>
        <v>0</v>
      </c>
      <c r="I22" s="2">
        <f>AVERAGEA('FY 1998'!I22,'FY 1999'!I22,'FY 2000'!I22,'FY 2001'!I22,'FY 2002'!I22,'FY 2003'!I22)</f>
        <v>434.5588333333333</v>
      </c>
      <c r="J22" s="2">
        <f>AVERAGEA('FY 1998'!J22,'FY 1999'!J22,'FY 2000'!J22,'FY 2001'!J22,'FY 2002'!J22,'FY 2003'!J22)</f>
        <v>938.005</v>
      </c>
      <c r="K22" s="2">
        <f>AVERAGEA('FY 1998'!K22,'FY 1999'!K22,'FY 2000'!K22,'FY 2001'!K22,'FY 2002'!K22,'FY 2003'!K22)</f>
        <v>5174.625000000001</v>
      </c>
      <c r="L22" s="2">
        <f>AVERAGEA('FY 1998'!L22,'FY 1999'!L22,'FY 2000'!L22,'FY 2001'!L22,'FY 2002'!L22,'FY 2003'!L22)</f>
        <v>1000</v>
      </c>
      <c r="M22" s="2">
        <f>AVERAGEA('FY 1998'!M22,'FY 1999'!M22,'FY 2000'!M22,'FY 2001'!M22,'FY 2002'!M22,'FY 2003'!M22)</f>
        <v>104451.83066666666</v>
      </c>
    </row>
    <row r="23" spans="1:13" ht="12.75">
      <c r="A23" s="20" t="s">
        <v>46</v>
      </c>
      <c r="B23" s="2">
        <f>AVERAGEA('FY 1998'!B23,'FY 1999'!B23,'FY 2000'!B23,'FY 2001'!B23,'FY 2002'!B23,'FY 2003'!B23)</f>
        <v>147308.0635</v>
      </c>
      <c r="C23" s="2">
        <f>AVERAGEA('FY 1998'!C23,'FY 1999'!C23,'FY 2000'!C23,'FY 2001'!C23,'FY 2002'!C23,'FY 2003'!C23)</f>
        <v>208706.7665</v>
      </c>
      <c r="D23" s="2">
        <f>AVERAGEA('FY 1998'!D23,'FY 1999'!D23,'FY 2000'!D23,'FY 2001'!D23,'FY 2002'!D23,'FY 2003'!D23)</f>
        <v>356014.83</v>
      </c>
      <c r="E23" s="2">
        <f>AVERAGEA('FY 1998'!E23,'FY 1999'!E23,'FY 2000'!E23,'FY 2001'!E23,'FY 2002'!E23,'FY 2003'!E23)</f>
        <v>241975.69516666667</v>
      </c>
      <c r="F23" s="2">
        <f>AVERAGEA('FY 1998'!F23,'FY 1999'!F23,'FY 2000'!F23,'FY 2001'!F23,'FY 2002'!F23,'FY 2003'!F23)</f>
        <v>56340.2205</v>
      </c>
      <c r="G23" s="2">
        <f>AVERAGEA('FY 1998'!G23,'FY 1999'!G23,'FY 2000'!G23,'FY 2001'!G23,'FY 2002'!G23,'FY 2003'!G23)</f>
        <v>33643.789000000004</v>
      </c>
      <c r="H23" s="2">
        <f>AVERAGEA('FY 1998'!H23,'FY 1999'!H23,'FY 2000'!H23,'FY 2001'!H23,'FY 2002'!H23,'FY 2003'!H23)</f>
        <v>0</v>
      </c>
      <c r="I23" s="2">
        <f>AVERAGEA('FY 1998'!I23,'FY 1999'!I23,'FY 2000'!I23,'FY 2001'!I23,'FY 2002'!I23,'FY 2003'!I23)</f>
        <v>1406.959</v>
      </c>
      <c r="J23" s="2">
        <f>AVERAGEA('FY 1998'!J23,'FY 1999'!J23,'FY 2000'!J23,'FY 2001'!J23,'FY 2002'!J23,'FY 2003'!J23)</f>
        <v>11521.612666666668</v>
      </c>
      <c r="K23" s="2">
        <f>AVERAGEA('FY 1998'!K23,'FY 1999'!K23,'FY 2000'!K23,'FY 2001'!K23,'FY 2002'!K23,'FY 2003'!K23)</f>
        <v>47157.666666666664</v>
      </c>
      <c r="L23" s="2">
        <f>AVERAGEA('FY 1998'!L23,'FY 1999'!L23,'FY 2000'!L23,'FY 2001'!L23,'FY 2002'!L23,'FY 2003'!L23)</f>
        <v>502707.5338333333</v>
      </c>
      <c r="M23" s="2">
        <f>AVERAGEA('FY 1998'!M23,'FY 1999'!M23,'FY 2000'!M23,'FY 2001'!M23,'FY 2002'!M23,'FY 2003'!M23)</f>
        <v>1250768.3068333333</v>
      </c>
    </row>
    <row r="24" spans="1:13" ht="12.75">
      <c r="A24" s="20" t="s">
        <v>47</v>
      </c>
      <c r="B24" s="2">
        <f>AVERAGEA('FY 1998'!B24,'FY 1999'!B24,'FY 2000'!B24,'FY 2001'!B24,'FY 2002'!B24,'FY 2003'!B24)</f>
        <v>143569.1931666667</v>
      </c>
      <c r="C24" s="2">
        <f>AVERAGEA('FY 1998'!C24,'FY 1999'!C24,'FY 2000'!C24,'FY 2001'!C24,'FY 2002'!C24,'FY 2003'!C24)</f>
        <v>138021.22400000002</v>
      </c>
      <c r="D24" s="2">
        <f>AVERAGEA('FY 1998'!D24,'FY 1999'!D24,'FY 2000'!D24,'FY 2001'!D24,'FY 2002'!D24,'FY 2003'!D24)</f>
        <v>281590.41716666665</v>
      </c>
      <c r="E24" s="2">
        <f>AVERAGEA('FY 1998'!E24,'FY 1999'!E24,'FY 2000'!E24,'FY 2001'!E24,'FY 2002'!E24,'FY 2003'!E24)</f>
        <v>189299.2935</v>
      </c>
      <c r="F24" s="2">
        <f>AVERAGEA('FY 1998'!F24,'FY 1999'!F24,'FY 2000'!F24,'FY 2001'!F24,'FY 2002'!F24,'FY 2003'!F24)</f>
        <v>58284.04783333334</v>
      </c>
      <c r="G24" s="2">
        <f>AVERAGEA('FY 1998'!G24,'FY 1999'!G24,'FY 2000'!G24,'FY 2001'!G24,'FY 2002'!G24,'FY 2003'!G24)</f>
        <v>26303.812166666667</v>
      </c>
      <c r="H24" s="2">
        <f>AVERAGEA('FY 1998'!H24,'FY 1999'!H24,'FY 2000'!H24,'FY 2001'!H24,'FY 2002'!H24,'FY 2003'!H24)</f>
        <v>16253.575833333334</v>
      </c>
      <c r="I24" s="2">
        <f>AVERAGEA('FY 1998'!I24,'FY 1999'!I24,'FY 2000'!I24,'FY 2001'!I24,'FY 2002'!I24,'FY 2003'!I24)</f>
        <v>1183.4111666666665</v>
      </c>
      <c r="J24" s="2">
        <f>AVERAGEA('FY 1998'!J24,'FY 1999'!J24,'FY 2000'!J24,'FY 2001'!J24,'FY 2002'!J24,'FY 2003'!J24)</f>
        <v>3691.2566666666667</v>
      </c>
      <c r="K24" s="2">
        <f>AVERAGEA('FY 1998'!K24,'FY 1999'!K24,'FY 2000'!K24,'FY 2001'!K24,'FY 2002'!K24,'FY 2003'!K24)</f>
        <v>47312</v>
      </c>
      <c r="L24" s="2">
        <f>AVERAGEA('FY 1998'!L24,'FY 1999'!L24,'FY 2000'!L24,'FY 2001'!L24,'FY 2002'!L24,'FY 2003'!L24)</f>
        <v>321834.56216666667</v>
      </c>
      <c r="M24" s="2">
        <f>AVERAGEA('FY 1998'!M24,'FY 1999'!M24,'FY 2000'!M24,'FY 2001'!M24,'FY 2002'!M24,'FY 2003'!M24)</f>
        <v>945752.3764999999</v>
      </c>
    </row>
    <row r="25" spans="1:13" ht="12.75">
      <c r="A25" s="20" t="s">
        <v>48</v>
      </c>
      <c r="B25" s="2">
        <f>AVERAGEA('FY 1998'!B25,'FY 1999'!B25,'FY 2000'!B25,'FY 2001'!B25,'FY 2002'!B25,'FY 2003'!B25)</f>
        <v>6737.8195000000005</v>
      </c>
      <c r="C25" s="2">
        <f>AVERAGEA('FY 1998'!C25,'FY 1999'!C25,'FY 2000'!C25,'FY 2001'!C25,'FY 2002'!C25,'FY 2003'!C25)</f>
        <v>35112.483166666665</v>
      </c>
      <c r="D25" s="2">
        <f>AVERAGEA('FY 1998'!D25,'FY 1999'!D25,'FY 2000'!D25,'FY 2001'!D25,'FY 2002'!D25,'FY 2003'!D25)</f>
        <v>41850.30266666667</v>
      </c>
      <c r="E25" s="2">
        <f>AVERAGEA('FY 1998'!E25,'FY 1999'!E25,'FY 2000'!E25,'FY 2001'!E25,'FY 2002'!E25,'FY 2003'!E25)</f>
        <v>26960.230166666664</v>
      </c>
      <c r="F25" s="2">
        <f>AVERAGEA('FY 1998'!F25,'FY 1999'!F25,'FY 2000'!F25,'FY 2001'!F25,'FY 2002'!F25,'FY 2003'!F25)</f>
        <v>18799.94516666667</v>
      </c>
      <c r="G25" s="2">
        <f>AVERAGEA('FY 1998'!G25,'FY 1999'!G25,'FY 2000'!G25,'FY 2001'!G25,'FY 2002'!G25,'FY 2003'!G25)</f>
        <v>6600.263666666666</v>
      </c>
      <c r="H25" s="2">
        <f>AVERAGEA('FY 1998'!H25,'FY 1999'!H25,'FY 2000'!H25,'FY 2001'!H25,'FY 2002'!H25,'FY 2003'!H25)</f>
        <v>0</v>
      </c>
      <c r="I25" s="2">
        <f>AVERAGEA('FY 1998'!I25,'FY 1999'!I25,'FY 2000'!I25,'FY 2001'!I25,'FY 2002'!I25,'FY 2003'!I25)</f>
        <v>486.2553333333333</v>
      </c>
      <c r="J25" s="2">
        <f>AVERAGEA('FY 1998'!J25,'FY 1999'!J25,'FY 2000'!J25,'FY 2001'!J25,'FY 2002'!J25,'FY 2003'!J25)</f>
        <v>938.005</v>
      </c>
      <c r="K25" s="2">
        <f>AVERAGEA('FY 1998'!K25,'FY 1999'!K25,'FY 2000'!K25,'FY 2001'!K25,'FY 2002'!K25,'FY 2003'!K25)</f>
        <v>8479.833333333334</v>
      </c>
      <c r="L25" s="2">
        <f>AVERAGEA('FY 1998'!L25,'FY 1999'!L25,'FY 2000'!L25,'FY 2001'!L25,'FY 2002'!L25,'FY 2003'!L25)</f>
        <v>32576.80166666667</v>
      </c>
      <c r="M25" s="2">
        <f>AVERAGEA('FY 1998'!M25,'FY 1999'!M25,'FY 2000'!M25,'FY 2001'!M25,'FY 2002'!M25,'FY 2003'!M25)</f>
        <v>136691.63700000002</v>
      </c>
    </row>
    <row r="26" spans="1:13" ht="12.75">
      <c r="A26" s="20" t="s">
        <v>49</v>
      </c>
      <c r="B26" s="2">
        <f>AVERAGEA('FY 1998'!B26,'FY 1999'!B26,'FY 2000'!B26,'FY 2001'!B26,'FY 2002'!B26,'FY 2003'!B26)</f>
        <v>29339.59133333333</v>
      </c>
      <c r="C26" s="2">
        <f>AVERAGEA('FY 1998'!C26,'FY 1999'!C26,'FY 2000'!C26,'FY 2001'!C26,'FY 2002'!C26,'FY 2003'!C26)</f>
        <v>38883.14683333333</v>
      </c>
      <c r="D26" s="2">
        <f>AVERAGEA('FY 1998'!D26,'FY 1999'!D26,'FY 2000'!D26,'FY 2001'!D26,'FY 2002'!D26,'FY 2003'!D26)</f>
        <v>68222.73816666666</v>
      </c>
      <c r="E26" s="2">
        <f>AVERAGEA('FY 1998'!E26,'FY 1999'!E26,'FY 2000'!E26,'FY 2001'!E26,'FY 2002'!E26,'FY 2003'!E26)</f>
        <v>33321.875166666665</v>
      </c>
      <c r="F26" s="2">
        <f>AVERAGEA('FY 1998'!F26,'FY 1999'!F26,'FY 2000'!F26,'FY 2001'!F26,'FY 2002'!F26,'FY 2003'!F26)</f>
        <v>9971.455</v>
      </c>
      <c r="G26" s="2">
        <f>AVERAGEA('FY 1998'!G26,'FY 1999'!G26,'FY 2000'!G26,'FY 2001'!G26,'FY 2002'!G26,'FY 2003'!G26)</f>
        <v>6600.263666666666</v>
      </c>
      <c r="H26" s="2">
        <f>AVERAGEA('FY 1998'!H26,'FY 1999'!H26,'FY 2000'!H26,'FY 2001'!H26,'FY 2002'!H26,'FY 2003'!H26)</f>
        <v>0</v>
      </c>
      <c r="I26" s="2">
        <f>AVERAGEA('FY 1998'!I26,'FY 1999'!I26,'FY 2000'!I26,'FY 2001'!I26,'FY 2002'!I26,'FY 2003'!I26)</f>
        <v>746.9168333333333</v>
      </c>
      <c r="J26" s="2">
        <f>AVERAGEA('FY 1998'!J26,'FY 1999'!J26,'FY 2000'!J26,'FY 2001'!J26,'FY 2002'!J26,'FY 2003'!J26)</f>
        <v>938.005</v>
      </c>
      <c r="K26" s="2">
        <f>AVERAGEA('FY 1998'!K26,'FY 1999'!K26,'FY 2000'!K26,'FY 2001'!K26,'FY 2002'!K26,'FY 2003'!K26)</f>
        <v>19541.666666666668</v>
      </c>
      <c r="L26" s="2">
        <f>AVERAGEA('FY 1998'!L26,'FY 1999'!L26,'FY 2000'!L26,'FY 2001'!L26,'FY 2002'!L26,'FY 2003'!L26)</f>
        <v>65272.942</v>
      </c>
      <c r="M26" s="2">
        <f>AVERAGEA('FY 1998'!M26,'FY 1999'!M26,'FY 2000'!M26,'FY 2001'!M26,'FY 2002'!M26,'FY 2003'!M26)</f>
        <v>204615.86250000002</v>
      </c>
    </row>
    <row r="27" spans="1:13" ht="12.75">
      <c r="A27" s="20" t="s">
        <v>50</v>
      </c>
      <c r="B27" s="2">
        <f>AVERAGEA('FY 1998'!B27,'FY 1999'!B27,'FY 2000'!B27,'FY 2001'!B27,'FY 2002'!B27,'FY 2003'!B27)</f>
        <v>163824.91983333332</v>
      </c>
      <c r="C27" s="2">
        <f>AVERAGEA('FY 1998'!C27,'FY 1999'!C27,'FY 2000'!C27,'FY 2001'!C27,'FY 2002'!C27,'FY 2003'!C27)</f>
        <v>140873.54966666666</v>
      </c>
      <c r="D27" s="2">
        <f>AVERAGEA('FY 1998'!D27,'FY 1999'!D27,'FY 2000'!D27,'FY 2001'!D27,'FY 2002'!D27,'FY 2003'!D27)</f>
        <v>304698.46949999995</v>
      </c>
      <c r="E27" s="2">
        <f>AVERAGEA('FY 1998'!E27,'FY 1999'!E27,'FY 2000'!E27,'FY 2001'!E27,'FY 2002'!E27,'FY 2003'!E27)</f>
        <v>194408.978</v>
      </c>
      <c r="F27" s="2">
        <f>AVERAGEA('FY 1998'!F27,'FY 1999'!F27,'FY 2000'!F27,'FY 2001'!F27,'FY 2002'!F27,'FY 2003'!F27)</f>
        <v>110792.8065</v>
      </c>
      <c r="G27" s="2">
        <f>AVERAGEA('FY 1998'!G27,'FY 1999'!G27,'FY 2000'!G27,'FY 2001'!G27,'FY 2002'!G27,'FY 2003'!G27)</f>
        <v>70121.28083333334</v>
      </c>
      <c r="H27" s="2">
        <f>AVERAGEA('FY 1998'!H27,'FY 1999'!H27,'FY 2000'!H27,'FY 2001'!H27,'FY 2002'!H27,'FY 2003'!H27)</f>
        <v>0</v>
      </c>
      <c r="I27" s="2">
        <f>AVERAGEA('FY 1998'!I27,'FY 1999'!I27,'FY 2000'!I27,'FY 2001'!I27,'FY 2002'!I27,'FY 2003'!I27)</f>
        <v>1163.8471666666667</v>
      </c>
      <c r="J27" s="2">
        <f>AVERAGEA('FY 1998'!J27,'FY 1999'!J27,'FY 2000'!J27,'FY 2001'!J27,'FY 2002'!J27,'FY 2003'!J27)</f>
        <v>9598.3255</v>
      </c>
      <c r="K27" s="2">
        <f>AVERAGEA('FY 1998'!K27,'FY 1999'!K27,'FY 2000'!K27,'FY 2001'!K27,'FY 2002'!K27,'FY 2003'!K27)</f>
        <v>61889.79200000001</v>
      </c>
      <c r="L27" s="2">
        <f>AVERAGEA('FY 1998'!L27,'FY 1999'!L27,'FY 2000'!L27,'FY 2001'!L27,'FY 2002'!L27,'FY 2003'!L27)</f>
        <v>140270.60566666667</v>
      </c>
      <c r="M27" s="2">
        <f>AVERAGEA('FY 1998'!M27,'FY 1999'!M27,'FY 2000'!M27,'FY 2001'!M27,'FY 2002'!M27,'FY 2003'!M27)</f>
        <v>892944.1051666668</v>
      </c>
    </row>
    <row r="28" spans="1:13" ht="12.75">
      <c r="A28" s="20" t="s">
        <v>51</v>
      </c>
      <c r="B28" s="2">
        <f>AVERAGEA('FY 1998'!B28,'FY 1999'!B28,'FY 2000'!B28,'FY 2001'!B28,'FY 2002'!B28,'FY 2003'!B28)</f>
        <v>104096.50566666666</v>
      </c>
      <c r="C28" s="2">
        <f>AVERAGEA('FY 1998'!C28,'FY 1999'!C28,'FY 2000'!C28,'FY 2001'!C28,'FY 2002'!C28,'FY 2003'!C28)</f>
        <v>109226.84616666667</v>
      </c>
      <c r="D28" s="2">
        <f>AVERAGEA('FY 1998'!D28,'FY 1999'!D28,'FY 2000'!D28,'FY 2001'!D28,'FY 2002'!D28,'FY 2003'!D28)</f>
        <v>213323.35183333335</v>
      </c>
      <c r="E28" s="2">
        <f>AVERAGEA('FY 1998'!E28,'FY 1999'!E28,'FY 2000'!E28,'FY 2001'!E28,'FY 2002'!E28,'FY 2003'!E28)</f>
        <v>135123.13950000002</v>
      </c>
      <c r="F28" s="2">
        <f>AVERAGEA('FY 1998'!F28,'FY 1999'!F28,'FY 2000'!F28,'FY 2001'!F28,'FY 2002'!F28,'FY 2003'!F28)</f>
        <v>38477.66433333334</v>
      </c>
      <c r="G28" s="2">
        <f>AVERAGEA('FY 1998'!G28,'FY 1999'!G28,'FY 2000'!G28,'FY 2001'!G28,'FY 2002'!G28,'FY 2003'!G28)</f>
        <v>13789.118833333334</v>
      </c>
      <c r="H28" s="2">
        <f>AVERAGEA('FY 1998'!H28,'FY 1999'!H28,'FY 2000'!H28,'FY 2001'!H28,'FY 2002'!H28,'FY 2003'!H28)</f>
        <v>0</v>
      </c>
      <c r="I28" s="2">
        <f>AVERAGEA('FY 1998'!I28,'FY 1999'!I28,'FY 2000'!I28,'FY 2001'!I28,'FY 2002'!I28,'FY 2003'!I28)</f>
        <v>789.9251666666668</v>
      </c>
      <c r="J28" s="2">
        <f>AVERAGEA('FY 1998'!J28,'FY 1999'!J28,'FY 2000'!J28,'FY 2001'!J28,'FY 2002'!J28,'FY 2003'!J28)</f>
        <v>3048.2526666666668</v>
      </c>
      <c r="K28" s="2">
        <f>AVERAGEA('FY 1998'!K28,'FY 1999'!K28,'FY 2000'!K28,'FY 2001'!K28,'FY 2002'!K28,'FY 2003'!K28)</f>
        <v>35124.333333333336</v>
      </c>
      <c r="L28" s="2">
        <f>AVERAGEA('FY 1998'!L28,'FY 1999'!L28,'FY 2000'!L28,'FY 2001'!L28,'FY 2002'!L28,'FY 2003'!L28)</f>
        <v>206934.38599999997</v>
      </c>
      <c r="M28" s="2">
        <f>AVERAGEA('FY 1998'!M28,'FY 1999'!M28,'FY 2000'!M28,'FY 2001'!M28,'FY 2002'!M28,'FY 2003'!M28)</f>
        <v>646610.1716666666</v>
      </c>
    </row>
    <row r="29" spans="1:13" ht="12.75">
      <c r="A29" s="20" t="s">
        <v>52</v>
      </c>
      <c r="B29" s="2">
        <f>AVERAGEA('FY 1998'!B29,'FY 1999'!B29,'FY 2000'!B29,'FY 2001'!B29,'FY 2002'!B29,'FY 2003'!B29)</f>
        <v>52639.074666666675</v>
      </c>
      <c r="C29" s="2">
        <f>AVERAGEA('FY 1998'!C29,'FY 1999'!C29,'FY 2000'!C29,'FY 2001'!C29,'FY 2002'!C29,'FY 2003'!C29)</f>
        <v>74238.79516666666</v>
      </c>
      <c r="D29" s="2">
        <f>AVERAGEA('FY 1998'!D29,'FY 1999'!D29,'FY 2000'!D29,'FY 2001'!D29,'FY 2002'!D29,'FY 2003'!D29)</f>
        <v>126877.86983333335</v>
      </c>
      <c r="E29" s="2">
        <f>AVERAGEA('FY 1998'!E29,'FY 1999'!E29,'FY 2000'!E29,'FY 2001'!E29,'FY 2002'!E29,'FY 2003'!E29)</f>
        <v>78281.148</v>
      </c>
      <c r="F29" s="2">
        <f>AVERAGEA('FY 1998'!F29,'FY 1999'!F29,'FY 2000'!F29,'FY 2001'!F29,'FY 2002'!F29,'FY 2003'!F29)</f>
        <v>50941.73750000001</v>
      </c>
      <c r="G29" s="2">
        <f>AVERAGEA('FY 1998'!G29,'FY 1999'!G29,'FY 2000'!G29,'FY 2001'!G29,'FY 2002'!G29,'FY 2003'!G29)</f>
        <v>6600.263666666666</v>
      </c>
      <c r="H29" s="2">
        <f>AVERAGEA('FY 1998'!H29,'FY 1999'!H29,'FY 2000'!H29,'FY 2001'!H29,'FY 2002'!H29,'FY 2003'!H29)</f>
        <v>0</v>
      </c>
      <c r="I29" s="2">
        <f>AVERAGEA('FY 1998'!I29,'FY 1999'!I29,'FY 2000'!I29,'FY 2001'!I29,'FY 2002'!I29,'FY 2003'!I29)</f>
        <v>731.3421666666667</v>
      </c>
      <c r="J29" s="2">
        <f>AVERAGEA('FY 1998'!J29,'FY 1999'!J29,'FY 2000'!J29,'FY 2001'!J29,'FY 2002'!J29,'FY 2003'!J29)</f>
        <v>1067.1335000000001</v>
      </c>
      <c r="K29" s="2">
        <f>AVERAGEA('FY 1998'!K29,'FY 1999'!K29,'FY 2000'!K29,'FY 2001'!K29,'FY 2002'!K29,'FY 2003'!K29)</f>
        <v>18210</v>
      </c>
      <c r="L29" s="2">
        <f>AVERAGEA('FY 1998'!L29,'FY 1999'!L29,'FY 2000'!L29,'FY 2001'!L29,'FY 2002'!L29,'FY 2003'!L29)</f>
        <v>34659.986333333334</v>
      </c>
      <c r="M29" s="2">
        <f>AVERAGEA('FY 1998'!M29,'FY 1999'!M29,'FY 2000'!M29,'FY 2001'!M29,'FY 2002'!M29,'FY 2003'!M29)</f>
        <v>317369.4810000001</v>
      </c>
    </row>
    <row r="30" spans="1:13" ht="12.75">
      <c r="A30" s="20" t="s">
        <v>53</v>
      </c>
      <c r="B30" s="2">
        <f>AVERAGEA('FY 1998'!B30,'FY 1999'!B30,'FY 2000'!B30,'FY 2001'!B30,'FY 2002'!B30,'FY 2003'!B30)</f>
        <v>50648.5925</v>
      </c>
      <c r="C30" s="2">
        <f>AVERAGEA('FY 1998'!C30,'FY 1999'!C30,'FY 2000'!C30,'FY 2001'!C30,'FY 2002'!C30,'FY 2003'!C30)</f>
        <v>68871.07116666668</v>
      </c>
      <c r="D30" s="2">
        <f>AVERAGEA('FY 1998'!D30,'FY 1999'!D30,'FY 2000'!D30,'FY 2001'!D30,'FY 2002'!D30,'FY 2003'!D30)</f>
        <v>119519.66366666665</v>
      </c>
      <c r="E30" s="2">
        <f>AVERAGEA('FY 1998'!E30,'FY 1999'!E30,'FY 2000'!E30,'FY 2001'!E30,'FY 2002'!E30,'FY 2003'!E30)</f>
        <v>86448.40716666667</v>
      </c>
      <c r="F30" s="2">
        <f>AVERAGEA('FY 1998'!F30,'FY 1999'!F30,'FY 2000'!F30,'FY 2001'!F30,'FY 2002'!F30,'FY 2003'!F30)</f>
        <v>49993.630833333336</v>
      </c>
      <c r="G30" s="2">
        <f>AVERAGEA('FY 1998'!G30,'FY 1999'!G30,'FY 2000'!G30,'FY 2001'!G30,'FY 2002'!G30,'FY 2003'!G30)</f>
        <v>6600.263666666666</v>
      </c>
      <c r="H30" s="2">
        <f>AVERAGEA('FY 1998'!H30,'FY 1999'!H30,'FY 2000'!H30,'FY 2001'!H30,'FY 2002'!H30,'FY 2003'!H30)</f>
        <v>0</v>
      </c>
      <c r="I30" s="2">
        <f>AVERAGEA('FY 1998'!I30,'FY 1999'!I30,'FY 2000'!I30,'FY 2001'!I30,'FY 2002'!I30,'FY 2003'!I30)</f>
        <v>742.5503333333335</v>
      </c>
      <c r="J30" s="2">
        <f>AVERAGEA('FY 1998'!J30,'FY 1999'!J30,'FY 2000'!J30,'FY 2001'!J30,'FY 2002'!J30,'FY 2003'!J30)</f>
        <v>1153.114</v>
      </c>
      <c r="K30" s="2">
        <f>AVERAGEA('FY 1998'!K30,'FY 1999'!K30,'FY 2000'!K30,'FY 2001'!K30,'FY 2002'!K30,'FY 2003'!K30)</f>
        <v>18539.666666666668</v>
      </c>
      <c r="L30" s="2">
        <f>AVERAGEA('FY 1998'!L30,'FY 1999'!L30,'FY 2000'!L30,'FY 2001'!L30,'FY 2002'!L30,'FY 2003'!L30)</f>
        <v>26375.111833333332</v>
      </c>
      <c r="M30" s="2">
        <f>AVERAGEA('FY 1998'!M30,'FY 1999'!M30,'FY 2000'!M30,'FY 2001'!M30,'FY 2002'!M30,'FY 2003'!M30)</f>
        <v>309372.4081666667</v>
      </c>
    </row>
    <row r="31" spans="1:13" ht="12.75">
      <c r="A31" s="20" t="s">
        <v>54</v>
      </c>
      <c r="B31" s="2">
        <f>AVERAGEA('FY 1998'!B31,'FY 1999'!B31,'FY 2000'!B31,'FY 2001'!B31,'FY 2002'!B31,'FY 2003'!B31)</f>
        <v>72483.67050000001</v>
      </c>
      <c r="C31" s="2">
        <f>AVERAGEA('FY 1998'!C31,'FY 1999'!C31,'FY 2000'!C31,'FY 2001'!C31,'FY 2002'!C31,'FY 2003'!C31)</f>
        <v>79983.69483333333</v>
      </c>
      <c r="D31" s="2">
        <f>AVERAGEA('FY 1998'!D31,'FY 1999'!D31,'FY 2000'!D31,'FY 2001'!D31,'FY 2002'!D31,'FY 2003'!D31)</f>
        <v>152467.36533333335</v>
      </c>
      <c r="E31" s="2">
        <f>AVERAGEA('FY 1998'!E31,'FY 1999'!E31,'FY 2000'!E31,'FY 2001'!E31,'FY 2002'!E31,'FY 2003'!E31)</f>
        <v>90657.90483333333</v>
      </c>
      <c r="F31" s="2">
        <f>AVERAGEA('FY 1998'!F31,'FY 1999'!F31,'FY 2000'!F31,'FY 2001'!F31,'FY 2002'!F31,'FY 2003'!F31)</f>
        <v>45658.42816666666</v>
      </c>
      <c r="G31" s="2">
        <f>AVERAGEA('FY 1998'!G31,'FY 1999'!G31,'FY 2000'!G31,'FY 2001'!G31,'FY 2002'!G31,'FY 2003'!G31)</f>
        <v>10111.845666666666</v>
      </c>
      <c r="H31" s="2">
        <f>AVERAGEA('FY 1998'!H31,'FY 1999'!H31,'FY 2000'!H31,'FY 2001'!H31,'FY 2002'!H31,'FY 2003'!H31)</f>
        <v>37309.01666666667</v>
      </c>
      <c r="I31" s="2">
        <f>AVERAGEA('FY 1998'!I31,'FY 1999'!I31,'FY 2000'!I31,'FY 2001'!I31,'FY 2002'!I31,'FY 2003'!I31)</f>
        <v>779.5733333333334</v>
      </c>
      <c r="J31" s="2">
        <f>AVERAGEA('FY 1998'!J31,'FY 1999'!J31,'FY 2000'!J31,'FY 2001'!J31,'FY 2002'!J31,'FY 2003'!J31)</f>
        <v>1445.4678333333334</v>
      </c>
      <c r="K31" s="2">
        <f>AVERAGEA('FY 1998'!K31,'FY 1999'!K31,'FY 2000'!K31,'FY 2001'!K31,'FY 2002'!K31,'FY 2003'!K31)</f>
        <v>25463.666666666668</v>
      </c>
      <c r="L31" s="2">
        <f>AVERAGEA('FY 1998'!L31,'FY 1999'!L31,'FY 2000'!L31,'FY 2001'!L31,'FY 2002'!L31,'FY 2003'!L31)</f>
        <v>106899.25300000001</v>
      </c>
      <c r="M31" s="2">
        <f>AVERAGEA('FY 1998'!M31,'FY 1999'!M31,'FY 2000'!M31,'FY 2001'!M31,'FY 2002'!M31,'FY 2003'!M31)</f>
        <v>470792.52150000003</v>
      </c>
    </row>
    <row r="32" spans="1:13" ht="12.75">
      <c r="A32" s="20" t="s">
        <v>55</v>
      </c>
      <c r="B32" s="2">
        <f>AVERAGEA('FY 1998'!B32,'FY 1999'!B32,'FY 2000'!B32,'FY 2001'!B32,'FY 2002'!B32,'FY 2003'!B32)</f>
        <v>66104.78616666667</v>
      </c>
      <c r="C32" s="2">
        <f>AVERAGEA('FY 1998'!C32,'FY 1999'!C32,'FY 2000'!C32,'FY 2001'!C32,'FY 2002'!C32,'FY 2003'!C32)</f>
        <v>64169.929500000006</v>
      </c>
      <c r="D32" s="2">
        <f>AVERAGEA('FY 1998'!D32,'FY 1999'!D32,'FY 2000'!D32,'FY 2001'!D32,'FY 2002'!D32,'FY 2003'!D32)</f>
        <v>130274.71566666667</v>
      </c>
      <c r="E32" s="2">
        <f>AVERAGEA('FY 1998'!E32,'FY 1999'!E32,'FY 2000'!E32,'FY 2001'!E32,'FY 2002'!E32,'FY 2003'!E32)</f>
        <v>87012.66366666667</v>
      </c>
      <c r="F32" s="2">
        <f>AVERAGEA('FY 1998'!F32,'FY 1999'!F32,'FY 2000'!F32,'FY 2001'!F32,'FY 2002'!F32,'FY 2003'!F32)</f>
        <v>84212.1295</v>
      </c>
      <c r="G32" s="2">
        <f>AVERAGEA('FY 1998'!G32,'FY 1999'!G32,'FY 2000'!G32,'FY 2001'!G32,'FY 2002'!G32,'FY 2003'!G32)</f>
        <v>6600.263666666666</v>
      </c>
      <c r="H32" s="2">
        <f>AVERAGEA('FY 1998'!H32,'FY 1999'!H32,'FY 2000'!H32,'FY 2001'!H32,'FY 2002'!H32,'FY 2003'!H32)</f>
        <v>0</v>
      </c>
      <c r="I32" s="2">
        <f>AVERAGEA('FY 1998'!I32,'FY 1999'!I32,'FY 2000'!I32,'FY 2001'!I32,'FY 2002'!I32,'FY 2003'!I32)</f>
        <v>1016.9990000000001</v>
      </c>
      <c r="J32" s="2">
        <f>AVERAGEA('FY 1998'!J32,'FY 1999'!J32,'FY 2000'!J32,'FY 2001'!J32,'FY 2002'!J32,'FY 2003'!J32)</f>
        <v>2522.235</v>
      </c>
      <c r="K32" s="2">
        <f>AVERAGEA('FY 1998'!K32,'FY 1999'!K32,'FY 2000'!K32,'FY 2001'!K32,'FY 2002'!K32,'FY 2003'!K32)</f>
        <v>29500.833333333332</v>
      </c>
      <c r="L32" s="2">
        <f>AVERAGEA('FY 1998'!L32,'FY 1999'!L32,'FY 2000'!L32,'FY 2001'!L32,'FY 2002'!L32,'FY 2003'!L32)</f>
        <v>89024.77449999998</v>
      </c>
      <c r="M32" s="2">
        <f>AVERAGEA('FY 1998'!M32,'FY 1999'!M32,'FY 2000'!M32,'FY 2001'!M32,'FY 2002'!M32,'FY 2003'!M32)</f>
        <v>430164.6143333334</v>
      </c>
    </row>
    <row r="33" spans="1:13" ht="12.75">
      <c r="A33" s="20" t="s">
        <v>56</v>
      </c>
      <c r="B33" s="2">
        <f>AVERAGEA('FY 1998'!B33,'FY 1999'!B33,'FY 2000'!B33,'FY 2001'!B33,'FY 2002'!B33,'FY 2003'!B33)</f>
        <v>20209.9635</v>
      </c>
      <c r="C33" s="2">
        <f>AVERAGEA('FY 1998'!C33,'FY 1999'!C33,'FY 2000'!C33,'FY 2001'!C33,'FY 2002'!C33,'FY 2003'!C33)</f>
        <v>23900.62616666667</v>
      </c>
      <c r="D33" s="2">
        <f>AVERAGEA('FY 1998'!D33,'FY 1999'!D33,'FY 2000'!D33,'FY 2001'!D33,'FY 2002'!D33,'FY 2003'!D33)</f>
        <v>44110.589666666674</v>
      </c>
      <c r="E33" s="2">
        <f>AVERAGEA('FY 1998'!E33,'FY 1999'!E33,'FY 2000'!E33,'FY 2001'!E33,'FY 2002'!E33,'FY 2003'!E33)</f>
        <v>28488.898166666662</v>
      </c>
      <c r="F33" s="2">
        <f>AVERAGEA('FY 1998'!F33,'FY 1999'!F33,'FY 2000'!F33,'FY 2001'!F33,'FY 2002'!F33,'FY 2003'!F33)</f>
        <v>20827.42183333333</v>
      </c>
      <c r="G33" s="2">
        <f>AVERAGEA('FY 1998'!G33,'FY 1999'!G33,'FY 2000'!G33,'FY 2001'!G33,'FY 2002'!G33,'FY 2003'!G33)</f>
        <v>6600.263666666666</v>
      </c>
      <c r="H33" s="2">
        <f>AVERAGEA('FY 1998'!H33,'FY 1999'!H33,'FY 2000'!H33,'FY 2001'!H33,'FY 2002'!H33,'FY 2003'!H33)</f>
        <v>0</v>
      </c>
      <c r="I33" s="2">
        <f>AVERAGEA('FY 1998'!I33,'FY 1999'!I33,'FY 2000'!I33,'FY 2001'!I33,'FY 2002'!I33,'FY 2003'!I33)</f>
        <v>627.39</v>
      </c>
      <c r="J33" s="2">
        <f>AVERAGEA('FY 1998'!J33,'FY 1999'!J33,'FY 2000'!J33,'FY 2001'!J33,'FY 2002'!J33,'FY 2003'!J33)</f>
        <v>938.005</v>
      </c>
      <c r="K33" s="2">
        <f>AVERAGEA('FY 1998'!K33,'FY 1999'!K33,'FY 2000'!K33,'FY 2001'!K33,'FY 2002'!K33,'FY 2003'!K33)</f>
        <v>7833.333333333333</v>
      </c>
      <c r="L33" s="2">
        <f>AVERAGEA('FY 1998'!L33,'FY 1999'!L33,'FY 2000'!L33,'FY 2001'!L33,'FY 2002'!L33,'FY 2003'!L33)</f>
        <v>31204.059999999998</v>
      </c>
      <c r="M33" s="2">
        <f>AVERAGEA('FY 1998'!M33,'FY 1999'!M33,'FY 2000'!M33,'FY 2001'!M33,'FY 2002'!M33,'FY 2003'!M33)</f>
        <v>140629.96166666667</v>
      </c>
    </row>
    <row r="34" spans="1:13" ht="12.75">
      <c r="A34" s="20" t="s">
        <v>57</v>
      </c>
      <c r="B34" s="2">
        <f>AVERAGEA('FY 1998'!B34,'FY 1999'!B34,'FY 2000'!B34,'FY 2001'!B34,'FY 2002'!B34,'FY 2003'!B34)</f>
        <v>63959.58533333334</v>
      </c>
      <c r="C34" s="2">
        <f>AVERAGEA('FY 1998'!C34,'FY 1999'!C34,'FY 2000'!C34,'FY 2001'!C34,'FY 2002'!C34,'FY 2003'!C34)</f>
        <v>69242.1695</v>
      </c>
      <c r="D34" s="2">
        <f>AVERAGEA('FY 1998'!D34,'FY 1999'!D34,'FY 2000'!D34,'FY 2001'!D34,'FY 2002'!D34,'FY 2003'!D34)</f>
        <v>133201.7548333333</v>
      </c>
      <c r="E34" s="2">
        <f>AVERAGEA('FY 1998'!E34,'FY 1999'!E34,'FY 2000'!E34,'FY 2001'!E34,'FY 2002'!E34,'FY 2003'!E34)</f>
        <v>86084.0225</v>
      </c>
      <c r="F34" s="2">
        <f>AVERAGEA('FY 1998'!F34,'FY 1999'!F34,'FY 2000'!F34,'FY 2001'!F34,'FY 2002'!F34,'FY 2003'!F34)</f>
        <v>50948.3405</v>
      </c>
      <c r="G34" s="2">
        <f>AVERAGEA('FY 1998'!G34,'FY 1999'!G34,'FY 2000'!G34,'FY 2001'!G34,'FY 2002'!G34,'FY 2003'!G34)</f>
        <v>40875.2165</v>
      </c>
      <c r="H34" s="2">
        <f>AVERAGEA('FY 1998'!H34,'FY 1999'!H34,'FY 2000'!H34,'FY 2001'!H34,'FY 2002'!H34,'FY 2003'!H34)</f>
        <v>6359.885833333334</v>
      </c>
      <c r="I34" s="2">
        <f>AVERAGEA('FY 1998'!I34,'FY 1999'!I34,'FY 2000'!I34,'FY 2001'!I34,'FY 2002'!I34,'FY 2003'!I34)</f>
        <v>643.5498333333334</v>
      </c>
      <c r="J34" s="2">
        <f>AVERAGEA('FY 1998'!J34,'FY 1999'!J34,'FY 2000'!J34,'FY 2001'!J34,'FY 2002'!J34,'FY 2003'!J34)</f>
        <v>4054.404666666667</v>
      </c>
      <c r="K34" s="2">
        <f>AVERAGEA('FY 1998'!K34,'FY 1999'!K34,'FY 2000'!K34,'FY 2001'!K34,'FY 2002'!K34,'FY 2003'!K34)</f>
        <v>21848.500000000004</v>
      </c>
      <c r="L34" s="2">
        <f>AVERAGEA('FY 1998'!L34,'FY 1999'!L34,'FY 2000'!L34,'FY 2001'!L34,'FY 2002'!L34,'FY 2003'!L34)</f>
        <v>78694.23216666667</v>
      </c>
      <c r="M34" s="2">
        <f>AVERAGEA('FY 1998'!M34,'FY 1999'!M34,'FY 2000'!M34,'FY 2001'!M34,'FY 2002'!M34,'FY 2003'!M34)</f>
        <v>422709.90683333337</v>
      </c>
    </row>
    <row r="35" spans="1:13" ht="12.75">
      <c r="A35" s="20" t="s">
        <v>58</v>
      </c>
      <c r="B35" s="2">
        <f>AVERAGEA('FY 1998'!B35,'FY 1999'!B35,'FY 2000'!B35,'FY 2001'!B35,'FY 2002'!B35,'FY 2003'!B35)</f>
        <v>64138.842500000006</v>
      </c>
      <c r="C35" s="2">
        <f>AVERAGEA('FY 1998'!C35,'FY 1999'!C35,'FY 2000'!C35,'FY 2001'!C35,'FY 2002'!C35,'FY 2003'!C35)</f>
        <v>64681.328166666666</v>
      </c>
      <c r="D35" s="2">
        <f>AVERAGEA('FY 1998'!D35,'FY 1999'!D35,'FY 2000'!D35,'FY 2001'!D35,'FY 2002'!D35,'FY 2003'!D35)</f>
        <v>128820.17066666666</v>
      </c>
      <c r="E35" s="2">
        <f>AVERAGEA('FY 1998'!E35,'FY 1999'!E35,'FY 2000'!E35,'FY 2001'!E35,'FY 2002'!E35,'FY 2003'!E35)</f>
        <v>91654.13050000001</v>
      </c>
      <c r="F35" s="2">
        <f>AVERAGEA('FY 1998'!F35,'FY 1999'!F35,'FY 2000'!F35,'FY 2001'!F35,'FY 2002'!F35,'FY 2003'!F35)</f>
        <v>108524.95000000001</v>
      </c>
      <c r="G35" s="2">
        <f>AVERAGEA('FY 1998'!G35,'FY 1999'!G35,'FY 2000'!G35,'FY 2001'!G35,'FY 2002'!G35,'FY 2003'!G35)</f>
        <v>29923.812166666667</v>
      </c>
      <c r="H35" s="2">
        <f>AVERAGEA('FY 1998'!H35,'FY 1999'!H35,'FY 2000'!H35,'FY 2001'!H35,'FY 2002'!H35,'FY 2003'!H35)</f>
        <v>0</v>
      </c>
      <c r="I35" s="2">
        <f>AVERAGEA('FY 1998'!I35,'FY 1999'!I35,'FY 2000'!I35,'FY 2001'!I35,'FY 2002'!I35,'FY 2003'!I35)</f>
        <v>675.9418333333333</v>
      </c>
      <c r="J35" s="2">
        <f>AVERAGEA('FY 1998'!J35,'FY 1999'!J35,'FY 2000'!J35,'FY 2001'!J35,'FY 2002'!J35,'FY 2003'!J35)</f>
        <v>5355.044333333332</v>
      </c>
      <c r="K35" s="2">
        <f>AVERAGEA('FY 1998'!K35,'FY 1999'!K35,'FY 2000'!K35,'FY 2001'!K35,'FY 2002'!K35,'FY 2003'!K35)</f>
        <v>36810.833333333336</v>
      </c>
      <c r="L35" s="2">
        <f>AVERAGEA('FY 1998'!L35,'FY 1999'!L35,'FY 2000'!L35,'FY 2001'!L35,'FY 2002'!L35,'FY 2003'!L35)</f>
        <v>94511.96333333333</v>
      </c>
      <c r="M35" s="2">
        <f>AVERAGEA('FY 1998'!M35,'FY 1999'!M35,'FY 2000'!M35,'FY 2001'!M35,'FY 2002'!M35,'FY 2003'!M35)</f>
        <v>496276.8461666666</v>
      </c>
    </row>
    <row r="36" spans="1:13" ht="12.75">
      <c r="A36" s="20" t="s">
        <v>59</v>
      </c>
      <c r="B36" s="2">
        <f>AVERAGEA('FY 1998'!B36,'FY 1999'!B36,'FY 2000'!B36,'FY 2001'!B36,'FY 2002'!B36,'FY 2003'!B36)</f>
        <v>114116.15116666669</v>
      </c>
      <c r="C36" s="2">
        <f>AVERAGEA('FY 1998'!C36,'FY 1999'!C36,'FY 2000'!C36,'FY 2001'!C36,'FY 2002'!C36,'FY 2003'!C36)</f>
        <v>137603.43516666666</v>
      </c>
      <c r="D36" s="2">
        <f>AVERAGEA('FY 1998'!D36,'FY 1999'!D36,'FY 2000'!D36,'FY 2001'!D36,'FY 2002'!D36,'FY 2003'!D36)</f>
        <v>251719.5863333333</v>
      </c>
      <c r="E36" s="2">
        <f>AVERAGEA('FY 1998'!E36,'FY 1999'!E36,'FY 2000'!E36,'FY 2001'!E36,'FY 2002'!E36,'FY 2003'!E36)</f>
        <v>191418.99283333332</v>
      </c>
      <c r="F36" s="2">
        <f>AVERAGEA('FY 1998'!F36,'FY 1999'!F36,'FY 2000'!F36,'FY 2001'!F36,'FY 2002'!F36,'FY 2003'!F36)</f>
        <v>95221.07066666667</v>
      </c>
      <c r="G36" s="2">
        <f>AVERAGEA('FY 1998'!G36,'FY 1999'!G36,'FY 2000'!G36,'FY 2001'!G36,'FY 2002'!G36,'FY 2003'!G36)</f>
        <v>29456.064166666667</v>
      </c>
      <c r="H36" s="2">
        <f>AVERAGEA('FY 1998'!H36,'FY 1999'!H36,'FY 2000'!H36,'FY 2001'!H36,'FY 2002'!H36,'FY 2003'!H36)</f>
        <v>0</v>
      </c>
      <c r="I36" s="2">
        <f>AVERAGEA('FY 1998'!I36,'FY 1999'!I36,'FY 2000'!I36,'FY 2001'!I36,'FY 2002'!I36,'FY 2003'!I36)</f>
        <v>1329.8425</v>
      </c>
      <c r="J36" s="2">
        <f>AVERAGEA('FY 1998'!J36,'FY 1999'!J36,'FY 2000'!J36,'FY 2001'!J36,'FY 2002'!J36,'FY 2003'!J36)</f>
        <v>6580.029333333333</v>
      </c>
      <c r="K36" s="2">
        <f>AVERAGEA('FY 1998'!K36,'FY 1999'!K36,'FY 2000'!K36,'FY 2001'!K36,'FY 2002'!K36,'FY 2003'!K36)</f>
        <v>51310</v>
      </c>
      <c r="L36" s="2">
        <f>AVERAGEA('FY 1998'!L36,'FY 1999'!L36,'FY 2000'!L36,'FY 2001'!L36,'FY 2002'!L36,'FY 2003'!L36)</f>
        <v>226901.04633333336</v>
      </c>
      <c r="M36" s="2">
        <f>AVERAGEA('FY 1998'!M36,'FY 1999'!M36,'FY 2000'!M36,'FY 2001'!M36,'FY 2002'!M36,'FY 2003'!M36)</f>
        <v>853936.6321666666</v>
      </c>
    </row>
    <row r="37" spans="1:13" ht="12.75">
      <c r="A37" s="20" t="s">
        <v>60</v>
      </c>
      <c r="B37" s="2">
        <f>AVERAGEA('FY 1998'!B37,'FY 1999'!B37,'FY 2000'!B37,'FY 2001'!B37,'FY 2002'!B37,'FY 2003'!B37)</f>
        <v>68875.91566666667</v>
      </c>
      <c r="C37" s="2">
        <f>AVERAGEA('FY 1998'!C37,'FY 1999'!C37,'FY 2000'!C37,'FY 2001'!C37,'FY 2002'!C37,'FY 2003'!C37)</f>
        <v>82897.84666666668</v>
      </c>
      <c r="D37" s="2">
        <f>AVERAGEA('FY 1998'!D37,'FY 1999'!D37,'FY 2000'!D37,'FY 2001'!D37,'FY 2002'!D37,'FY 2003'!D37)</f>
        <v>151773.76233333335</v>
      </c>
      <c r="E37" s="2">
        <f>AVERAGEA('FY 1998'!E37,'FY 1999'!E37,'FY 2000'!E37,'FY 2001'!E37,'FY 2002'!E37,'FY 2003'!E37)</f>
        <v>105597.2865</v>
      </c>
      <c r="F37" s="2">
        <f>AVERAGEA('FY 1998'!F37,'FY 1999'!F37,'FY 2000'!F37,'FY 2001'!F37,'FY 2002'!F37,'FY 2003'!F37)</f>
        <v>25394.83883333334</v>
      </c>
      <c r="G37" s="2">
        <f>AVERAGEA('FY 1998'!G37,'FY 1999'!G37,'FY 2000'!G37,'FY 2001'!G37,'FY 2002'!G37,'FY 2003'!G37)</f>
        <v>16162.811666666668</v>
      </c>
      <c r="H37" s="2">
        <f>AVERAGEA('FY 1998'!H37,'FY 1999'!H37,'FY 2000'!H37,'FY 2001'!H37,'FY 2002'!H37,'FY 2003'!H37)</f>
        <v>0</v>
      </c>
      <c r="I37" s="2">
        <f>AVERAGEA('FY 1998'!I37,'FY 1999'!I37,'FY 2000'!I37,'FY 2001'!I37,'FY 2002'!I37,'FY 2003'!I37)</f>
        <v>1030.6496666666665</v>
      </c>
      <c r="J37" s="2">
        <f>AVERAGEA('FY 1998'!J37,'FY 1999'!J37,'FY 2000'!J37,'FY 2001'!J37,'FY 2002'!J37,'FY 2003'!J37)</f>
        <v>2684.0248333333334</v>
      </c>
      <c r="K37" s="2">
        <f>AVERAGEA('FY 1998'!K37,'FY 1999'!K37,'FY 2000'!K37,'FY 2001'!K37,'FY 2002'!K37,'FY 2003'!K37)</f>
        <v>29716.375</v>
      </c>
      <c r="L37" s="2">
        <f>AVERAGEA('FY 1998'!L37,'FY 1999'!L37,'FY 2000'!L37,'FY 2001'!L37,'FY 2002'!L37,'FY 2003'!L37)</f>
        <v>63507.40266666667</v>
      </c>
      <c r="M37" s="2">
        <f>AVERAGEA('FY 1998'!M37,'FY 1999'!M37,'FY 2000'!M37,'FY 2001'!M37,'FY 2002'!M37,'FY 2003'!M37)</f>
        <v>395867.1515</v>
      </c>
    </row>
    <row r="38" spans="1:13" ht="12.75">
      <c r="A38" s="20" t="s">
        <v>61</v>
      </c>
      <c r="B38" s="2">
        <f>AVERAGEA('FY 1998'!B38,'FY 1999'!B38,'FY 2000'!B38,'FY 2001'!B38,'FY 2002'!B38,'FY 2003'!B38)</f>
        <v>48112.24483333333</v>
      </c>
      <c r="C38" s="2">
        <f>AVERAGEA('FY 1998'!C38,'FY 1999'!C38,'FY 2000'!C38,'FY 2001'!C38,'FY 2002'!C38,'FY 2003'!C38)</f>
        <v>65427.95266666667</v>
      </c>
      <c r="D38" s="2">
        <f>AVERAGEA('FY 1998'!D38,'FY 1999'!D38,'FY 2000'!D38,'FY 2001'!D38,'FY 2002'!D38,'FY 2003'!D38)</f>
        <v>113540.19750000001</v>
      </c>
      <c r="E38" s="2">
        <f>AVERAGEA('FY 1998'!E38,'FY 1999'!E38,'FY 2000'!E38,'FY 2001'!E38,'FY 2002'!E38,'FY 2003'!E38)</f>
        <v>77506.71166666667</v>
      </c>
      <c r="F38" s="2">
        <f>AVERAGEA('FY 1998'!F38,'FY 1999'!F38,'FY 2000'!F38,'FY 2001'!F38,'FY 2002'!F38,'FY 2003'!F38)</f>
        <v>46944.3675</v>
      </c>
      <c r="G38" s="2">
        <f>AVERAGEA('FY 1998'!G38,'FY 1999'!G38,'FY 2000'!G38,'FY 2001'!G38,'FY 2002'!G38,'FY 2003'!G38)</f>
        <v>6600.263666666666</v>
      </c>
      <c r="H38" s="2">
        <f>AVERAGEA('FY 1998'!H38,'FY 1999'!H38,'FY 2000'!H38,'FY 2001'!H38,'FY 2002'!H38,'FY 2003'!H38)</f>
        <v>4561.033333333333</v>
      </c>
      <c r="I38" s="2">
        <f>AVERAGEA('FY 1998'!I38,'FY 1999'!I38,'FY 2000'!I38,'FY 2001'!I38,'FY 2002'!I38,'FY 2003'!I38)</f>
        <v>927.4733333333332</v>
      </c>
      <c r="J38" s="2">
        <f>AVERAGEA('FY 1998'!J38,'FY 1999'!J38,'FY 2000'!J38,'FY 2001'!J38,'FY 2002'!J38,'FY 2003'!J38)</f>
        <v>938.005</v>
      </c>
      <c r="K38" s="2">
        <f>AVERAGEA('FY 1998'!K38,'FY 1999'!K38,'FY 2000'!K38,'FY 2001'!K38,'FY 2002'!K38,'FY 2003'!K38)</f>
        <v>19208.333333333332</v>
      </c>
      <c r="L38" s="2">
        <f>AVERAGEA('FY 1998'!L38,'FY 1999'!L38,'FY 2000'!L38,'FY 2001'!L38,'FY 2002'!L38,'FY 2003'!L38)</f>
        <v>63308.33716666667</v>
      </c>
      <c r="M38" s="2">
        <f>AVERAGEA('FY 1998'!M38,'FY 1999'!M38,'FY 2000'!M38,'FY 2001'!M38,'FY 2002'!M38,'FY 2003'!M38)</f>
        <v>333534.7225</v>
      </c>
    </row>
    <row r="39" spans="1:13" ht="12.75">
      <c r="A39" s="20" t="s">
        <v>62</v>
      </c>
      <c r="B39" s="2">
        <f>AVERAGEA('FY 1998'!B39,'FY 1999'!B39,'FY 2000'!B39,'FY 2001'!B39,'FY 2002'!B39,'FY 2003'!B39)</f>
        <v>104214.68366666668</v>
      </c>
      <c r="C39" s="2">
        <f>AVERAGEA('FY 1998'!C39,'FY 1999'!C39,'FY 2000'!C39,'FY 2001'!C39,'FY 2002'!C39,'FY 2003'!C39)</f>
        <v>107951.5625</v>
      </c>
      <c r="D39" s="2">
        <f>AVERAGEA('FY 1998'!D39,'FY 1999'!D39,'FY 2000'!D39,'FY 2001'!D39,'FY 2002'!D39,'FY 2003'!D39)</f>
        <v>212166.24616666665</v>
      </c>
      <c r="E39" s="2">
        <f>AVERAGEA('FY 1998'!E39,'FY 1999'!E39,'FY 2000'!E39,'FY 2001'!E39,'FY 2002'!E39,'FY 2003'!E39)</f>
        <v>138402.77333333335</v>
      </c>
      <c r="F39" s="2">
        <f>AVERAGEA('FY 1998'!F39,'FY 1999'!F39,'FY 2000'!F39,'FY 2001'!F39,'FY 2002'!F39,'FY 2003'!F39)</f>
        <v>112782.3545</v>
      </c>
      <c r="G39" s="2">
        <f>AVERAGEA('FY 1998'!G39,'FY 1999'!G39,'FY 2000'!G39,'FY 2001'!G39,'FY 2002'!G39,'FY 2003'!G39)</f>
        <v>18341.449333333334</v>
      </c>
      <c r="H39" s="2">
        <f>AVERAGEA('FY 1998'!H39,'FY 1999'!H39,'FY 2000'!H39,'FY 2001'!H39,'FY 2002'!H39,'FY 2003'!H39)</f>
        <v>0</v>
      </c>
      <c r="I39" s="2">
        <f>AVERAGEA('FY 1998'!I39,'FY 1999'!I39,'FY 2000'!I39,'FY 2001'!I39,'FY 2002'!I39,'FY 2003'!I39)</f>
        <v>995.5484999999999</v>
      </c>
      <c r="J39" s="2">
        <f>AVERAGEA('FY 1998'!J39,'FY 1999'!J39,'FY 2000'!J39,'FY 2001'!J39,'FY 2002'!J39,'FY 2003'!J39)</f>
        <v>3150.2073333333333</v>
      </c>
      <c r="K39" s="2">
        <f>AVERAGEA('FY 1998'!K39,'FY 1999'!K39,'FY 2000'!K39,'FY 2001'!K39,'FY 2002'!K39,'FY 2003'!K39)</f>
        <v>42765.16666666667</v>
      </c>
      <c r="L39" s="2">
        <f>AVERAGEA('FY 1998'!L39,'FY 1999'!L39,'FY 2000'!L39,'FY 2001'!L39,'FY 2002'!L39,'FY 2003'!L39)</f>
        <v>113981.24699999999</v>
      </c>
      <c r="M39" s="2">
        <f>AVERAGEA('FY 1998'!M39,'FY 1999'!M39,'FY 2000'!M39,'FY 2001'!M39,'FY 2002'!M39,'FY 2003'!M39)</f>
        <v>642584.9928333333</v>
      </c>
    </row>
    <row r="40" spans="1:13" ht="12.75">
      <c r="A40" s="20" t="s">
        <v>63</v>
      </c>
      <c r="B40" s="2">
        <f>AVERAGEA('FY 1998'!B40,'FY 1999'!B40,'FY 2000'!B40,'FY 2001'!B40,'FY 2002'!B40,'FY 2003'!B40)</f>
        <v>41240.361999999994</v>
      </c>
      <c r="C40" s="2">
        <f>AVERAGEA('FY 1998'!C40,'FY 1999'!C40,'FY 2000'!C40,'FY 2001'!C40,'FY 2002'!C40,'FY 2003'!C40)</f>
        <v>55842.75633333333</v>
      </c>
      <c r="D40" s="2">
        <f>AVERAGEA('FY 1998'!D40,'FY 1999'!D40,'FY 2000'!D40,'FY 2001'!D40,'FY 2002'!D40,'FY 2003'!D40)</f>
        <v>97083.11833333333</v>
      </c>
      <c r="E40" s="2">
        <f>AVERAGEA('FY 1998'!E40,'FY 1999'!E40,'FY 2000'!E40,'FY 2001'!E40,'FY 2002'!E40,'FY 2003'!E40)</f>
        <v>34987.056833333336</v>
      </c>
      <c r="F40" s="2">
        <f>AVERAGEA('FY 1998'!F40,'FY 1999'!F40,'FY 2000'!F40,'FY 2001'!F40,'FY 2002'!F40,'FY 2003'!F40)</f>
        <v>13523.51</v>
      </c>
      <c r="G40" s="2">
        <f>AVERAGEA('FY 1998'!G40,'FY 1999'!G40,'FY 2000'!G40,'FY 2001'!G40,'FY 2002'!G40,'FY 2003'!G40)</f>
        <v>6600.263666666666</v>
      </c>
      <c r="H40" s="2">
        <f>AVERAGEA('FY 1998'!H40,'FY 1999'!H40,'FY 2000'!H40,'FY 2001'!H40,'FY 2002'!H40,'FY 2003'!H40)</f>
        <v>0</v>
      </c>
      <c r="I40" s="2">
        <f>AVERAGEA('FY 1998'!I40,'FY 1999'!I40,'FY 2000'!I40,'FY 2001'!I40,'FY 2002'!I40,'FY 2003'!I40)</f>
        <v>668.1461666666665</v>
      </c>
      <c r="J40" s="2">
        <f>AVERAGEA('FY 1998'!J40,'FY 1999'!J40,'FY 2000'!J40,'FY 2001'!J40,'FY 2002'!J40,'FY 2003'!J40)</f>
        <v>938.005</v>
      </c>
      <c r="K40" s="2">
        <f>AVERAGEA('FY 1998'!K40,'FY 1999'!K40,'FY 2000'!K40,'FY 2001'!K40,'FY 2002'!K40,'FY 2003'!K40)</f>
        <v>3317.5</v>
      </c>
      <c r="L40" s="2">
        <f>AVERAGEA('FY 1998'!L40,'FY 1999'!L40,'FY 2000'!L40,'FY 2001'!L40,'FY 2002'!L40,'FY 2003'!L40)</f>
        <v>105044.15999999999</v>
      </c>
      <c r="M40" s="2">
        <f>AVERAGEA('FY 1998'!M40,'FY 1999'!M40,'FY 2000'!M40,'FY 2001'!M40,'FY 2002'!M40,'FY 2003'!M40)</f>
        <v>262161.76</v>
      </c>
    </row>
    <row r="41" spans="1:13" ht="12.75">
      <c r="A41" s="20" t="s">
        <v>64</v>
      </c>
      <c r="B41" s="2">
        <f>AVERAGEA('FY 1998'!B41,'FY 1999'!B41,'FY 2000'!B41,'FY 2001'!B41,'FY 2002'!B41,'FY 2003'!B41)</f>
        <v>33817.51466666668</v>
      </c>
      <c r="C41" s="2">
        <f>AVERAGEA('FY 1998'!C41,'FY 1999'!C41,'FY 2000'!C41,'FY 2001'!C41,'FY 2002'!C41,'FY 2003'!C41)</f>
        <v>58294.772</v>
      </c>
      <c r="D41" s="2">
        <f>AVERAGEA('FY 1998'!D41,'FY 1999'!D41,'FY 2000'!D41,'FY 2001'!D41,'FY 2002'!D41,'FY 2003'!D41)</f>
        <v>92112.28666666667</v>
      </c>
      <c r="E41" s="2">
        <f>AVERAGEA('FY 1998'!E41,'FY 1999'!E41,'FY 2000'!E41,'FY 2001'!E41,'FY 2002'!E41,'FY 2003'!E41)</f>
        <v>54682.612833333325</v>
      </c>
      <c r="F41" s="2">
        <f>AVERAGEA('FY 1998'!F41,'FY 1999'!F41,'FY 2000'!F41,'FY 2001'!F41,'FY 2002'!F41,'FY 2003'!F41)</f>
        <v>27597.234166666665</v>
      </c>
      <c r="G41" s="2">
        <f>AVERAGEA('FY 1998'!G41,'FY 1999'!G41,'FY 2000'!G41,'FY 2001'!G41,'FY 2002'!G41,'FY 2003'!G41)</f>
        <v>6600.263666666666</v>
      </c>
      <c r="H41" s="2">
        <f>AVERAGEA('FY 1998'!H41,'FY 1999'!H41,'FY 2000'!H41,'FY 2001'!H41,'FY 2002'!H41,'FY 2003'!H41)</f>
        <v>0</v>
      </c>
      <c r="I41" s="2">
        <f>AVERAGEA('FY 1998'!I41,'FY 1999'!I41,'FY 2000'!I41,'FY 2001'!I41,'FY 2002'!I41,'FY 2003'!I41)</f>
        <v>562.9371666666667</v>
      </c>
      <c r="J41" s="2">
        <f>AVERAGEA('FY 1998'!J41,'FY 1999'!J41,'FY 2000'!J41,'FY 2001'!J41,'FY 2002'!J41,'FY 2003'!J41)</f>
        <v>938.005</v>
      </c>
      <c r="K41" s="2">
        <f>AVERAGEA('FY 1998'!K41,'FY 1999'!K41,'FY 2000'!K41,'FY 2001'!K41,'FY 2002'!K41,'FY 2003'!K41)</f>
        <v>4422.666666666667</v>
      </c>
      <c r="L41" s="2">
        <f>AVERAGEA('FY 1998'!L41,'FY 1999'!L41,'FY 2000'!L41,'FY 2001'!L41,'FY 2002'!L41,'FY 2003'!L41)</f>
        <v>18185.395666666667</v>
      </c>
      <c r="M41" s="2">
        <f>AVERAGEA('FY 1998'!M41,'FY 1999'!M41,'FY 2000'!M41,'FY 2001'!M41,'FY 2002'!M41,'FY 2003'!M41)</f>
        <v>205101.40183333334</v>
      </c>
    </row>
    <row r="42" spans="1:13" ht="12.75">
      <c r="A42" s="20" t="s">
        <v>65</v>
      </c>
      <c r="B42" s="2">
        <f>AVERAGEA('FY 1998'!B42,'FY 1999'!B42,'FY 2000'!B42,'FY 2001'!B42,'FY 2002'!B42,'FY 2003'!B42)</f>
        <v>31597.207</v>
      </c>
      <c r="C42" s="2">
        <f>AVERAGEA('FY 1998'!C42,'FY 1999'!C42,'FY 2000'!C42,'FY 2001'!C42,'FY 2002'!C42,'FY 2003'!C42)</f>
        <v>36955.040166666666</v>
      </c>
      <c r="D42" s="2">
        <f>AVERAGEA('FY 1998'!D42,'FY 1999'!D42,'FY 2000'!D42,'FY 2001'!D42,'FY 2002'!D42,'FY 2003'!D42)</f>
        <v>68552.24716666667</v>
      </c>
      <c r="E42" s="2">
        <f>AVERAGEA('FY 1998'!E42,'FY 1999'!E42,'FY 2000'!E42,'FY 2001'!E42,'FY 2002'!E42,'FY 2003'!E42)</f>
        <v>35877.430166666665</v>
      </c>
      <c r="F42" s="2">
        <f>AVERAGEA('FY 1998'!F42,'FY 1999'!F42,'FY 2000'!F42,'FY 2001'!F42,'FY 2002'!F42,'FY 2003'!F42)</f>
        <v>8082.97</v>
      </c>
      <c r="G42" s="2">
        <f>AVERAGEA('FY 1998'!G42,'FY 1999'!G42,'FY 2000'!G42,'FY 2001'!G42,'FY 2002'!G42,'FY 2003'!G42)</f>
        <v>9708.911333333333</v>
      </c>
      <c r="H42" s="2">
        <f>AVERAGEA('FY 1998'!H42,'FY 1999'!H42,'FY 2000'!H42,'FY 2001'!H42,'FY 2002'!H42,'FY 2003'!H42)</f>
        <v>0</v>
      </c>
      <c r="I42" s="2">
        <f>AVERAGEA('FY 1998'!I42,'FY 1999'!I42,'FY 2000'!I42,'FY 2001'!I42,'FY 2002'!I42,'FY 2003'!I42)</f>
        <v>572.0078333333333</v>
      </c>
      <c r="J42" s="2">
        <f>AVERAGEA('FY 1998'!J42,'FY 1999'!J42,'FY 2000'!J42,'FY 2001'!J42,'FY 2002'!J42,'FY 2003'!J42)</f>
        <v>1031.4080000000001</v>
      </c>
      <c r="K42" s="2">
        <f>AVERAGEA('FY 1998'!K42,'FY 1999'!K42,'FY 2000'!K42,'FY 2001'!K42,'FY 2002'!K42,'FY 2003'!K42)</f>
        <v>6671.833333333333</v>
      </c>
      <c r="L42" s="2">
        <f>AVERAGEA('FY 1998'!L42,'FY 1999'!L42,'FY 2000'!L42,'FY 2001'!L42,'FY 2002'!L42,'FY 2003'!L42)</f>
        <v>60877.6655</v>
      </c>
      <c r="M42" s="2">
        <f>AVERAGEA('FY 1998'!M42,'FY 1999'!M42,'FY 2000'!M42,'FY 2001'!M42,'FY 2002'!M42,'FY 2003'!M42)</f>
        <v>191374.47333333336</v>
      </c>
    </row>
    <row r="43" spans="1:13" ht="12.75">
      <c r="A43" s="20" t="s">
        <v>66</v>
      </c>
      <c r="B43" s="2">
        <f>AVERAGEA('FY 1998'!B43,'FY 1999'!B43,'FY 2000'!B43,'FY 2001'!B43,'FY 2002'!B43,'FY 2003'!B43)</f>
        <v>15078.190999999999</v>
      </c>
      <c r="C43" s="2">
        <f>AVERAGEA('FY 1998'!C43,'FY 1999'!C43,'FY 2000'!C43,'FY 2001'!C43,'FY 2002'!C43,'FY 2003'!C43)</f>
        <v>26652.633166666667</v>
      </c>
      <c r="D43" s="2">
        <f>AVERAGEA('FY 1998'!D43,'FY 1999'!D43,'FY 2000'!D43,'FY 2001'!D43,'FY 2002'!D43,'FY 2003'!D43)</f>
        <v>41730.824166666665</v>
      </c>
      <c r="E43" s="2">
        <f>AVERAGEA('FY 1998'!E43,'FY 1999'!E43,'FY 2000'!E43,'FY 2001'!E43,'FY 2002'!E43,'FY 2003'!E43)</f>
        <v>26843.8545</v>
      </c>
      <c r="F43" s="2">
        <f>AVERAGEA('FY 1998'!F43,'FY 1999'!F43,'FY 2000'!F43,'FY 2001'!F43,'FY 2002'!F43,'FY 2003'!F43)</f>
        <v>17358.189833333334</v>
      </c>
      <c r="G43" s="2">
        <f>AVERAGEA('FY 1998'!G43,'FY 1999'!G43,'FY 2000'!G43,'FY 2001'!G43,'FY 2002'!G43,'FY 2003'!G43)</f>
        <v>6571.174333333333</v>
      </c>
      <c r="H43" s="2">
        <f>AVERAGEA('FY 1998'!H43,'FY 1999'!H43,'FY 2000'!H43,'FY 2001'!H43,'FY 2002'!H43,'FY 2003'!H43)</f>
        <v>0</v>
      </c>
      <c r="I43" s="2">
        <f>AVERAGEA('FY 1998'!I43,'FY 1999'!I43,'FY 2000'!I43,'FY 2001'!I43,'FY 2002'!I43,'FY 2003'!I43)</f>
        <v>543.6086666666666</v>
      </c>
      <c r="J43" s="2">
        <f>AVERAGEA('FY 1998'!J43,'FY 1999'!J43,'FY 2000'!J43,'FY 2001'!J43,'FY 2002'!J43,'FY 2003'!J43)</f>
        <v>938.005</v>
      </c>
      <c r="K43" s="2">
        <f>AVERAGEA('FY 1998'!K43,'FY 1999'!K43,'FY 2000'!K43,'FY 2001'!K43,'FY 2002'!K43,'FY 2003'!K43)</f>
        <v>11308.333333333334</v>
      </c>
      <c r="L43" s="2">
        <f>AVERAGEA('FY 1998'!L43,'FY 1999'!L43,'FY 2000'!L43,'FY 2001'!L43,'FY 2002'!L43,'FY 2003'!L43)</f>
        <v>31453.240666666665</v>
      </c>
      <c r="M43" s="2">
        <f>AVERAGEA('FY 1998'!M43,'FY 1999'!M43,'FY 2000'!M43,'FY 2001'!M43,'FY 2002'!M43,'FY 2003'!M43)</f>
        <v>136747.2305</v>
      </c>
    </row>
    <row r="44" spans="1:13" ht="12.75">
      <c r="A44" s="20" t="s">
        <v>67</v>
      </c>
      <c r="B44" s="2">
        <f>AVERAGEA('FY 1998'!B44,'FY 1999'!B44,'FY 2000'!B44,'FY 2001'!B44,'FY 2002'!B44,'FY 2003'!B44)</f>
        <v>70707.90083333333</v>
      </c>
      <c r="C44" s="2">
        <f>AVERAGEA('FY 1998'!C44,'FY 1999'!C44,'FY 2000'!C44,'FY 2001'!C44,'FY 2002'!C44,'FY 2003'!C44)</f>
        <v>103836.93550000002</v>
      </c>
      <c r="D44" s="2">
        <f>AVERAGEA('FY 1998'!D44,'FY 1999'!D44,'FY 2000'!D44,'FY 2001'!D44,'FY 2002'!D44,'FY 2003'!D44)</f>
        <v>174544.8363333333</v>
      </c>
      <c r="E44" s="2">
        <f>AVERAGEA('FY 1998'!E44,'FY 1999'!E44,'FY 2000'!E44,'FY 2001'!E44,'FY 2002'!E44,'FY 2003'!E44)</f>
        <v>120748.18883333333</v>
      </c>
      <c r="F44" s="2">
        <f>AVERAGEA('FY 1998'!F44,'FY 1999'!F44,'FY 2000'!F44,'FY 2001'!F44,'FY 2002'!F44,'FY 2003'!F44)</f>
        <v>153562.48233333332</v>
      </c>
      <c r="G44" s="2">
        <f>AVERAGEA('FY 1998'!G44,'FY 1999'!G44,'FY 2000'!G44,'FY 2001'!G44,'FY 2002'!G44,'FY 2003'!G44)</f>
        <v>76644.2115</v>
      </c>
      <c r="H44" s="2">
        <f>AVERAGEA('FY 1998'!H44,'FY 1999'!H44,'FY 2000'!H44,'FY 2001'!H44,'FY 2002'!H44,'FY 2003'!H44)</f>
        <v>0</v>
      </c>
      <c r="I44" s="2">
        <f>AVERAGEA('FY 1998'!I44,'FY 1999'!I44,'FY 2000'!I44,'FY 2001'!I44,'FY 2002'!I44,'FY 2003'!I44)</f>
        <v>868.8036666666667</v>
      </c>
      <c r="J44" s="2">
        <f>AVERAGEA('FY 1998'!J44,'FY 1999'!J44,'FY 2000'!J44,'FY 2001'!J44,'FY 2002'!J44,'FY 2003'!J44)</f>
        <v>7504.992666666666</v>
      </c>
      <c r="K44" s="2">
        <f>AVERAGEA('FY 1998'!K44,'FY 1999'!K44,'FY 2000'!K44,'FY 2001'!K44,'FY 2002'!K44,'FY 2003'!K44)</f>
        <v>48345.833333333336</v>
      </c>
      <c r="L44" s="2">
        <f>AVERAGEA('FY 1998'!L44,'FY 1999'!L44,'FY 2000'!L44,'FY 2001'!L44,'FY 2002'!L44,'FY 2003'!L44)</f>
        <v>117452.58716666668</v>
      </c>
      <c r="M44" s="2">
        <f>AVERAGEA('FY 1998'!M44,'FY 1999'!M44,'FY 2000'!M44,'FY 2001'!M44,'FY 2002'!M44,'FY 2003'!M44)</f>
        <v>699671.9358333334</v>
      </c>
    </row>
    <row r="45" spans="1:13" ht="12.75">
      <c r="A45" s="20" t="s">
        <v>68</v>
      </c>
      <c r="B45" s="2">
        <f>AVERAGEA('FY 1998'!B45,'FY 1999'!B45,'FY 2000'!B45,'FY 2001'!B45,'FY 2002'!B45,'FY 2003'!B45)</f>
        <v>53298.530166666664</v>
      </c>
      <c r="C45" s="2">
        <f>AVERAGEA('FY 1998'!C45,'FY 1999'!C45,'FY 2000'!C45,'FY 2001'!C45,'FY 2002'!C45,'FY 2003'!C45)</f>
        <v>58460.415166666666</v>
      </c>
      <c r="D45" s="2">
        <f>AVERAGEA('FY 1998'!D45,'FY 1999'!D45,'FY 2000'!D45,'FY 2001'!D45,'FY 2002'!D45,'FY 2003'!D45)</f>
        <v>111758.94533333332</v>
      </c>
      <c r="E45" s="2">
        <f>AVERAGEA('FY 1998'!E45,'FY 1999'!E45,'FY 2000'!E45,'FY 2001'!E45,'FY 2002'!E45,'FY 2003'!E45)</f>
        <v>47267.892</v>
      </c>
      <c r="F45" s="2">
        <f>AVERAGEA('FY 1998'!F45,'FY 1999'!F45,'FY 2000'!F45,'FY 2001'!F45,'FY 2002'!F45,'FY 2003'!F45)</f>
        <v>10382.8215</v>
      </c>
      <c r="G45" s="2">
        <f>AVERAGEA('FY 1998'!G45,'FY 1999'!G45,'FY 2000'!G45,'FY 2001'!G45,'FY 2002'!G45,'FY 2003'!G45)</f>
        <v>6600.263666666666</v>
      </c>
      <c r="H45" s="2">
        <f>AVERAGEA('FY 1998'!H45,'FY 1999'!H45,'FY 2000'!H45,'FY 2001'!H45,'FY 2002'!H45,'FY 2003'!H45)</f>
        <v>0</v>
      </c>
      <c r="I45" s="2">
        <f>AVERAGEA('FY 1998'!I45,'FY 1999'!I45,'FY 2000'!I45,'FY 2001'!I45,'FY 2002'!I45,'FY 2003'!I45)</f>
        <v>742.6068333333333</v>
      </c>
      <c r="J45" s="2">
        <f>AVERAGEA('FY 1998'!J45,'FY 1999'!J45,'FY 2000'!J45,'FY 2001'!J45,'FY 2002'!J45,'FY 2003'!J45)</f>
        <v>938.005</v>
      </c>
      <c r="K45" s="2">
        <f>AVERAGEA('FY 1998'!K45,'FY 1999'!K45,'FY 2000'!K45,'FY 2001'!K45,'FY 2002'!K45,'FY 2003'!K45)</f>
        <v>13291.666666666666</v>
      </c>
      <c r="L45" s="2">
        <f>AVERAGEA('FY 1998'!L45,'FY 1999'!L45,'FY 2000'!L45,'FY 2001'!L45,'FY 2002'!L45,'FY 2003'!L45)</f>
        <v>69993.01783333333</v>
      </c>
      <c r="M45" s="2">
        <f>AVERAGEA('FY 1998'!M45,'FY 1999'!M45,'FY 2000'!M45,'FY 2001'!M45,'FY 2002'!M45,'FY 2003'!M45)</f>
        <v>260975.21883333335</v>
      </c>
    </row>
    <row r="46" spans="1:13" ht="12.75">
      <c r="A46" s="20" t="s">
        <v>69</v>
      </c>
      <c r="B46" s="2">
        <f>AVERAGEA('FY 1998'!B46,'FY 1999'!B46,'FY 2000'!B46,'FY 2001'!B46,'FY 2002'!B46,'FY 2003'!B46)</f>
        <v>129476.72016666667</v>
      </c>
      <c r="C46" s="2">
        <f>AVERAGEA('FY 1998'!C46,'FY 1999'!C46,'FY 2000'!C46,'FY 2001'!C46,'FY 2002'!C46,'FY 2003'!C46)</f>
        <v>164755.82633333336</v>
      </c>
      <c r="D46" s="2">
        <f>AVERAGEA('FY 1998'!D46,'FY 1999'!D46,'FY 2000'!D46,'FY 2001'!D46,'FY 2002'!D46,'FY 2003'!D46)</f>
        <v>294232.5465</v>
      </c>
      <c r="E46" s="2">
        <f>AVERAGEA('FY 1998'!E46,'FY 1999'!E46,'FY 2000'!E46,'FY 2001'!E46,'FY 2002'!E46,'FY 2003'!E46)</f>
        <v>212029.43766666666</v>
      </c>
      <c r="F46" s="2">
        <f>AVERAGEA('FY 1998'!F46,'FY 1999'!F46,'FY 2000'!F46,'FY 2001'!F46,'FY 2002'!F46,'FY 2003'!F46)</f>
        <v>323318.7901666667</v>
      </c>
      <c r="G46" s="2">
        <f>AVERAGEA('FY 1998'!G46,'FY 1999'!G46,'FY 2000'!G46,'FY 2001'!G46,'FY 2002'!G46,'FY 2003'!G46)</f>
        <v>122045.93933333334</v>
      </c>
      <c r="H46" s="2">
        <f>AVERAGEA('FY 1998'!H46,'FY 1999'!H46,'FY 2000'!H46,'FY 2001'!H46,'FY 2002'!H46,'FY 2003'!H46)</f>
        <v>8765.99</v>
      </c>
      <c r="I46" s="2">
        <f>AVERAGEA('FY 1998'!I46,'FY 1999'!I46,'FY 2000'!I46,'FY 2001'!I46,'FY 2002'!I46,'FY 2003'!I46)</f>
        <v>1086.0614999999998</v>
      </c>
      <c r="J46" s="2">
        <f>AVERAGEA('FY 1998'!J46,'FY 1999'!J46,'FY 2000'!J46,'FY 2001'!J46,'FY 2002'!J46,'FY 2003'!J46)</f>
        <v>15980.111666666666</v>
      </c>
      <c r="K46" s="2">
        <f>AVERAGEA('FY 1998'!K46,'FY 1999'!K46,'FY 2000'!K46,'FY 2001'!K46,'FY 2002'!K46,'FY 2003'!K46)</f>
        <v>99279.16666666667</v>
      </c>
      <c r="L46" s="2">
        <f>AVERAGEA('FY 1998'!L46,'FY 1999'!L46,'FY 2000'!L46,'FY 2001'!L46,'FY 2002'!L46,'FY 2003'!L46)</f>
        <v>286429.0023333333</v>
      </c>
      <c r="M46" s="2">
        <f>AVERAGEA('FY 1998'!M46,'FY 1999'!M46,'FY 2000'!M46,'FY 2001'!M46,'FY 2002'!M46,'FY 2003'!M46)</f>
        <v>1363167.0458333334</v>
      </c>
    </row>
    <row r="47" spans="1:13" ht="12.75">
      <c r="A47" s="20" t="s">
        <v>70</v>
      </c>
      <c r="B47" s="2">
        <f>AVERAGEA('FY 1998'!B47,'FY 1999'!B47,'FY 2000'!B47,'FY 2001'!B47,'FY 2002'!B47,'FY 2003'!B47)</f>
        <v>97147.2205</v>
      </c>
      <c r="C47" s="2">
        <f>AVERAGEA('FY 1998'!C47,'FY 1999'!C47,'FY 2000'!C47,'FY 2001'!C47,'FY 2002'!C47,'FY 2003'!C47)</f>
        <v>115641.96633333333</v>
      </c>
      <c r="D47" s="2">
        <f>AVERAGEA('FY 1998'!D47,'FY 1999'!D47,'FY 2000'!D47,'FY 2001'!D47,'FY 2002'!D47,'FY 2003'!D47)</f>
        <v>212789.18683333334</v>
      </c>
      <c r="E47" s="2">
        <f>AVERAGEA('FY 1998'!E47,'FY 1999'!E47,'FY 2000'!E47,'FY 2001'!E47,'FY 2002'!E47,'FY 2003'!E47)</f>
        <v>147503.8605</v>
      </c>
      <c r="F47" s="2">
        <f>AVERAGEA('FY 1998'!F47,'FY 1999'!F47,'FY 2000'!F47,'FY 2001'!F47,'FY 2002'!F47,'FY 2003'!F47)</f>
        <v>86011.18366666668</v>
      </c>
      <c r="G47" s="2">
        <f>AVERAGEA('FY 1998'!G47,'FY 1999'!G47,'FY 2000'!G47,'FY 2001'!G47,'FY 2002'!G47,'FY 2003'!G47)</f>
        <v>13773.966999999999</v>
      </c>
      <c r="H47" s="2">
        <f>AVERAGEA('FY 1998'!H47,'FY 1999'!H47,'FY 2000'!H47,'FY 2001'!H47,'FY 2002'!H47,'FY 2003'!H47)</f>
        <v>23945.425</v>
      </c>
      <c r="I47" s="2">
        <f>AVERAGEA('FY 1998'!I47,'FY 1999'!I47,'FY 2000'!I47,'FY 2001'!I47,'FY 2002'!I47,'FY 2003'!I47)</f>
        <v>1020.9918333333335</v>
      </c>
      <c r="J47" s="2">
        <f>AVERAGEA('FY 1998'!J47,'FY 1999'!J47,'FY 2000'!J47,'FY 2001'!J47,'FY 2002'!J47,'FY 2003'!J47)</f>
        <v>2844.698166666667</v>
      </c>
      <c r="K47" s="2">
        <f>AVERAGEA('FY 1998'!K47,'FY 1999'!K47,'FY 2000'!K47,'FY 2001'!K47,'FY 2002'!K47,'FY 2003'!K47)</f>
        <v>37248.333333333336</v>
      </c>
      <c r="L47" s="2">
        <f>AVERAGEA('FY 1998'!L47,'FY 1999'!L47,'FY 2000'!L47,'FY 2001'!L47,'FY 2002'!L47,'FY 2003'!L47)</f>
        <v>222134.34883333332</v>
      </c>
      <c r="M47" s="2">
        <f>AVERAGEA('FY 1998'!M47,'FY 1999'!M47,'FY 2000'!M47,'FY 2001'!M47,'FY 2002'!M47,'FY 2003'!M47)</f>
        <v>747271.9951666665</v>
      </c>
    </row>
    <row r="48" spans="1:13" ht="12.75">
      <c r="A48" s="20" t="s">
        <v>71</v>
      </c>
      <c r="B48" s="2">
        <f>AVERAGEA('FY 1998'!B48,'FY 1999'!B48,'FY 2000'!B48,'FY 2001'!B48,'FY 2002'!B48,'FY 2003'!B48)</f>
        <v>23024.216</v>
      </c>
      <c r="C48" s="2">
        <f>AVERAGEA('FY 1998'!C48,'FY 1999'!C48,'FY 2000'!C48,'FY 2001'!C48,'FY 2002'!C48,'FY 2003'!C48)</f>
        <v>62238.86800000001</v>
      </c>
      <c r="D48" s="2">
        <f>AVERAGEA('FY 1998'!D48,'FY 1999'!D48,'FY 2000'!D48,'FY 2001'!D48,'FY 2002'!D48,'FY 2003'!D48)</f>
        <v>85263.08400000002</v>
      </c>
      <c r="E48" s="2">
        <f>AVERAGEA('FY 1998'!E48,'FY 1999'!E48,'FY 2000'!E48,'FY 2001'!E48,'FY 2002'!E48,'FY 2003'!E48)</f>
        <v>34352.632333333335</v>
      </c>
      <c r="F48" s="2">
        <f>AVERAGEA('FY 1998'!F48,'FY 1999'!F48,'FY 2000'!F48,'FY 2001'!F48,'FY 2002'!F48,'FY 2003'!F48)</f>
        <v>8082.97</v>
      </c>
      <c r="G48" s="2">
        <f>AVERAGEA('FY 1998'!G48,'FY 1999'!G48,'FY 2000'!G48,'FY 2001'!G48,'FY 2002'!G48,'FY 2003'!G48)</f>
        <v>6600.263666666666</v>
      </c>
      <c r="H48" s="2">
        <f>AVERAGEA('FY 1998'!H48,'FY 1999'!H48,'FY 2000'!H48,'FY 2001'!H48,'FY 2002'!H48,'FY 2003'!H48)</f>
        <v>0</v>
      </c>
      <c r="I48" s="2">
        <f>AVERAGEA('FY 1998'!I48,'FY 1999'!I48,'FY 2000'!I48,'FY 2001'!I48,'FY 2002'!I48,'FY 2003'!I48)</f>
        <v>523.6608333333334</v>
      </c>
      <c r="J48" s="2">
        <f>AVERAGEA('FY 1998'!J48,'FY 1999'!J48,'FY 2000'!J48,'FY 2001'!J48,'FY 2002'!J48,'FY 2003'!J48)</f>
        <v>938.005</v>
      </c>
      <c r="K48" s="2">
        <f>AVERAGEA('FY 1998'!K48,'FY 1999'!K48,'FY 2000'!K48,'FY 2001'!K48,'FY 2002'!K48,'FY 2003'!K48)</f>
        <v>3439.6666666666665</v>
      </c>
      <c r="L48" s="2">
        <f>AVERAGEA('FY 1998'!L48,'FY 1999'!L48,'FY 2000'!L48,'FY 2001'!L48,'FY 2002'!L48,'FY 2003'!L48)</f>
        <v>33824.54933333333</v>
      </c>
      <c r="M48" s="2">
        <f>AVERAGEA('FY 1998'!M48,'FY 1999'!M48,'FY 2000'!M48,'FY 2001'!M48,'FY 2002'!M48,'FY 2003'!M48)</f>
        <v>173024.83183333333</v>
      </c>
    </row>
    <row r="49" spans="1:13" ht="12.75">
      <c r="A49" s="20" t="s">
        <v>72</v>
      </c>
      <c r="B49" s="2">
        <f>AVERAGEA('FY 1998'!B49,'FY 1999'!B49,'FY 2000'!B49,'FY 2001'!B49,'FY 2002'!B49,'FY 2003'!B49)</f>
        <v>161290.65099999998</v>
      </c>
      <c r="C49" s="2">
        <f>AVERAGEA('FY 1998'!C49,'FY 1999'!C49,'FY 2000'!C49,'FY 2001'!C49,'FY 2002'!C49,'FY 2003'!C49)</f>
        <v>149395.808</v>
      </c>
      <c r="D49" s="2">
        <f>AVERAGEA('FY 1998'!D49,'FY 1999'!D49,'FY 2000'!D49,'FY 2001'!D49,'FY 2002'!D49,'FY 2003'!D49)</f>
        <v>310686.459</v>
      </c>
      <c r="E49" s="2">
        <f>AVERAGEA('FY 1998'!E49,'FY 1999'!E49,'FY 2000'!E49,'FY 2001'!E49,'FY 2002'!E49,'FY 2003'!E49)</f>
        <v>192206.605</v>
      </c>
      <c r="F49" s="2">
        <f>AVERAGEA('FY 1998'!F49,'FY 1999'!F49,'FY 2000'!F49,'FY 2001'!F49,'FY 2002'!F49,'FY 2003'!F49)</f>
        <v>113385.60866666667</v>
      </c>
      <c r="G49" s="2">
        <f>AVERAGEA('FY 1998'!G49,'FY 1999'!G49,'FY 2000'!G49,'FY 2001'!G49,'FY 2002'!G49,'FY 2003'!G49)</f>
        <v>45259.768000000004</v>
      </c>
      <c r="H49" s="2">
        <f>AVERAGEA('FY 1998'!H49,'FY 1999'!H49,'FY 2000'!H49,'FY 2001'!H49,'FY 2002'!H49,'FY 2003'!H49)</f>
        <v>18340.170833333334</v>
      </c>
      <c r="I49" s="2">
        <f>AVERAGEA('FY 1998'!I49,'FY 1999'!I49,'FY 2000'!I49,'FY 2001'!I49,'FY 2002'!I49,'FY 2003'!I49)</f>
        <v>1194.6063333333334</v>
      </c>
      <c r="J49" s="2">
        <f>AVERAGEA('FY 1998'!J49,'FY 1999'!J49,'FY 2000'!J49,'FY 2001'!J49,'FY 2002'!J49,'FY 2003'!J49)</f>
        <v>7536.049166666667</v>
      </c>
      <c r="K49" s="2">
        <f>AVERAGEA('FY 1998'!K49,'FY 1999'!K49,'FY 2000'!K49,'FY 2001'!K49,'FY 2002'!K49,'FY 2003'!K49)</f>
        <v>55979.166666666664</v>
      </c>
      <c r="L49" s="2">
        <f>AVERAGEA('FY 1998'!L49,'FY 1999'!L49,'FY 2000'!L49,'FY 2001'!L49,'FY 2002'!L49,'FY 2003'!L49)</f>
        <v>176492.13</v>
      </c>
      <c r="M49" s="2">
        <f>AVERAGEA('FY 1998'!M49,'FY 1999'!M49,'FY 2000'!M49,'FY 2001'!M49,'FY 2002'!M49,'FY 2003'!M49)</f>
        <v>921080.5636666665</v>
      </c>
    </row>
    <row r="50" spans="1:13" ht="12.75">
      <c r="A50" s="20" t="s">
        <v>73</v>
      </c>
      <c r="B50" s="2">
        <f>AVERAGEA('FY 1998'!B50,'FY 1999'!B50,'FY 2000'!B50,'FY 2001'!B50,'FY 2002'!B50,'FY 2003'!B50)</f>
        <v>65183.552</v>
      </c>
      <c r="C50" s="2">
        <f>AVERAGEA('FY 1998'!C50,'FY 1999'!C50,'FY 2000'!C50,'FY 2001'!C50,'FY 2002'!C50,'FY 2003'!C50)</f>
        <v>80125.39633333332</v>
      </c>
      <c r="D50" s="2">
        <f>AVERAGEA('FY 1998'!D50,'FY 1999'!D50,'FY 2000'!D50,'FY 2001'!D50,'FY 2002'!D50,'FY 2003'!D50)</f>
        <v>145308.94833333336</v>
      </c>
      <c r="E50" s="2">
        <f>AVERAGEA('FY 1998'!E50,'FY 1999'!E50,'FY 2000'!E50,'FY 2001'!E50,'FY 2002'!E50,'FY 2003'!E50)</f>
        <v>104487.762</v>
      </c>
      <c r="F50" s="2">
        <f>AVERAGEA('FY 1998'!F50,'FY 1999'!F50,'FY 2000'!F50,'FY 2001'!F50,'FY 2002'!F50,'FY 2003'!F50)</f>
        <v>68059.296</v>
      </c>
      <c r="G50" s="2">
        <f>AVERAGEA('FY 1998'!G50,'FY 1999'!G50,'FY 2000'!G50,'FY 2001'!G50,'FY 2002'!G50,'FY 2003'!G50)</f>
        <v>6600.263666666666</v>
      </c>
      <c r="H50" s="2">
        <f>AVERAGEA('FY 1998'!H50,'FY 1999'!H50,'FY 2000'!H50,'FY 2001'!H50,'FY 2002'!H50,'FY 2003'!H50)</f>
        <v>0</v>
      </c>
      <c r="I50" s="2">
        <f>AVERAGEA('FY 1998'!I50,'FY 1999'!I50,'FY 2000'!I50,'FY 2001'!I50,'FY 2002'!I50,'FY 2003'!I50)</f>
        <v>829.3946666666667</v>
      </c>
      <c r="J50" s="2">
        <f>AVERAGEA('FY 1998'!J50,'FY 1999'!J50,'FY 2000'!J50,'FY 2001'!J50,'FY 2002'!J50,'FY 2003'!J50)</f>
        <v>1533.1883333333335</v>
      </c>
      <c r="K50" s="2">
        <f>AVERAGEA('FY 1998'!K50,'FY 1999'!K50,'FY 2000'!K50,'FY 2001'!K50,'FY 2002'!K50,'FY 2003'!K50)</f>
        <v>19897.833333333332</v>
      </c>
      <c r="L50" s="2">
        <f>AVERAGEA('FY 1998'!L50,'FY 1999'!L50,'FY 2000'!L50,'FY 2001'!L50,'FY 2002'!L50,'FY 2003'!L50)</f>
        <v>61642.12850000001</v>
      </c>
      <c r="M50" s="2">
        <f>AVERAGEA('FY 1998'!M50,'FY 1999'!M50,'FY 2000'!M50,'FY 2001'!M50,'FY 2002'!M50,'FY 2003'!M50)</f>
        <v>408358.8148333333</v>
      </c>
    </row>
    <row r="51" spans="1:13" ht="12.75">
      <c r="A51" s="20" t="s">
        <v>74</v>
      </c>
      <c r="B51" s="2">
        <f>AVERAGEA('FY 1998'!B51,'FY 1999'!B51,'FY 2000'!B51,'FY 2001'!B51,'FY 2002'!B51,'FY 2003'!B51)</f>
        <v>52494.606166666665</v>
      </c>
      <c r="C51" s="2">
        <f>AVERAGEA('FY 1998'!C51,'FY 1999'!C51,'FY 2000'!C51,'FY 2001'!C51,'FY 2002'!C51,'FY 2003'!C51)</f>
        <v>67354.14916666666</v>
      </c>
      <c r="D51" s="2">
        <f>AVERAGEA('FY 1998'!D51,'FY 1999'!D51,'FY 2000'!D51,'FY 2001'!D51,'FY 2002'!D51,'FY 2003'!D51)</f>
        <v>119848.75533333333</v>
      </c>
      <c r="E51" s="2">
        <f>AVERAGEA('FY 1998'!E51,'FY 1999'!E51,'FY 2000'!E51,'FY 2001'!E51,'FY 2002'!E51,'FY 2003'!E51)</f>
        <v>73158.18466666667</v>
      </c>
      <c r="F51" s="2">
        <f>AVERAGEA('FY 1998'!F51,'FY 1999'!F51,'FY 2000'!F51,'FY 2001'!F51,'FY 2002'!F51,'FY 2003'!F51)</f>
        <v>46928.630333333334</v>
      </c>
      <c r="G51" s="2">
        <f>AVERAGEA('FY 1998'!G51,'FY 1999'!G51,'FY 2000'!G51,'FY 2001'!G51,'FY 2002'!G51,'FY 2003'!G51)</f>
        <v>9770.496166666666</v>
      </c>
      <c r="H51" s="2">
        <f>AVERAGEA('FY 1998'!H51,'FY 1999'!H51,'FY 2000'!H51,'FY 2001'!H51,'FY 2002'!H51,'FY 2003'!H51)</f>
        <v>0</v>
      </c>
      <c r="I51" s="2">
        <f>AVERAGEA('FY 1998'!I51,'FY 1999'!I51,'FY 2000'!I51,'FY 2001'!I51,'FY 2002'!I51,'FY 2003'!I51)</f>
        <v>827.1163333333333</v>
      </c>
      <c r="J51" s="2">
        <f>AVERAGEA('FY 1998'!J51,'FY 1999'!J51,'FY 2000'!J51,'FY 2001'!J51,'FY 2002'!J51,'FY 2003'!J51)</f>
        <v>1607.5825000000002</v>
      </c>
      <c r="K51" s="2">
        <f>AVERAGEA('FY 1998'!K51,'FY 1999'!K51,'FY 2000'!K51,'FY 2001'!K51,'FY 2002'!K51,'FY 2003'!K51)</f>
        <v>28879.166666666668</v>
      </c>
      <c r="L51" s="2">
        <f>AVERAGEA('FY 1998'!L51,'FY 1999'!L51,'FY 2000'!L51,'FY 2001'!L51,'FY 2002'!L51,'FY 2003'!L51)</f>
        <v>46549.89966666667</v>
      </c>
      <c r="M51" s="2">
        <f>AVERAGEA('FY 1998'!M51,'FY 1999'!M51,'FY 2000'!M51,'FY 2001'!M51,'FY 2002'!M51,'FY 2003'!M51)</f>
        <v>327569.8316666667</v>
      </c>
    </row>
    <row r="52" spans="1:13" ht="12.75">
      <c r="A52" s="20" t="s">
        <v>75</v>
      </c>
      <c r="B52" s="2">
        <f>AVERAGEA('FY 1998'!B52,'FY 1999'!B52,'FY 2000'!B52,'FY 2001'!B52,'FY 2002'!B52,'FY 2003'!B52)</f>
        <v>141939.87333333332</v>
      </c>
      <c r="C52" s="2">
        <f>AVERAGEA('FY 1998'!C52,'FY 1999'!C52,'FY 2000'!C52,'FY 2001'!C52,'FY 2002'!C52,'FY 2003'!C52)</f>
        <v>157781.94566666667</v>
      </c>
      <c r="D52" s="2">
        <f>AVERAGEA('FY 1998'!D52,'FY 1999'!D52,'FY 2000'!D52,'FY 2001'!D52,'FY 2002'!D52,'FY 2003'!D52)</f>
        <v>299721.819</v>
      </c>
      <c r="E52" s="2">
        <f>AVERAGEA('FY 1998'!E52,'FY 1999'!E52,'FY 2000'!E52,'FY 2001'!E52,'FY 2002'!E52,'FY 2003'!E52)</f>
        <v>194247.59733333334</v>
      </c>
      <c r="F52" s="2">
        <f>AVERAGEA('FY 1998'!F52,'FY 1999'!F52,'FY 2000'!F52,'FY 2001'!F52,'FY 2002'!F52,'FY 2003'!F52)</f>
        <v>318919.10833333334</v>
      </c>
      <c r="G52" s="2">
        <f>AVERAGEA('FY 1998'!G52,'FY 1999'!G52,'FY 2000'!G52,'FY 2001'!G52,'FY 2002'!G52,'FY 2003'!G52)</f>
        <v>59367.35683333333</v>
      </c>
      <c r="H52" s="2">
        <f>AVERAGEA('FY 1998'!H52,'FY 1999'!H52,'FY 2000'!H52,'FY 2001'!H52,'FY 2002'!H52,'FY 2003'!H52)</f>
        <v>99445.15500000001</v>
      </c>
      <c r="I52" s="2">
        <f>AVERAGEA('FY 1998'!I52,'FY 1999'!I52,'FY 2000'!I52,'FY 2001'!I52,'FY 2002'!I52,'FY 2003'!I52)</f>
        <v>1018.9668333333334</v>
      </c>
      <c r="J52" s="2">
        <f>AVERAGEA('FY 1998'!J52,'FY 1999'!J52,'FY 2000'!J52,'FY 2001'!J52,'FY 2002'!J52,'FY 2003'!J52)</f>
        <v>8159.270500000001</v>
      </c>
      <c r="K52" s="2">
        <f>AVERAGEA('FY 1998'!K52,'FY 1999'!K52,'FY 2000'!K52,'FY 2001'!K52,'FY 2002'!K52,'FY 2003'!K52)</f>
        <v>133507.49966666667</v>
      </c>
      <c r="L52" s="2">
        <f>AVERAGEA('FY 1998'!L52,'FY 1999'!L52,'FY 2000'!L52,'FY 2001'!L52,'FY 2002'!L52,'FY 2003'!L52)</f>
        <v>219475.76433333335</v>
      </c>
      <c r="M52" s="2">
        <f>AVERAGEA('FY 1998'!M52,'FY 1999'!M52,'FY 2000'!M52,'FY 2001'!M52,'FY 2002'!M52,'FY 2003'!M52)</f>
        <v>1333862.5378333332</v>
      </c>
    </row>
    <row r="53" spans="1:13" ht="12.75">
      <c r="A53" s="20" t="s">
        <v>76</v>
      </c>
      <c r="B53" s="2">
        <f>AVERAGEA('FY 1998'!B53,'FY 1999'!B53,'FY 2000'!B53,'FY 2001'!B53,'FY 2002'!B53,'FY 2003'!B53)</f>
        <v>8451.003833333334</v>
      </c>
      <c r="C53" s="2">
        <f>AVERAGEA('FY 1998'!C53,'FY 1999'!C53,'FY 2000'!C53,'FY 2001'!C53,'FY 2002'!C53,'FY 2003'!C53)</f>
        <v>33399.299</v>
      </c>
      <c r="D53" s="2">
        <f>AVERAGEA('FY 1998'!D53,'FY 1999'!D53,'FY 2000'!D53,'FY 2001'!D53,'FY 2002'!D53,'FY 2003'!D53)</f>
        <v>41850.302833333335</v>
      </c>
      <c r="E53" s="2">
        <f>AVERAGEA('FY 1998'!E53,'FY 1999'!E53,'FY 2000'!E53,'FY 2001'!E53,'FY 2002'!E53,'FY 2003'!E53)</f>
        <v>26960.230166666664</v>
      </c>
      <c r="F53" s="2">
        <f>AVERAGEA('FY 1998'!F53,'FY 1999'!F53,'FY 2000'!F53,'FY 2001'!F53,'FY 2002'!F53,'FY 2003'!F53)</f>
        <v>32010.3615</v>
      </c>
      <c r="G53" s="2">
        <f>AVERAGEA('FY 1998'!G53,'FY 1999'!G53,'FY 2000'!G53,'FY 2001'!G53,'FY 2002'!G53,'FY 2003'!G53)</f>
        <v>6899.918833333334</v>
      </c>
      <c r="H53" s="2">
        <f>AVERAGEA('FY 1998'!H53,'FY 1999'!H53,'FY 2000'!H53,'FY 2001'!H53,'FY 2002'!H53,'FY 2003'!H53)</f>
        <v>0</v>
      </c>
      <c r="I53" s="2">
        <f>AVERAGEA('FY 1998'!I53,'FY 1999'!I53,'FY 2000'!I53,'FY 2001'!I53,'FY 2002'!I53,'FY 2003'!I53)</f>
        <v>479.6196666666667</v>
      </c>
      <c r="J53" s="2">
        <f>AVERAGEA('FY 1998'!J53,'FY 1999'!J53,'FY 2000'!J53,'FY 2001'!J53,'FY 2002'!J53,'FY 2003'!J53)</f>
        <v>937.2461666666667</v>
      </c>
      <c r="K53" s="2">
        <f>AVERAGEA('FY 1998'!K53,'FY 1999'!K53,'FY 2000'!K53,'FY 2001'!K53,'FY 2002'!K53,'FY 2003'!K53)</f>
        <v>4798.833333333333</v>
      </c>
      <c r="L53" s="2">
        <f>AVERAGEA('FY 1998'!L53,'FY 1999'!L53,'FY 2000'!L53,'FY 2001'!L53,'FY 2002'!L53,'FY 2003'!L53)</f>
        <v>44209.756666666675</v>
      </c>
      <c r="M53" s="2">
        <f>AVERAGEA('FY 1998'!M53,'FY 1999'!M53,'FY 2000'!M53,'FY 2001'!M53,'FY 2002'!M53,'FY 2003'!M53)</f>
        <v>158146.26916666667</v>
      </c>
    </row>
    <row r="54" spans="1:13" ht="12.75">
      <c r="A54" s="20" t="s">
        <v>77</v>
      </c>
      <c r="B54" s="2">
        <f>AVERAGEA('FY 1998'!B54,'FY 1999'!B54,'FY 2000'!B54,'FY 2001'!B54,'FY 2002'!B54,'FY 2003'!B54)</f>
        <v>66141.03733333334</v>
      </c>
      <c r="C54" s="2">
        <f>AVERAGEA('FY 1998'!C54,'FY 1999'!C54,'FY 2000'!C54,'FY 2001'!C54,'FY 2002'!C54,'FY 2003'!C54)</f>
        <v>67276.08066666666</v>
      </c>
      <c r="D54" s="2">
        <f>AVERAGEA('FY 1998'!D54,'FY 1999'!D54,'FY 2000'!D54,'FY 2001'!D54,'FY 2002'!D54,'FY 2003'!D54)</f>
        <v>133417.118</v>
      </c>
      <c r="E54" s="2">
        <f>AVERAGEA('FY 1998'!E54,'FY 1999'!E54,'FY 2000'!E54,'FY 2001'!E54,'FY 2002'!E54,'FY 2003'!E54)</f>
        <v>93723.56333333334</v>
      </c>
      <c r="F54" s="2">
        <f>AVERAGEA('FY 1998'!F54,'FY 1999'!F54,'FY 2000'!F54,'FY 2001'!F54,'FY 2002'!F54,'FY 2003'!F54)</f>
        <v>38295.70583333334</v>
      </c>
      <c r="G54" s="2">
        <f>AVERAGEA('FY 1998'!G54,'FY 1999'!G54,'FY 2000'!G54,'FY 2001'!G54,'FY 2002'!G54,'FY 2003'!G54)</f>
        <v>6600.263666666666</v>
      </c>
      <c r="H54" s="2">
        <f>AVERAGEA('FY 1998'!H54,'FY 1999'!H54,'FY 2000'!H54,'FY 2001'!H54,'FY 2002'!H54,'FY 2003'!H54)</f>
        <v>1992.405</v>
      </c>
      <c r="I54" s="2">
        <f>AVERAGEA('FY 1998'!I54,'FY 1999'!I54,'FY 2000'!I54,'FY 2001'!I54,'FY 2002'!I54,'FY 2003'!I54)</f>
        <v>742.9685</v>
      </c>
      <c r="J54" s="2">
        <f>AVERAGEA('FY 1998'!J54,'FY 1999'!J54,'FY 2000'!J54,'FY 2001'!J54,'FY 2002'!J54,'FY 2003'!J54)</f>
        <v>1615.1445</v>
      </c>
      <c r="K54" s="2">
        <f>AVERAGEA('FY 1998'!K54,'FY 1999'!K54,'FY 2000'!K54,'FY 2001'!K54,'FY 2002'!K54,'FY 2003'!K54)</f>
        <v>17760.166666666664</v>
      </c>
      <c r="L54" s="2">
        <f>AVERAGEA('FY 1998'!L54,'FY 1999'!L54,'FY 2000'!L54,'FY 2001'!L54,'FY 2002'!L54,'FY 2003'!L54)</f>
        <v>146226.93050000002</v>
      </c>
      <c r="M54" s="2">
        <f>AVERAGEA('FY 1998'!M54,'FY 1999'!M54,'FY 2000'!M54,'FY 2001'!M54,'FY 2002'!M54,'FY 2003'!M54)</f>
        <v>440374.266</v>
      </c>
    </row>
    <row r="55" spans="1:13" ht="12.75">
      <c r="A55" s="20" t="s">
        <v>78</v>
      </c>
      <c r="B55" s="2">
        <f>AVERAGEA('FY 1998'!B55,'FY 1999'!B55,'FY 2000'!B55,'FY 2001'!B55,'FY 2002'!B55,'FY 2003'!B55)</f>
        <v>27231.589000000004</v>
      </c>
      <c r="C55" s="2">
        <f>AVERAGEA('FY 1998'!C55,'FY 1999'!C55,'FY 2000'!C55,'FY 2001'!C55,'FY 2002'!C55,'FY 2003'!C55)</f>
        <v>52478.775166666666</v>
      </c>
      <c r="D55" s="2">
        <f>AVERAGEA('FY 1998'!D55,'FY 1999'!D55,'FY 2000'!D55,'FY 2001'!D55,'FY 2002'!D55,'FY 2003'!D55)</f>
        <v>79710.36416666667</v>
      </c>
      <c r="E55" s="2">
        <f>AVERAGEA('FY 1998'!E55,'FY 1999'!E55,'FY 2000'!E55,'FY 2001'!E55,'FY 2002'!E55,'FY 2003'!E55)</f>
        <v>37673.016</v>
      </c>
      <c r="F55" s="2">
        <f>AVERAGEA('FY 1998'!F55,'FY 1999'!F55,'FY 2000'!F55,'FY 2001'!F55,'FY 2002'!F55,'FY 2003'!F55)</f>
        <v>12347.885833333334</v>
      </c>
      <c r="G55" s="2">
        <f>AVERAGEA('FY 1998'!G55,'FY 1999'!G55,'FY 2000'!G55,'FY 2001'!G55,'FY 2002'!G55,'FY 2003'!G55)</f>
        <v>6600.263666666666</v>
      </c>
      <c r="H55" s="2">
        <f>AVERAGEA('FY 1998'!H55,'FY 1999'!H55,'FY 2000'!H55,'FY 2001'!H55,'FY 2002'!H55,'FY 2003'!H55)</f>
        <v>0</v>
      </c>
      <c r="I55" s="2">
        <f>AVERAGEA('FY 1998'!I55,'FY 1999'!I55,'FY 2000'!I55,'FY 2001'!I55,'FY 2002'!I55,'FY 2003'!I55)</f>
        <v>524.6361666666667</v>
      </c>
      <c r="J55" s="2">
        <f>AVERAGEA('FY 1998'!J55,'FY 1999'!J55,'FY 2000'!J55,'FY 2001'!J55,'FY 2002'!J55,'FY 2003'!J55)</f>
        <v>938.005</v>
      </c>
      <c r="K55" s="2">
        <f>AVERAGEA('FY 1998'!K55,'FY 1999'!K55,'FY 2000'!K55,'FY 2001'!K55,'FY 2002'!K55,'FY 2003'!K55)</f>
        <v>13850</v>
      </c>
      <c r="L55" s="2">
        <f>AVERAGEA('FY 1998'!L55,'FY 1999'!L55,'FY 2000'!L55,'FY 2001'!L55,'FY 2002'!L55,'FY 2003'!L55)</f>
        <v>41075.918</v>
      </c>
      <c r="M55" s="2">
        <f>AVERAGEA('FY 1998'!M55,'FY 1999'!M55,'FY 2000'!M55,'FY 2001'!M55,'FY 2002'!M55,'FY 2003'!M55)</f>
        <v>192720.08883333334</v>
      </c>
    </row>
    <row r="56" spans="1:13" ht="12.75">
      <c r="A56" s="20" t="s">
        <v>79</v>
      </c>
      <c r="B56" s="2">
        <f>AVERAGEA('FY 1998'!B56,'FY 1999'!B56,'FY 2000'!B56,'FY 2001'!B56,'FY 2002'!B56,'FY 2003'!B56)</f>
        <v>97499.772</v>
      </c>
      <c r="C56" s="2">
        <f>AVERAGEA('FY 1998'!C56,'FY 1999'!C56,'FY 2000'!C56,'FY 2001'!C56,'FY 2002'!C56,'FY 2003'!C56)</f>
        <v>99991.24183333333</v>
      </c>
      <c r="D56" s="2">
        <f>AVERAGEA('FY 1998'!D56,'FY 1999'!D56,'FY 2000'!D56,'FY 2001'!D56,'FY 2002'!D56,'FY 2003'!D56)</f>
        <v>197491.0138333333</v>
      </c>
      <c r="E56" s="2">
        <f>AVERAGEA('FY 1998'!E56,'FY 1999'!E56,'FY 2000'!E56,'FY 2001'!E56,'FY 2002'!E56,'FY 2003'!E56)</f>
        <v>121265.06466666667</v>
      </c>
      <c r="F56" s="2">
        <f>AVERAGEA('FY 1998'!F56,'FY 1999'!F56,'FY 2000'!F56,'FY 2001'!F56,'FY 2002'!F56,'FY 2003'!F56)</f>
        <v>64789.27216666666</v>
      </c>
      <c r="G56" s="2">
        <f>AVERAGEA('FY 1998'!G56,'FY 1999'!G56,'FY 2000'!G56,'FY 2001'!G56,'FY 2002'!G56,'FY 2003'!G56)</f>
        <v>12219.782666666668</v>
      </c>
      <c r="H56" s="2">
        <f>AVERAGEA('FY 1998'!H56,'FY 1999'!H56,'FY 2000'!H56,'FY 2001'!H56,'FY 2002'!H56,'FY 2003'!H56)</f>
        <v>45596.666666666664</v>
      </c>
      <c r="I56" s="2">
        <f>AVERAGEA('FY 1998'!I56,'FY 1999'!I56,'FY 2000'!I56,'FY 2001'!I56,'FY 2002'!I56,'FY 2003'!I56)</f>
        <v>867.6820000000001</v>
      </c>
      <c r="J56" s="2">
        <f>AVERAGEA('FY 1998'!J56,'FY 1999'!J56,'FY 2000'!J56,'FY 2001'!J56,'FY 2002'!J56,'FY 2003'!J56)</f>
        <v>2510.9021666666667</v>
      </c>
      <c r="K56" s="2">
        <f>AVERAGEA('FY 1998'!K56,'FY 1999'!K56,'FY 2000'!K56,'FY 2001'!K56,'FY 2002'!K56,'FY 2003'!K56)</f>
        <v>35819.666666666664</v>
      </c>
      <c r="L56" s="2">
        <f>AVERAGEA('FY 1998'!L56,'FY 1999'!L56,'FY 2000'!L56,'FY 2001'!L56,'FY 2002'!L56,'FY 2003'!L56)</f>
        <v>127264.59183333335</v>
      </c>
      <c r="M56" s="2">
        <f>AVERAGEA('FY 1998'!M56,'FY 1999'!M56,'FY 2000'!M56,'FY 2001'!M56,'FY 2002'!M56,'FY 2003'!M56)</f>
        <v>607824.6426666668</v>
      </c>
    </row>
    <row r="57" spans="1:13" ht="12.75">
      <c r="A57" s="20" t="s">
        <v>80</v>
      </c>
      <c r="B57" s="2">
        <f>AVERAGEA('FY 1998'!B57,'FY 1999'!B57,'FY 2000'!B57,'FY 2001'!B57,'FY 2002'!B57,'FY 2003'!B57)</f>
        <v>286478.87299999996</v>
      </c>
      <c r="C57" s="2">
        <f>AVERAGEA('FY 1998'!C57,'FY 1999'!C57,'FY 2000'!C57,'FY 2001'!C57,'FY 2002'!C57,'FY 2003'!C57)</f>
        <v>355088.39933333336</v>
      </c>
      <c r="D57" s="2">
        <f>AVERAGEA('FY 1998'!D57,'FY 1999'!D57,'FY 2000'!D57,'FY 2001'!D57,'FY 2002'!D57,'FY 2003'!D57)</f>
        <v>641567.2723333334</v>
      </c>
      <c r="E57" s="2">
        <f>AVERAGEA('FY 1998'!E57,'FY 1999'!E57,'FY 2000'!E57,'FY 2001'!E57,'FY 2002'!E57,'FY 2003'!E57)</f>
        <v>431088.5468333333</v>
      </c>
      <c r="F57" s="2">
        <f>AVERAGEA('FY 1998'!F57,'FY 1999'!F57,'FY 2000'!F57,'FY 2001'!F57,'FY 2002'!F57,'FY 2003'!F57)</f>
        <v>120738.85866666667</v>
      </c>
      <c r="G57" s="2">
        <f>AVERAGEA('FY 1998'!G57,'FY 1999'!G57,'FY 2000'!G57,'FY 2001'!G57,'FY 2002'!G57,'FY 2003'!G57)</f>
        <v>79505.22116666666</v>
      </c>
      <c r="H57" s="2">
        <f>AVERAGEA('FY 1998'!H57,'FY 1999'!H57,'FY 2000'!H57,'FY 2001'!H57,'FY 2002'!H57,'FY 2003'!H57)</f>
        <v>0</v>
      </c>
      <c r="I57" s="2">
        <f>AVERAGEA('FY 1998'!I57,'FY 1999'!I57,'FY 2000'!I57,'FY 2001'!I57,'FY 2002'!I57,'FY 2003'!I57)</f>
        <v>2159.8338333333336</v>
      </c>
      <c r="J57" s="2">
        <f>AVERAGEA('FY 1998'!J57,'FY 1999'!J57,'FY 2000'!J57,'FY 2001'!J57,'FY 2002'!J57,'FY 2003'!J57)</f>
        <v>12873.988666666666</v>
      </c>
      <c r="K57" s="2">
        <f>AVERAGEA('FY 1998'!K57,'FY 1999'!K57,'FY 2000'!K57,'FY 2001'!K57,'FY 2002'!K57,'FY 2003'!K57)</f>
        <v>82431.33333333333</v>
      </c>
      <c r="L57" s="2">
        <f>AVERAGEA('FY 1998'!L57,'FY 1999'!L57,'FY 2000'!L57,'FY 2001'!L57,'FY 2002'!L57,'FY 2003'!L57)</f>
        <v>633443.8563333333</v>
      </c>
      <c r="M57" s="2">
        <f>AVERAGEA('FY 1998'!M57,'FY 1999'!M57,'FY 2000'!M57,'FY 2001'!M57,'FY 2002'!M57,'FY 2003'!M57)</f>
        <v>2003808.9111666668</v>
      </c>
    </row>
    <row r="58" spans="1:13" ht="12.75">
      <c r="A58" s="20" t="s">
        <v>81</v>
      </c>
      <c r="B58" s="2">
        <f>AVERAGEA('FY 1998'!B58,'FY 1999'!B58,'FY 2000'!B58,'FY 2001'!B58,'FY 2002'!B58,'FY 2003'!B58)</f>
        <v>51955.768833333335</v>
      </c>
      <c r="C58" s="2">
        <f>AVERAGEA('FY 1998'!C58,'FY 1999'!C58,'FY 2000'!C58,'FY 2001'!C58,'FY 2002'!C58,'FY 2003'!C58)</f>
        <v>37426.486833333336</v>
      </c>
      <c r="D58" s="2">
        <f>AVERAGEA('FY 1998'!D58,'FY 1999'!D58,'FY 2000'!D58,'FY 2001'!D58,'FY 2002'!D58,'FY 2003'!D58)</f>
        <v>89382.25566666668</v>
      </c>
      <c r="E58" s="2">
        <f>AVERAGEA('FY 1998'!E58,'FY 1999'!E58,'FY 2000'!E58,'FY 2001'!E58,'FY 2002'!E58,'FY 2003'!E58)</f>
        <v>44323.003666666664</v>
      </c>
      <c r="F58" s="2">
        <f>AVERAGEA('FY 1998'!F58,'FY 1999'!F58,'FY 2000'!F58,'FY 2001'!F58,'FY 2002'!F58,'FY 2003'!F58)</f>
        <v>17612.985333333334</v>
      </c>
      <c r="G58" s="2">
        <f>AVERAGEA('FY 1998'!G58,'FY 1999'!G58,'FY 2000'!G58,'FY 2001'!G58,'FY 2002'!G58,'FY 2003'!G58)</f>
        <v>9052.368333333334</v>
      </c>
      <c r="H58" s="2">
        <f>AVERAGEA('FY 1998'!H58,'FY 1999'!H58,'FY 2000'!H58,'FY 2001'!H58,'FY 2002'!H58,'FY 2003'!H58)</f>
        <v>0</v>
      </c>
      <c r="I58" s="2">
        <f>AVERAGEA('FY 1998'!I58,'FY 1999'!I58,'FY 2000'!I58,'FY 2001'!I58,'FY 2002'!I58,'FY 2003'!I58)</f>
        <v>672.4571666666667</v>
      </c>
      <c r="J58" s="2">
        <f>AVERAGEA('FY 1998'!J58,'FY 1999'!J58,'FY 2000'!J58,'FY 2001'!J58,'FY 2002'!J58,'FY 2003'!J58)</f>
        <v>1493.802</v>
      </c>
      <c r="K58" s="2">
        <f>AVERAGEA('FY 1998'!K58,'FY 1999'!K58,'FY 2000'!K58,'FY 2001'!K58,'FY 2002'!K58,'FY 2003'!K58)</f>
        <v>13450</v>
      </c>
      <c r="L58" s="2">
        <f>AVERAGEA('FY 1998'!L58,'FY 1999'!L58,'FY 2000'!L58,'FY 2001'!L58,'FY 2002'!L58,'FY 2003'!L58)</f>
        <v>32017.179333333333</v>
      </c>
      <c r="M58" s="2">
        <f>AVERAGEA('FY 1998'!M58,'FY 1999'!M58,'FY 2000'!M58,'FY 2001'!M58,'FY 2002'!M58,'FY 2003'!M58)</f>
        <v>208004.05150000003</v>
      </c>
    </row>
    <row r="59" spans="1:13" ht="12.75">
      <c r="A59" s="20" t="s">
        <v>82</v>
      </c>
      <c r="B59" s="2">
        <f>AVERAGEA('FY 1998'!B59,'FY 1999'!B59,'FY 2000'!B59,'FY 2001'!B59,'FY 2002'!B59,'FY 2003'!B59)</f>
        <v>14295.513333333334</v>
      </c>
      <c r="C59" s="2">
        <f>AVERAGEA('FY 1998'!C59,'FY 1999'!C59,'FY 2000'!C59,'FY 2001'!C59,'FY 2002'!C59,'FY 2003'!C59)</f>
        <v>27554.789333333334</v>
      </c>
      <c r="D59" s="2">
        <f>AVERAGEA('FY 1998'!D59,'FY 1999'!D59,'FY 2000'!D59,'FY 2001'!D59,'FY 2002'!D59,'FY 2003'!D59)</f>
        <v>41850.30266666667</v>
      </c>
      <c r="E59" s="2">
        <f>AVERAGEA('FY 1998'!E59,'FY 1999'!E59,'FY 2000'!E59,'FY 2001'!E59,'FY 2002'!E59,'FY 2003'!E59)</f>
        <v>26960.230166666664</v>
      </c>
      <c r="F59" s="2">
        <f>AVERAGEA('FY 1998'!F59,'FY 1999'!F59,'FY 2000'!F59,'FY 2001'!F59,'FY 2002'!F59,'FY 2003'!F59)</f>
        <v>18081.376333333334</v>
      </c>
      <c r="G59" s="2">
        <f>AVERAGEA('FY 1998'!G59,'FY 1999'!G59,'FY 2000'!G59,'FY 2001'!G59,'FY 2002'!G59,'FY 2003'!G59)</f>
        <v>6600.263666666666</v>
      </c>
      <c r="H59" s="2">
        <f>AVERAGEA('FY 1998'!H59,'FY 1999'!H59,'FY 2000'!H59,'FY 2001'!H59,'FY 2002'!H59,'FY 2003'!H59)</f>
        <v>0</v>
      </c>
      <c r="I59" s="2">
        <f>AVERAGEA('FY 1998'!I59,'FY 1999'!I59,'FY 2000'!I59,'FY 2001'!I59,'FY 2002'!I59,'FY 2003'!I59)</f>
        <v>511.1545000000001</v>
      </c>
      <c r="J59" s="2">
        <f>AVERAGEA('FY 1998'!J59,'FY 1999'!J59,'FY 2000'!J59,'FY 2001'!J59,'FY 2002'!J59,'FY 2003'!J59)</f>
        <v>938.005</v>
      </c>
      <c r="K59" s="2">
        <f>AVERAGEA('FY 1998'!K59,'FY 1999'!K59,'FY 2000'!K59,'FY 2001'!K59,'FY 2002'!K59,'FY 2003'!K59)</f>
        <v>3528</v>
      </c>
      <c r="L59" s="2">
        <f>AVERAGEA('FY 1998'!L59,'FY 1999'!L59,'FY 2000'!L59,'FY 2001'!L59,'FY 2002'!L59,'FY 2003'!L59)</f>
        <v>22272.212333333333</v>
      </c>
      <c r="M59" s="2">
        <f>AVERAGEA('FY 1998'!M59,'FY 1999'!M59,'FY 2000'!M59,'FY 2001'!M59,'FY 2002'!M59,'FY 2003'!M59)</f>
        <v>120741.54466666665</v>
      </c>
    </row>
    <row r="60" spans="1:13" ht="12.75">
      <c r="A60" s="20" t="s">
        <v>83</v>
      </c>
      <c r="B60" s="2">
        <f>AVERAGEA('FY 1998'!B60,'FY 1999'!B60,'FY 2000'!B60,'FY 2001'!B60,'FY 2002'!B60,'FY 2003'!B60)</f>
        <v>110377.67216666667</v>
      </c>
      <c r="C60" s="2">
        <f>AVERAGEA('FY 1998'!C60,'FY 1999'!C60,'FY 2000'!C60,'FY 2001'!C60,'FY 2002'!C60,'FY 2003'!C60)</f>
        <v>109187.037</v>
      </c>
      <c r="D60" s="2">
        <f>AVERAGEA('FY 1998'!D60,'FY 1999'!D60,'FY 2000'!D60,'FY 2001'!D60,'FY 2002'!D60,'FY 2003'!D60)</f>
        <v>219564.70916666664</v>
      </c>
      <c r="E60" s="2">
        <f>AVERAGEA('FY 1998'!E60,'FY 1999'!E60,'FY 2000'!E60,'FY 2001'!E60,'FY 2002'!E60,'FY 2003'!E60)</f>
        <v>143328.69416666665</v>
      </c>
      <c r="F60" s="2">
        <f>AVERAGEA('FY 1998'!F60,'FY 1999'!F60,'FY 2000'!F60,'FY 2001'!F60,'FY 2002'!F60,'FY 2003'!F60)</f>
        <v>78102.88683333334</v>
      </c>
      <c r="G60" s="2">
        <f>AVERAGEA('FY 1998'!G60,'FY 1999'!G60,'FY 2000'!G60,'FY 2001'!G60,'FY 2002'!G60,'FY 2003'!G60)</f>
        <v>26751.964833333335</v>
      </c>
      <c r="H60" s="2">
        <f>AVERAGEA('FY 1998'!H60,'FY 1999'!H60,'FY 2000'!H60,'FY 2001'!H60,'FY 2002'!H60,'FY 2003'!H60)</f>
        <v>9583.785</v>
      </c>
      <c r="I60" s="2">
        <f>AVERAGEA('FY 1998'!I60,'FY 1999'!I60,'FY 2000'!I60,'FY 2001'!I60,'FY 2002'!I60,'FY 2003'!I60)</f>
        <v>1083.9080000000001</v>
      </c>
      <c r="J60" s="2">
        <f>AVERAGEA('FY 1998'!J60,'FY 1999'!J60,'FY 2000'!J60,'FY 2001'!J60,'FY 2002'!J60,'FY 2003'!J60)</f>
        <v>4335.468666666667</v>
      </c>
      <c r="K60" s="2">
        <f>AVERAGEA('FY 1998'!K60,'FY 1999'!K60,'FY 2000'!K60,'FY 2001'!K60,'FY 2002'!K60,'FY 2003'!K60)</f>
        <v>33575</v>
      </c>
      <c r="L60" s="2">
        <f>AVERAGEA('FY 1998'!L60,'FY 1999'!L60,'FY 2000'!L60,'FY 2001'!L60,'FY 2002'!L60,'FY 2003'!L60)</f>
        <v>167982.9565</v>
      </c>
      <c r="M60" s="2">
        <f>AVERAGEA('FY 1998'!M60,'FY 1999'!M60,'FY 2000'!M60,'FY 2001'!M60,'FY 2002'!M60,'FY 2003'!M60)</f>
        <v>684309.3731666667</v>
      </c>
    </row>
    <row r="61" spans="1:13" ht="12.75">
      <c r="A61" s="20" t="s">
        <v>84</v>
      </c>
      <c r="B61" s="2">
        <f>AVERAGEA('FY 1998'!B61,'FY 1999'!B61,'FY 2000'!B61,'FY 2001'!B61,'FY 2002'!B61,'FY 2003'!B61)</f>
        <v>72467.08283333335</v>
      </c>
      <c r="C61" s="2">
        <f>AVERAGEA('FY 1998'!C61,'FY 1999'!C61,'FY 2000'!C61,'FY 2001'!C61,'FY 2002'!C61,'FY 2003'!C61)</f>
        <v>81332.707</v>
      </c>
      <c r="D61" s="2">
        <f>AVERAGEA('FY 1998'!D61,'FY 1999'!D61,'FY 2000'!D61,'FY 2001'!D61,'FY 2002'!D61,'FY 2003'!D61)</f>
        <v>153799.78983333334</v>
      </c>
      <c r="E61" s="2">
        <f>AVERAGEA('FY 1998'!E61,'FY 1999'!E61,'FY 2000'!E61,'FY 2001'!E61,'FY 2002'!E61,'FY 2003'!E61)</f>
        <v>104266.37566666666</v>
      </c>
      <c r="F61" s="2">
        <f>AVERAGEA('FY 1998'!F61,'FY 1999'!F61,'FY 2000'!F61,'FY 2001'!F61,'FY 2002'!F61,'FY 2003'!F61)</f>
        <v>95204.05716666668</v>
      </c>
      <c r="G61" s="2">
        <f>AVERAGEA('FY 1998'!G61,'FY 1999'!G61,'FY 2000'!G61,'FY 2001'!G61,'FY 2002'!G61,'FY 2003'!G61)</f>
        <v>21178.188166666667</v>
      </c>
      <c r="H61" s="2">
        <f>AVERAGEA('FY 1998'!H61,'FY 1999'!H61,'FY 2000'!H61,'FY 2001'!H61,'FY 2002'!H61,'FY 2003'!H61)</f>
        <v>0</v>
      </c>
      <c r="I61" s="2">
        <f>AVERAGEA('FY 1998'!I61,'FY 1999'!I61,'FY 2000'!I61,'FY 2001'!I61,'FY 2002'!I61,'FY 2003'!I61)</f>
        <v>1007.6878333333334</v>
      </c>
      <c r="J61" s="2">
        <f>AVERAGEA('FY 1998'!J61,'FY 1999'!J61,'FY 2000'!J61,'FY 2001'!J61,'FY 2002'!J61,'FY 2003'!J61)</f>
        <v>3639.2546666666663</v>
      </c>
      <c r="K61" s="2">
        <f>AVERAGEA('FY 1998'!K61,'FY 1999'!K61,'FY 2000'!K61,'FY 2001'!K61,'FY 2002'!K61,'FY 2003'!K61)</f>
        <v>33090.16666666667</v>
      </c>
      <c r="L61" s="2">
        <f>AVERAGEA('FY 1998'!L61,'FY 1999'!L61,'FY 2000'!L61,'FY 2001'!L61,'FY 2002'!L61,'FY 2003'!L61)</f>
        <v>61360.29633333333</v>
      </c>
      <c r="M61" s="2">
        <f>AVERAGEA('FY 1998'!M61,'FY 1999'!M61,'FY 2000'!M61,'FY 2001'!M61,'FY 2002'!M61,'FY 2003'!M61)</f>
        <v>473545.8163333333</v>
      </c>
    </row>
    <row r="62" spans="1:13" ht="12.75">
      <c r="A62" s="20" t="s">
        <v>85</v>
      </c>
      <c r="B62" s="2">
        <f>AVERAGEA('FY 1998'!B62,'FY 1999'!B62,'FY 2000'!B62,'FY 2001'!B62,'FY 2002'!B62,'FY 2003'!B62)</f>
        <v>34653.386666666665</v>
      </c>
      <c r="C62" s="2">
        <f>AVERAGEA('FY 1998'!C62,'FY 1999'!C62,'FY 2000'!C62,'FY 2001'!C62,'FY 2002'!C62,'FY 2003'!C62)</f>
        <v>34380.18633333334</v>
      </c>
      <c r="D62" s="2">
        <f>AVERAGEA('FY 1998'!D62,'FY 1999'!D62,'FY 2000'!D62,'FY 2001'!D62,'FY 2002'!D62,'FY 2003'!D62)</f>
        <v>69033.57299999999</v>
      </c>
      <c r="E62" s="2">
        <f>AVERAGEA('FY 1998'!E62,'FY 1999'!E62,'FY 2000'!E62,'FY 2001'!E62,'FY 2002'!E62,'FY 2003'!E62)</f>
        <v>43385.57633333334</v>
      </c>
      <c r="F62" s="2">
        <f>AVERAGEA('FY 1998'!F62,'FY 1999'!F62,'FY 2000'!F62,'FY 2001'!F62,'FY 2002'!F62,'FY 2003'!F62)</f>
        <v>53604.74216666667</v>
      </c>
      <c r="G62" s="2">
        <f>AVERAGEA('FY 1998'!G62,'FY 1999'!G62,'FY 2000'!G62,'FY 2001'!G62,'FY 2002'!G62,'FY 2003'!G62)</f>
        <v>6600.263666666666</v>
      </c>
      <c r="H62" s="2">
        <f>AVERAGEA('FY 1998'!H62,'FY 1999'!H62,'FY 2000'!H62,'FY 2001'!H62,'FY 2002'!H62,'FY 2003'!H62)</f>
        <v>56551.199166666665</v>
      </c>
      <c r="I62" s="2">
        <f>AVERAGEA('FY 1998'!I62,'FY 1999'!I62,'FY 2000'!I62,'FY 2001'!I62,'FY 2002'!I62,'FY 2003'!I62)</f>
        <v>638.4515000000001</v>
      </c>
      <c r="J62" s="2">
        <f>AVERAGEA('FY 1998'!J62,'FY 1999'!J62,'FY 2000'!J62,'FY 2001'!J62,'FY 2002'!J62,'FY 2003'!J62)</f>
        <v>938.005</v>
      </c>
      <c r="K62" s="2">
        <f>AVERAGEA('FY 1998'!K62,'FY 1999'!K62,'FY 2000'!K62,'FY 2001'!K62,'FY 2002'!K62,'FY 2003'!K62)</f>
        <v>30456.666666666668</v>
      </c>
      <c r="L62" s="2">
        <f>AVERAGEA('FY 1998'!L62,'FY 1999'!L62,'FY 2000'!L62,'FY 2001'!L62,'FY 2002'!L62,'FY 2003'!L62)</f>
        <v>37652.564666666665</v>
      </c>
      <c r="M62" s="2">
        <f>AVERAGEA('FY 1998'!M62,'FY 1999'!M62,'FY 2000'!M62,'FY 2001'!M62,'FY 2002'!M62,'FY 2003'!M62)</f>
        <v>298861.04216666665</v>
      </c>
    </row>
    <row r="63" spans="1:13" ht="12.75">
      <c r="A63" s="20" t="s">
        <v>86</v>
      </c>
      <c r="B63" s="2">
        <f>AVERAGEA('FY 1998'!B63,'FY 1999'!B63,'FY 2000'!B63,'FY 2001'!B63,'FY 2002'!B63,'FY 2003'!B63)</f>
        <v>66660.673</v>
      </c>
      <c r="C63" s="2">
        <f>AVERAGEA('FY 1998'!C63,'FY 1999'!C63,'FY 2000'!C63,'FY 2001'!C63,'FY 2002'!C63,'FY 2003'!C63)</f>
        <v>104311.7965</v>
      </c>
      <c r="D63" s="2">
        <f>AVERAGEA('FY 1998'!D63,'FY 1999'!D63,'FY 2000'!D63,'FY 2001'!D63,'FY 2002'!D63,'FY 2003'!D63)</f>
        <v>170972.46949999998</v>
      </c>
      <c r="E63" s="2">
        <f>AVERAGEA('FY 1998'!E63,'FY 1999'!E63,'FY 2000'!E63,'FY 2001'!E63,'FY 2002'!E63,'FY 2003'!E63)</f>
        <v>114887.28583333333</v>
      </c>
      <c r="F63" s="2">
        <f>AVERAGEA('FY 1998'!F63,'FY 1999'!F63,'FY 2000'!F63,'FY 2001'!F63,'FY 2002'!F63,'FY 2003'!F63)</f>
        <v>29492.443499999998</v>
      </c>
      <c r="G63" s="2">
        <f>AVERAGEA('FY 1998'!G63,'FY 1999'!G63,'FY 2000'!G63,'FY 2001'!G63,'FY 2002'!G63,'FY 2003'!G63)</f>
        <v>16848.185333333335</v>
      </c>
      <c r="H63" s="2">
        <f>AVERAGEA('FY 1998'!H63,'FY 1999'!H63,'FY 2000'!H63,'FY 2001'!H63,'FY 2002'!H63,'FY 2003'!H63)</f>
        <v>0</v>
      </c>
      <c r="I63" s="2">
        <f>AVERAGEA('FY 1998'!I63,'FY 1999'!I63,'FY 2000'!I63,'FY 2001'!I63,'FY 2002'!I63,'FY 2003'!I63)</f>
        <v>961.317</v>
      </c>
      <c r="J63" s="2">
        <f>AVERAGEA('FY 1998'!J63,'FY 1999'!J63,'FY 2000'!J63,'FY 2001'!J63,'FY 2002'!J63,'FY 2003'!J63)</f>
        <v>2790.1953333333336</v>
      </c>
      <c r="K63" s="2">
        <f>AVERAGEA('FY 1998'!K63,'FY 1999'!K63,'FY 2000'!K63,'FY 2001'!K63,'FY 2002'!K63,'FY 2003'!K63)</f>
        <v>27196</v>
      </c>
      <c r="L63" s="2">
        <f>AVERAGEA('FY 1998'!L63,'FY 1999'!L63,'FY 2000'!L63,'FY 2001'!L63,'FY 2002'!L63,'FY 2003'!L63)</f>
        <v>162706.22550000003</v>
      </c>
      <c r="M63" s="2">
        <f>AVERAGEA('FY 1998'!M63,'FY 1999'!M63,'FY 2000'!M63,'FY 2001'!M63,'FY 2002'!M63,'FY 2003'!M63)</f>
        <v>525854.1220000001</v>
      </c>
    </row>
    <row r="64" spans="1:13" ht="12.75">
      <c r="A64" s="20" t="s">
        <v>87</v>
      </c>
      <c r="B64" s="2">
        <f>AVERAGEA('FY 1998'!B64,'FY 1999'!B64,'FY 2000'!B64,'FY 2001'!B64,'FY 2002'!B64,'FY 2003'!B64)</f>
        <v>39812.208333333336</v>
      </c>
      <c r="C64" s="2">
        <f>AVERAGEA('FY 1998'!C64,'FY 1999'!C64,'FY 2000'!C64,'FY 2001'!C64,'FY 2002'!C64,'FY 2003'!C64)</f>
        <v>66270.32733333333</v>
      </c>
      <c r="D64" s="2">
        <f>AVERAGEA('FY 1998'!D64,'FY 1999'!D64,'FY 2000'!D64,'FY 2001'!D64,'FY 2002'!D64,'FY 2003'!D64)</f>
        <v>106082.53566666668</v>
      </c>
      <c r="E64" s="2">
        <f>AVERAGEA('FY 1998'!E64,'FY 1999'!E64,'FY 2000'!E64,'FY 2001'!E64,'FY 2002'!E64,'FY 2003'!E64)</f>
        <v>26960.230166666664</v>
      </c>
      <c r="F64" s="2">
        <f>AVERAGEA('FY 1998'!F64,'FY 1999'!F64,'FY 2000'!F64,'FY 2001'!F64,'FY 2002'!F64,'FY 2003'!F64)</f>
        <v>8082.97</v>
      </c>
      <c r="G64" s="2">
        <f>AVERAGEA('FY 1998'!G64,'FY 1999'!G64,'FY 2000'!G64,'FY 2001'!G64,'FY 2002'!G64,'FY 2003'!G64)</f>
        <v>6600.263666666666</v>
      </c>
      <c r="H64" s="2">
        <f>AVERAGEA('FY 1998'!H64,'FY 1999'!H64,'FY 2000'!H64,'FY 2001'!H64,'FY 2002'!H64,'FY 2003'!H64)</f>
        <v>0</v>
      </c>
      <c r="I64" s="2">
        <f>AVERAGEA('FY 1998'!I64,'FY 1999'!I64,'FY 2000'!I64,'FY 2001'!I64,'FY 2002'!I64,'FY 2003'!I64)</f>
        <v>638.6848333333334</v>
      </c>
      <c r="J64" s="2">
        <f>AVERAGEA('FY 1998'!J64,'FY 1999'!J64,'FY 2000'!J64,'FY 2001'!J64,'FY 2002'!J64,'FY 2003'!J64)</f>
        <v>938.005</v>
      </c>
      <c r="K64" s="2">
        <f>AVERAGEA('FY 1998'!K64,'FY 1999'!K64,'FY 2000'!K64,'FY 2001'!K64,'FY 2002'!K64,'FY 2003'!K64)</f>
        <v>4822.333333333333</v>
      </c>
      <c r="L64" s="2">
        <f>AVERAGEA('FY 1998'!L64,'FY 1999'!L64,'FY 2000'!L64,'FY 2001'!L64,'FY 2002'!L64,'FY 2003'!L64)</f>
        <v>30240.068833333335</v>
      </c>
      <c r="M64" s="2">
        <f>AVERAGEA('FY 1998'!M64,'FY 1999'!M64,'FY 2000'!M64,'FY 2001'!M64,'FY 2002'!M64,'FY 2003'!M64)</f>
        <v>184365.0915</v>
      </c>
    </row>
    <row r="65" spans="1:13" ht="12.75">
      <c r="A65" s="2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0" t="s">
        <v>36</v>
      </c>
      <c r="B66" s="2">
        <f>SUM(B14:B64)</f>
        <v>3778264.0148333344</v>
      </c>
      <c r="C66" s="2">
        <f aca="true" t="shared" si="0" ref="C66:M66">SUM(C14:C64)</f>
        <v>4591677.012</v>
      </c>
      <c r="D66" s="2">
        <f t="shared" si="0"/>
        <v>8369941.026833335</v>
      </c>
      <c r="E66" s="2">
        <f t="shared" si="0"/>
        <v>5391929.583</v>
      </c>
      <c r="F66" s="2">
        <f t="shared" si="0"/>
        <v>3233187.9033333343</v>
      </c>
      <c r="G66" s="2">
        <f t="shared" si="0"/>
        <v>1320023.6461666666</v>
      </c>
      <c r="H66" s="2">
        <f t="shared" si="0"/>
        <v>369375</v>
      </c>
      <c r="I66" s="2">
        <f t="shared" si="0"/>
        <v>44325</v>
      </c>
      <c r="J66" s="2">
        <f t="shared" si="0"/>
        <v>187600.98183333338</v>
      </c>
      <c r="K66" s="2">
        <f t="shared" si="0"/>
        <v>1553975.0000000002</v>
      </c>
      <c r="L66" s="2">
        <f t="shared" si="0"/>
        <v>6374854.326</v>
      </c>
      <c r="M66" s="2">
        <f t="shared" si="0"/>
        <v>26845212.467166666</v>
      </c>
    </row>
    <row r="67" spans="1:13" ht="12.75">
      <c r="A67" s="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ht="12.75">
      <c r="A68" s="20" t="s">
        <v>88</v>
      </c>
    </row>
    <row r="69" ht="12.75">
      <c r="A69" s="20" t="s">
        <v>89</v>
      </c>
    </row>
    <row r="70" ht="12.75">
      <c r="A70" s="1" t="s">
        <v>90</v>
      </c>
    </row>
    <row r="71" ht="12.75">
      <c r="A71" s="1"/>
    </row>
    <row r="72" ht="12.75">
      <c r="A72" s="1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</sheetData>
  <printOptions horizontalCentered="1" verticalCentered="1"/>
  <pageMargins left="0.25" right="0.25" top="0.25" bottom="0.25" header="0" footer="0"/>
  <pageSetup fitToHeight="1" fitToWidth="1" horizontalDpi="600" verticalDpi="6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34"/>
  <sheetViews>
    <sheetView workbookViewId="0" topLeftCell="A1">
      <selection activeCell="F6" sqref="F6"/>
    </sheetView>
  </sheetViews>
  <sheetFormatPr defaultColWidth="9.140625" defaultRowHeight="12.75"/>
  <cols>
    <col min="1" max="1" width="16.7109375" style="48" customWidth="1"/>
    <col min="2" max="4" width="16.7109375" style="27" customWidth="1"/>
    <col min="5" max="5" width="17.7109375" style="27" customWidth="1"/>
    <col min="6" max="6" width="9.7109375" style="110" customWidth="1"/>
    <col min="7" max="9" width="14.140625" style="110" customWidth="1"/>
    <col min="10" max="11" width="14.140625" style="27" customWidth="1"/>
    <col min="12" max="12" width="13.8515625" style="27" customWidth="1"/>
    <col min="13" max="13" width="12.8515625" style="27" customWidth="1"/>
    <col min="14" max="14" width="14.00390625" style="27" customWidth="1"/>
    <col min="15" max="15" width="12.00390625" style="27" customWidth="1"/>
    <col min="16" max="16384" width="8.8515625" style="27" customWidth="1"/>
  </cols>
  <sheetData>
    <row r="1" spans="1:24" s="28" customFormat="1" ht="15.75">
      <c r="A1" s="122" t="s">
        <v>0</v>
      </c>
      <c r="B1" s="26"/>
      <c r="C1" s="26"/>
      <c r="D1" s="3">
        <v>36860</v>
      </c>
      <c r="E1" s="4">
        <v>0.6875</v>
      </c>
      <c r="F1" s="110"/>
      <c r="G1" s="110"/>
      <c r="H1" s="111"/>
      <c r="I1" s="111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7"/>
    </row>
    <row r="2" spans="1:23" s="28" customFormat="1" ht="15.75">
      <c r="A2" s="123"/>
      <c r="B2" s="26"/>
      <c r="C2" s="26"/>
      <c r="D2" s="26"/>
      <c r="E2" s="26"/>
      <c r="F2" s="111"/>
      <c r="G2" s="111"/>
      <c r="H2" s="111"/>
      <c r="I2" s="111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33" customFormat="1" ht="15">
      <c r="A3" s="30" t="s">
        <v>103</v>
      </c>
      <c r="B3" s="31"/>
      <c r="C3" s="31"/>
      <c r="D3" s="31"/>
      <c r="E3" s="31"/>
      <c r="F3" s="132"/>
      <c r="G3" s="112"/>
      <c r="H3" s="112"/>
      <c r="I3" s="11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s="33" customFormat="1" ht="15">
      <c r="A4" s="34" t="s">
        <v>104</v>
      </c>
      <c r="B4" s="31"/>
      <c r="C4" s="31"/>
      <c r="D4" s="31"/>
      <c r="E4" s="31"/>
      <c r="F4" s="132"/>
      <c r="G4" s="112"/>
      <c r="H4" s="112"/>
      <c r="I4" s="11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s="28" customFormat="1" ht="15">
      <c r="A5" s="31" t="s">
        <v>4</v>
      </c>
      <c r="B5" s="31"/>
      <c r="C5" s="31"/>
      <c r="D5" s="31"/>
      <c r="E5" s="31"/>
      <c r="F5" s="133"/>
      <c r="G5" s="110"/>
      <c r="H5" s="110"/>
      <c r="I5" s="110"/>
      <c r="J5" s="27"/>
      <c r="K5" s="35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28" customFormat="1" ht="16.5">
      <c r="A6" s="36"/>
      <c r="B6" s="37"/>
      <c r="C6" s="37"/>
      <c r="D6" s="37"/>
      <c r="E6" s="37"/>
      <c r="F6" s="113"/>
      <c r="G6" s="110"/>
      <c r="H6" s="110"/>
      <c r="I6" s="11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28" customFormat="1" ht="12.75">
      <c r="A7" s="124"/>
      <c r="B7" s="38" t="s">
        <v>118</v>
      </c>
      <c r="C7" s="39" t="s">
        <v>118</v>
      </c>
      <c r="D7" s="40"/>
      <c r="E7" s="41"/>
      <c r="F7" s="114"/>
      <c r="G7" s="110"/>
      <c r="H7" s="42"/>
      <c r="I7" s="11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s="28" customFormat="1" ht="12.75">
      <c r="A8" s="122"/>
      <c r="B8" s="162" t="s">
        <v>119</v>
      </c>
      <c r="C8" s="163" t="s">
        <v>120</v>
      </c>
      <c r="D8" s="44" t="s">
        <v>109</v>
      </c>
      <c r="E8" s="45" t="s">
        <v>109</v>
      </c>
      <c r="F8" s="114"/>
      <c r="G8" s="110"/>
      <c r="H8" s="42"/>
      <c r="I8" s="110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28" customFormat="1" ht="12.75">
      <c r="A9" s="122" t="s">
        <v>92</v>
      </c>
      <c r="B9" s="46" t="s">
        <v>110</v>
      </c>
      <c r="C9" s="44" t="s">
        <v>110</v>
      </c>
      <c r="D9" s="44" t="s">
        <v>110</v>
      </c>
      <c r="E9" s="45" t="s">
        <v>111</v>
      </c>
      <c r="F9" s="44"/>
      <c r="G9" s="110"/>
      <c r="H9" s="47"/>
      <c r="I9" s="11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28" customFormat="1" ht="12.75">
      <c r="A10" s="48"/>
      <c r="B10" s="49"/>
      <c r="C10" s="50"/>
      <c r="D10" s="50"/>
      <c r="E10" s="51"/>
      <c r="F10" s="110"/>
      <c r="G10" s="110"/>
      <c r="H10" s="52"/>
      <c r="I10" s="11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9" s="28" customFormat="1" ht="12.75">
      <c r="A11" s="123" t="s">
        <v>37</v>
      </c>
      <c r="B11" s="54">
        <v>543557.6221959421</v>
      </c>
      <c r="C11" s="55">
        <f>Average!M14</f>
        <v>537674.507</v>
      </c>
      <c r="D11" s="160">
        <f aca="true" t="shared" si="0" ref="D11:D42">C11-B11</f>
        <v>-5883.115195942111</v>
      </c>
      <c r="E11" s="158">
        <f aca="true" t="shared" si="1" ref="E11:E42">(C11/B11)-1</f>
        <v>-0.010823351482359245</v>
      </c>
      <c r="F11" s="117"/>
      <c r="G11" s="55"/>
      <c r="H11" s="56"/>
      <c r="I11" s="56"/>
    </row>
    <row r="12" spans="1:9" s="28" customFormat="1" ht="12.75">
      <c r="A12" s="123" t="s">
        <v>38</v>
      </c>
      <c r="B12" s="54">
        <v>318065.9868188903</v>
      </c>
      <c r="C12" s="55">
        <f>Average!M15</f>
        <v>314599.40533333336</v>
      </c>
      <c r="D12" s="160">
        <f t="shared" si="0"/>
        <v>-3466.5814855569624</v>
      </c>
      <c r="E12" s="158">
        <f t="shared" si="1"/>
        <v>-0.01089893804813169</v>
      </c>
      <c r="F12" s="117"/>
      <c r="G12" s="55"/>
      <c r="H12" s="56"/>
      <c r="I12" s="56"/>
    </row>
    <row r="13" spans="1:9" s="28" customFormat="1" ht="12.75">
      <c r="A13" s="123" t="s">
        <v>39</v>
      </c>
      <c r="B13" s="54">
        <v>437731.34552762035</v>
      </c>
      <c r="C13" s="55">
        <f>Average!M16</f>
        <v>441346.8918333333</v>
      </c>
      <c r="D13" s="160">
        <f t="shared" si="0"/>
        <v>3615.5463057129527</v>
      </c>
      <c r="E13" s="158">
        <f t="shared" si="1"/>
        <v>0.008259738176517706</v>
      </c>
      <c r="F13" s="117"/>
      <c r="G13" s="55"/>
      <c r="H13" s="56"/>
      <c r="I13" s="56"/>
    </row>
    <row r="14" spans="1:9" s="28" customFormat="1" ht="12.75">
      <c r="A14" s="123" t="s">
        <v>40</v>
      </c>
      <c r="B14" s="54">
        <v>356078.41083842533</v>
      </c>
      <c r="C14" s="55">
        <f>Average!M17</f>
        <v>352232.4723333333</v>
      </c>
      <c r="D14" s="160">
        <f t="shared" si="0"/>
        <v>-3845.9385050920537</v>
      </c>
      <c r="E14" s="158">
        <f t="shared" si="1"/>
        <v>-0.010800819111825288</v>
      </c>
      <c r="F14" s="117"/>
      <c r="G14" s="55"/>
      <c r="H14" s="56"/>
      <c r="I14" s="56"/>
    </row>
    <row r="15" spans="1:9" s="28" customFormat="1" ht="12.75">
      <c r="A15" s="123" t="s">
        <v>41</v>
      </c>
      <c r="B15" s="54">
        <v>2497435.1592272813</v>
      </c>
      <c r="C15" s="55">
        <f>Average!M18</f>
        <v>2446495.7773333336</v>
      </c>
      <c r="D15" s="160">
        <f t="shared" si="0"/>
        <v>-50939.38189394772</v>
      </c>
      <c r="E15" s="158">
        <f t="shared" si="1"/>
        <v>-0.020396678450586347</v>
      </c>
      <c r="F15" s="117"/>
      <c r="G15" s="55"/>
      <c r="H15" s="56"/>
      <c r="I15" s="56"/>
    </row>
    <row r="16" spans="1:9" s="28" customFormat="1" ht="12.75">
      <c r="A16" s="123" t="s">
        <v>42</v>
      </c>
      <c r="B16" s="54">
        <v>312424.6862273289</v>
      </c>
      <c r="C16" s="55">
        <f>Average!M19</f>
        <v>311089.3736666667</v>
      </c>
      <c r="D16" s="160">
        <f t="shared" si="0"/>
        <v>-1335.3125606622198</v>
      </c>
      <c r="E16" s="158">
        <f t="shared" si="1"/>
        <v>-0.004274030252816252</v>
      </c>
      <c r="F16" s="117"/>
      <c r="G16" s="55"/>
      <c r="H16" s="56"/>
      <c r="I16" s="56"/>
    </row>
    <row r="17" spans="1:9" s="28" customFormat="1" ht="12.75">
      <c r="A17" s="123" t="s">
        <v>43</v>
      </c>
      <c r="B17" s="54">
        <v>405387.1893667723</v>
      </c>
      <c r="C17" s="55">
        <f>Average!M20</f>
        <v>400966.25666666665</v>
      </c>
      <c r="D17" s="160">
        <f t="shared" si="0"/>
        <v>-4420.932700105652</v>
      </c>
      <c r="E17" s="158">
        <f t="shared" si="1"/>
        <v>-0.010905457340700142</v>
      </c>
      <c r="F17" s="117"/>
      <c r="G17" s="55"/>
      <c r="H17" s="56"/>
      <c r="I17" s="56"/>
    </row>
    <row r="18" spans="1:9" s="28" customFormat="1" ht="12.75">
      <c r="A18" s="123" t="s">
        <v>44</v>
      </c>
      <c r="B18" s="54">
        <v>118106.0648849521</v>
      </c>
      <c r="C18" s="55">
        <f>Average!M21</f>
        <v>116811.39366666669</v>
      </c>
      <c r="D18" s="160">
        <f t="shared" si="0"/>
        <v>-1294.6712182854099</v>
      </c>
      <c r="E18" s="158">
        <f t="shared" si="1"/>
        <v>-0.01096193679424129</v>
      </c>
      <c r="F18" s="117"/>
      <c r="G18" s="55"/>
      <c r="H18" s="56"/>
      <c r="I18" s="56"/>
    </row>
    <row r="19" spans="1:9" s="28" customFormat="1" ht="12.75">
      <c r="A19" s="123" t="s">
        <v>45</v>
      </c>
      <c r="B19" s="54">
        <v>105609.69704170257</v>
      </c>
      <c r="C19" s="55">
        <f>Average!M22</f>
        <v>104451.83066666666</v>
      </c>
      <c r="D19" s="160">
        <f t="shared" si="0"/>
        <v>-1157.866375035912</v>
      </c>
      <c r="E19" s="158">
        <f t="shared" si="1"/>
        <v>-0.010963636933630228</v>
      </c>
      <c r="F19" s="117"/>
      <c r="G19" s="55"/>
      <c r="H19" s="56"/>
      <c r="I19" s="56"/>
    </row>
    <row r="20" spans="1:9" s="28" customFormat="1" ht="12.75">
      <c r="A20" s="123" t="s">
        <v>46</v>
      </c>
      <c r="B20" s="54">
        <v>1273317.6867722487</v>
      </c>
      <c r="C20" s="55">
        <f>Average!M23</f>
        <v>1250768.3068333333</v>
      </c>
      <c r="D20" s="160">
        <f t="shared" si="0"/>
        <v>-22549.379938915372</v>
      </c>
      <c r="E20" s="158">
        <f t="shared" si="1"/>
        <v>-0.01770915473268586</v>
      </c>
      <c r="F20" s="117"/>
      <c r="G20" s="55"/>
      <c r="H20" s="56"/>
      <c r="I20" s="56"/>
    </row>
    <row r="21" spans="1:9" s="28" customFormat="1" ht="12.75">
      <c r="A21" s="123" t="s">
        <v>47</v>
      </c>
      <c r="B21" s="54">
        <v>951806.6152713397</v>
      </c>
      <c r="C21" s="55">
        <f>Average!M24</f>
        <v>945752.3764999999</v>
      </c>
      <c r="D21" s="160">
        <f t="shared" si="0"/>
        <v>-6054.238771339762</v>
      </c>
      <c r="E21" s="158">
        <f t="shared" si="1"/>
        <v>-0.006360786607491509</v>
      </c>
      <c r="F21" s="117"/>
      <c r="G21" s="55"/>
      <c r="H21" s="56"/>
      <c r="I21" s="56"/>
    </row>
    <row r="22" spans="1:9" s="28" customFormat="1" ht="12.75">
      <c r="A22" s="123" t="s">
        <v>48</v>
      </c>
      <c r="B22" s="54">
        <v>138196.59162965397</v>
      </c>
      <c r="C22" s="55">
        <f>Average!M25</f>
        <v>136691.63700000002</v>
      </c>
      <c r="D22" s="160">
        <f t="shared" si="0"/>
        <v>-1504.9546296539484</v>
      </c>
      <c r="E22" s="158">
        <f t="shared" si="1"/>
        <v>-0.010889954751467368</v>
      </c>
      <c r="F22" s="117"/>
      <c r="G22" s="55"/>
      <c r="H22" s="56"/>
      <c r="I22" s="56"/>
    </row>
    <row r="23" spans="1:9" s="28" customFormat="1" ht="12.75">
      <c r="A23" s="123" t="s">
        <v>49</v>
      </c>
      <c r="B23" s="54">
        <v>206861.04779423887</v>
      </c>
      <c r="C23" s="55">
        <f>Average!M26</f>
        <v>204615.86250000002</v>
      </c>
      <c r="D23" s="160">
        <f t="shared" si="0"/>
        <v>-2245.1852942388505</v>
      </c>
      <c r="E23" s="158">
        <f t="shared" si="1"/>
        <v>-0.010853591423708231</v>
      </c>
      <c r="F23" s="117"/>
      <c r="G23" s="55"/>
      <c r="H23" s="56"/>
      <c r="I23" s="56"/>
    </row>
    <row r="24" spans="1:9" s="28" customFormat="1" ht="12.75">
      <c r="A24" s="123" t="s">
        <v>50</v>
      </c>
      <c r="B24" s="54">
        <v>902780.1167887734</v>
      </c>
      <c r="C24" s="55">
        <f>Average!M27</f>
        <v>892944.1051666668</v>
      </c>
      <c r="D24" s="160">
        <f t="shared" si="0"/>
        <v>-9836.011622106656</v>
      </c>
      <c r="E24" s="158">
        <f t="shared" si="1"/>
        <v>-0.010895246183637464</v>
      </c>
      <c r="F24" s="117"/>
      <c r="G24" s="55"/>
      <c r="H24" s="56"/>
      <c r="I24" s="56"/>
    </row>
    <row r="25" spans="1:9" s="28" customFormat="1" ht="12.75">
      <c r="A25" s="123" t="s">
        <v>51</v>
      </c>
      <c r="B25" s="54">
        <v>640139.4519589894</v>
      </c>
      <c r="C25" s="55">
        <f>Average!M28</f>
        <v>646610.1716666666</v>
      </c>
      <c r="D25" s="160">
        <f t="shared" si="0"/>
        <v>6470.719707677257</v>
      </c>
      <c r="E25" s="158">
        <f t="shared" si="1"/>
        <v>0.010108297009151945</v>
      </c>
      <c r="F25" s="117"/>
      <c r="G25" s="55"/>
      <c r="H25" s="56"/>
      <c r="I25" s="56"/>
    </row>
    <row r="26" spans="1:9" s="28" customFormat="1" ht="12.75">
      <c r="A26" s="123" t="s">
        <v>52</v>
      </c>
      <c r="B26" s="54">
        <v>320867.12016243726</v>
      </c>
      <c r="C26" s="55">
        <f>Average!M29</f>
        <v>317369.4810000001</v>
      </c>
      <c r="D26" s="160">
        <f t="shared" si="0"/>
        <v>-3497.6391624371754</v>
      </c>
      <c r="E26" s="158">
        <f t="shared" si="1"/>
        <v>-0.010900584518184653</v>
      </c>
      <c r="F26" s="117"/>
      <c r="G26" s="55"/>
      <c r="H26" s="56"/>
      <c r="I26" s="56"/>
    </row>
    <row r="27" spans="1:9" s="28" customFormat="1" ht="12.75">
      <c r="A27" s="123" t="s">
        <v>53</v>
      </c>
      <c r="B27" s="54">
        <v>312784.75228347187</v>
      </c>
      <c r="C27" s="55">
        <f>Average!M30</f>
        <v>309372.4081666667</v>
      </c>
      <c r="D27" s="160">
        <f t="shared" si="0"/>
        <v>-3412.3441168051795</v>
      </c>
      <c r="E27" s="158">
        <f t="shared" si="1"/>
        <v>-0.010909560302711396</v>
      </c>
      <c r="F27" s="117"/>
      <c r="G27" s="55"/>
      <c r="H27" s="56"/>
      <c r="I27" s="56"/>
    </row>
    <row r="28" spans="1:9" s="28" customFormat="1" ht="12.75">
      <c r="A28" s="123" t="s">
        <v>54</v>
      </c>
      <c r="B28" s="54">
        <v>476165.90150394384</v>
      </c>
      <c r="C28" s="55">
        <f>Average!M31</f>
        <v>470792.52150000003</v>
      </c>
      <c r="D28" s="160">
        <f t="shared" si="0"/>
        <v>-5373.3800039438065</v>
      </c>
      <c r="E28" s="158">
        <f t="shared" si="1"/>
        <v>-0.01128468037499597</v>
      </c>
      <c r="F28" s="117"/>
      <c r="G28" s="55"/>
      <c r="H28" s="56"/>
      <c r="I28" s="56"/>
    </row>
    <row r="29" spans="1:9" s="28" customFormat="1" ht="12.75">
      <c r="A29" s="123" t="s">
        <v>55</v>
      </c>
      <c r="B29" s="54">
        <v>431801.8786722461</v>
      </c>
      <c r="C29" s="55">
        <f>Average!M32</f>
        <v>430164.6143333334</v>
      </c>
      <c r="D29" s="160">
        <f t="shared" si="0"/>
        <v>-1637.2643389127334</v>
      </c>
      <c r="E29" s="158">
        <f t="shared" si="1"/>
        <v>-0.0037917026761142836</v>
      </c>
      <c r="F29" s="117"/>
      <c r="G29" s="55"/>
      <c r="H29" s="56"/>
      <c r="I29" s="56"/>
    </row>
    <row r="30" spans="1:9" s="28" customFormat="1" ht="12.75">
      <c r="A30" s="123" t="s">
        <v>56</v>
      </c>
      <c r="B30" s="54">
        <v>142153.50069138155</v>
      </c>
      <c r="C30" s="55">
        <f>Average!M33</f>
        <v>140629.96166666667</v>
      </c>
      <c r="D30" s="160">
        <f t="shared" si="0"/>
        <v>-1523.5390247148753</v>
      </c>
      <c r="E30" s="158">
        <f t="shared" si="1"/>
        <v>-0.010717562475105802</v>
      </c>
      <c r="F30" s="117"/>
      <c r="G30" s="55"/>
      <c r="H30" s="56"/>
      <c r="I30" s="56"/>
    </row>
    <row r="31" spans="1:9" s="28" customFormat="1" ht="12.75">
      <c r="A31" s="123" t="s">
        <v>57</v>
      </c>
      <c r="B31" s="54">
        <v>431814.46429268597</v>
      </c>
      <c r="C31" s="55">
        <f>Average!M34</f>
        <v>422709.90683333337</v>
      </c>
      <c r="D31" s="160">
        <f t="shared" si="0"/>
        <v>-9104.557459352596</v>
      </c>
      <c r="E31" s="158">
        <f t="shared" si="1"/>
        <v>-0.021084419842827384</v>
      </c>
      <c r="F31" s="117"/>
      <c r="G31" s="55"/>
      <c r="H31" s="56"/>
      <c r="I31" s="56"/>
    </row>
    <row r="32" spans="1:9" s="28" customFormat="1" ht="12.75">
      <c r="A32" s="123" t="s">
        <v>58</v>
      </c>
      <c r="B32" s="54">
        <v>501695.20744353253</v>
      </c>
      <c r="C32" s="55">
        <f>Average!M35</f>
        <v>496276.8461666666</v>
      </c>
      <c r="D32" s="160">
        <f t="shared" si="0"/>
        <v>-5418.361276865937</v>
      </c>
      <c r="E32" s="158">
        <f t="shared" si="1"/>
        <v>-0.01080010571453549</v>
      </c>
      <c r="F32" s="117"/>
      <c r="G32" s="55"/>
      <c r="H32" s="56"/>
      <c r="I32" s="56"/>
    </row>
    <row r="33" spans="1:9" s="28" customFormat="1" ht="12.75">
      <c r="A33" s="123" t="s">
        <v>59</v>
      </c>
      <c r="B33" s="54">
        <v>870874.2092745256</v>
      </c>
      <c r="C33" s="55">
        <f>Average!M36</f>
        <v>853936.6321666666</v>
      </c>
      <c r="D33" s="160">
        <f t="shared" si="0"/>
        <v>-16937.577107859077</v>
      </c>
      <c r="E33" s="158">
        <f t="shared" si="1"/>
        <v>-0.019448936399171557</v>
      </c>
      <c r="F33" s="117"/>
      <c r="G33" s="55"/>
      <c r="H33" s="56"/>
      <c r="I33" s="56"/>
    </row>
    <row r="34" spans="1:9" s="28" customFormat="1" ht="12.75">
      <c r="A34" s="123" t="s">
        <v>60</v>
      </c>
      <c r="B34" s="54">
        <v>400218.1933819123</v>
      </c>
      <c r="C34" s="55">
        <f>Average!M37</f>
        <v>395867.1515</v>
      </c>
      <c r="D34" s="160">
        <f t="shared" si="0"/>
        <v>-4351.04188191233</v>
      </c>
      <c r="E34" s="158">
        <f t="shared" si="1"/>
        <v>-0.010871674386277341</v>
      </c>
      <c r="F34" s="117"/>
      <c r="G34" s="55"/>
      <c r="H34" s="56"/>
      <c r="I34" s="56"/>
    </row>
    <row r="35" spans="1:9" s="28" customFormat="1" ht="12.75">
      <c r="A35" s="123" t="s">
        <v>61</v>
      </c>
      <c r="B35" s="54">
        <v>332423.67418352264</v>
      </c>
      <c r="C35" s="55">
        <f>Average!M38</f>
        <v>333534.7225</v>
      </c>
      <c r="D35" s="160">
        <f t="shared" si="0"/>
        <v>1111.0483164773323</v>
      </c>
      <c r="E35" s="158">
        <f t="shared" si="1"/>
        <v>0.0033422659177515524</v>
      </c>
      <c r="F35" s="117"/>
      <c r="G35" s="55"/>
      <c r="H35" s="56"/>
      <c r="I35" s="56"/>
    </row>
    <row r="36" spans="1:9" s="28" customFormat="1" ht="12.75">
      <c r="A36" s="125" t="s">
        <v>62</v>
      </c>
      <c r="B36" s="54">
        <v>659359.7249215745</v>
      </c>
      <c r="C36" s="55">
        <f>Average!M39</f>
        <v>642584.9928333333</v>
      </c>
      <c r="D36" s="160">
        <f t="shared" si="0"/>
        <v>-16774.732088241144</v>
      </c>
      <c r="E36" s="158">
        <f t="shared" si="1"/>
        <v>-0.02544094134690489</v>
      </c>
      <c r="F36" s="117"/>
      <c r="G36" s="55"/>
      <c r="H36" s="56"/>
      <c r="I36" s="56"/>
    </row>
    <row r="37" spans="1:9" s="28" customFormat="1" ht="12.75">
      <c r="A37" s="123" t="s">
        <v>63</v>
      </c>
      <c r="B37" s="54">
        <v>265044.1565302555</v>
      </c>
      <c r="C37" s="55">
        <f>Average!M40</f>
        <v>262161.76</v>
      </c>
      <c r="D37" s="160">
        <f t="shared" si="0"/>
        <v>-2882.3965302555007</v>
      </c>
      <c r="E37" s="158">
        <f t="shared" si="1"/>
        <v>-0.010875155928693259</v>
      </c>
      <c r="F37" s="117"/>
      <c r="G37" s="55"/>
      <c r="H37" s="56"/>
      <c r="I37" s="56"/>
    </row>
    <row r="38" spans="1:9" s="28" customFormat="1" ht="12.75">
      <c r="A38" s="123" t="s">
        <v>64</v>
      </c>
      <c r="B38" s="54">
        <v>207360.4748719133</v>
      </c>
      <c r="C38" s="55">
        <f>Average!M41</f>
        <v>205101.40183333334</v>
      </c>
      <c r="D38" s="160">
        <f t="shared" si="0"/>
        <v>-2259.0730385799543</v>
      </c>
      <c r="E38" s="158">
        <f t="shared" si="1"/>
        <v>-0.010894424503876121</v>
      </c>
      <c r="F38" s="117"/>
      <c r="G38" s="55"/>
      <c r="H38" s="56"/>
      <c r="I38" s="56"/>
    </row>
    <row r="39" spans="1:9" s="28" customFormat="1" ht="12.75">
      <c r="A39" s="123" t="s">
        <v>65</v>
      </c>
      <c r="B39" s="54">
        <v>193481.54100904346</v>
      </c>
      <c r="C39" s="55">
        <f>Average!M42</f>
        <v>191374.47333333336</v>
      </c>
      <c r="D39" s="160">
        <f t="shared" si="0"/>
        <v>-2107.067675710103</v>
      </c>
      <c r="E39" s="158">
        <f t="shared" si="1"/>
        <v>-0.010890277515474334</v>
      </c>
      <c r="F39" s="117"/>
      <c r="G39" s="55"/>
      <c r="H39" s="56"/>
      <c r="I39" s="56"/>
    </row>
    <row r="40" spans="1:9" s="28" customFormat="1" ht="12.75">
      <c r="A40" s="123" t="s">
        <v>66</v>
      </c>
      <c r="B40" s="54">
        <v>138242.99436936603</v>
      </c>
      <c r="C40" s="55">
        <f>Average!M43</f>
        <v>136747.2305</v>
      </c>
      <c r="D40" s="160">
        <f t="shared" si="0"/>
        <v>-1495.7638693660265</v>
      </c>
      <c r="E40" s="158">
        <f t="shared" si="1"/>
        <v>-0.010819816774002677</v>
      </c>
      <c r="F40" s="117"/>
      <c r="G40" s="55"/>
      <c r="H40" s="56"/>
      <c r="I40" s="56"/>
    </row>
    <row r="41" spans="1:9" s="28" customFormat="1" ht="12.75">
      <c r="A41" s="123" t="s">
        <v>67</v>
      </c>
      <c r="B41" s="54">
        <v>709850.6631998471</v>
      </c>
      <c r="C41" s="55">
        <f>Average!M44</f>
        <v>699671.9358333334</v>
      </c>
      <c r="D41" s="160">
        <f t="shared" si="0"/>
        <v>-10178.727366513689</v>
      </c>
      <c r="E41" s="158">
        <f t="shared" si="1"/>
        <v>-0.014339251752798599</v>
      </c>
      <c r="F41" s="117"/>
      <c r="G41" s="55"/>
      <c r="H41" s="56"/>
      <c r="I41" s="56"/>
    </row>
    <row r="42" spans="1:9" s="28" customFormat="1" ht="12.75">
      <c r="A42" s="123" t="s">
        <v>68</v>
      </c>
      <c r="B42" s="54">
        <v>263847.0099741125</v>
      </c>
      <c r="C42" s="55">
        <f>Average!M45</f>
        <v>260975.21883333335</v>
      </c>
      <c r="D42" s="160">
        <f t="shared" si="0"/>
        <v>-2871.7911407791544</v>
      </c>
      <c r="E42" s="158">
        <f t="shared" si="1"/>
        <v>-0.010884304283231838</v>
      </c>
      <c r="F42" s="117"/>
      <c r="G42" s="55"/>
      <c r="H42" s="56"/>
      <c r="I42" s="56"/>
    </row>
    <row r="43" spans="1:9" s="28" customFormat="1" ht="12.75">
      <c r="A43" s="123" t="s">
        <v>69</v>
      </c>
      <c r="B43" s="54">
        <v>1378161.243860327</v>
      </c>
      <c r="C43" s="55">
        <f>Average!M46</f>
        <v>1363167.0458333334</v>
      </c>
      <c r="D43" s="160">
        <f aca="true" t="shared" si="2" ref="D43:D61">C43-B43</f>
        <v>-14994.198026993545</v>
      </c>
      <c r="E43" s="158">
        <f aca="true" t="shared" si="3" ref="E43:E61">(C43/B43)-1</f>
        <v>-0.010879857559332962</v>
      </c>
      <c r="F43" s="117"/>
      <c r="G43" s="55"/>
      <c r="H43" s="56"/>
      <c r="I43" s="56"/>
    </row>
    <row r="44" spans="1:9" s="28" customFormat="1" ht="12.75">
      <c r="A44" s="123" t="s">
        <v>70</v>
      </c>
      <c r="B44" s="54">
        <v>755862.521744587</v>
      </c>
      <c r="C44" s="55">
        <f>Average!M47</f>
        <v>747271.9951666665</v>
      </c>
      <c r="D44" s="160">
        <f t="shared" si="2"/>
        <v>-8590.526577920537</v>
      </c>
      <c r="E44" s="158">
        <f t="shared" si="3"/>
        <v>-0.011365197149996176</v>
      </c>
      <c r="F44" s="117"/>
      <c r="G44" s="55"/>
      <c r="H44" s="56"/>
      <c r="I44" s="56"/>
    </row>
    <row r="45" spans="1:9" s="28" customFormat="1" ht="12.75">
      <c r="A45" s="123" t="s">
        <v>71</v>
      </c>
      <c r="B45" s="54">
        <v>174921.81963882665</v>
      </c>
      <c r="C45" s="55">
        <f>Average!M48</f>
        <v>173024.83183333333</v>
      </c>
      <c r="D45" s="160">
        <f t="shared" si="2"/>
        <v>-1896.9878054933215</v>
      </c>
      <c r="E45" s="158">
        <f t="shared" si="3"/>
        <v>-0.010844775165329112</v>
      </c>
      <c r="F45" s="117"/>
      <c r="G45" s="55"/>
      <c r="H45" s="56"/>
      <c r="I45" s="56"/>
    </row>
    <row r="46" spans="1:9" s="28" customFormat="1" ht="12.75">
      <c r="A46" s="123" t="s">
        <v>72</v>
      </c>
      <c r="B46" s="54">
        <v>942265.3314843817</v>
      </c>
      <c r="C46" s="55">
        <f>Average!M49</f>
        <v>921080.5636666665</v>
      </c>
      <c r="D46" s="160">
        <f t="shared" si="2"/>
        <v>-21184.767817715183</v>
      </c>
      <c r="E46" s="158">
        <f t="shared" si="3"/>
        <v>-0.022482805118535065</v>
      </c>
      <c r="F46" s="117"/>
      <c r="G46" s="55"/>
      <c r="H46" s="56"/>
      <c r="I46" s="56"/>
    </row>
    <row r="47" spans="1:9" s="28" customFormat="1" ht="12.75">
      <c r="A47" s="123" t="s">
        <v>73</v>
      </c>
      <c r="B47" s="54">
        <v>413730.1818983686</v>
      </c>
      <c r="C47" s="55">
        <f>Average!M50</f>
        <v>408358.8148333333</v>
      </c>
      <c r="D47" s="160">
        <f t="shared" si="2"/>
        <v>-5371.367065035272</v>
      </c>
      <c r="E47" s="158">
        <f t="shared" si="3"/>
        <v>-0.012982777907062926</v>
      </c>
      <c r="F47" s="117"/>
      <c r="G47" s="55"/>
      <c r="H47" s="56"/>
      <c r="I47" s="56"/>
    </row>
    <row r="48" spans="1:9" s="28" customFormat="1" ht="12.75">
      <c r="A48" s="123" t="s">
        <v>74</v>
      </c>
      <c r="B48" s="54">
        <v>330417.78301810886</v>
      </c>
      <c r="C48" s="55">
        <f>Average!M51</f>
        <v>327569.8316666667</v>
      </c>
      <c r="D48" s="160">
        <f t="shared" si="2"/>
        <v>-2847.9513514421415</v>
      </c>
      <c r="E48" s="158">
        <f t="shared" si="3"/>
        <v>-0.008619243569242374</v>
      </c>
      <c r="F48" s="117"/>
      <c r="G48" s="55"/>
      <c r="H48" s="56"/>
      <c r="I48" s="56"/>
    </row>
    <row r="49" spans="1:9" s="28" customFormat="1" ht="12.75">
      <c r="A49" s="123" t="s">
        <v>75</v>
      </c>
      <c r="B49" s="54">
        <v>1348357.6425761722</v>
      </c>
      <c r="C49" s="55">
        <f>Average!M52</f>
        <v>1333862.5378333332</v>
      </c>
      <c r="D49" s="160">
        <f t="shared" si="2"/>
        <v>-14495.104742839001</v>
      </c>
      <c r="E49" s="158">
        <f t="shared" si="3"/>
        <v>-0.010750192890325971</v>
      </c>
      <c r="F49" s="117"/>
      <c r="G49" s="118"/>
      <c r="H49" s="56"/>
      <c r="I49" s="56"/>
    </row>
    <row r="50" spans="1:9" s="28" customFormat="1" ht="12.75">
      <c r="A50" s="123" t="s">
        <v>76</v>
      </c>
      <c r="B50" s="54">
        <v>159879.888228265</v>
      </c>
      <c r="C50" s="55">
        <f>Average!M53</f>
        <v>158146.26916666667</v>
      </c>
      <c r="D50" s="160">
        <f t="shared" si="2"/>
        <v>-1733.6190615983214</v>
      </c>
      <c r="E50" s="158">
        <f t="shared" si="3"/>
        <v>-0.010843259154166951</v>
      </c>
      <c r="F50" s="117"/>
      <c r="G50" s="55"/>
      <c r="H50" s="56"/>
      <c r="I50" s="56"/>
    </row>
    <row r="51" spans="1:44" s="28" customFormat="1" ht="12.75">
      <c r="A51" s="123" t="s">
        <v>77</v>
      </c>
      <c r="B51" s="54">
        <v>443537.3743467692</v>
      </c>
      <c r="C51" s="55">
        <f>Average!M54</f>
        <v>440374.266</v>
      </c>
      <c r="D51" s="160">
        <f t="shared" si="2"/>
        <v>-3163.1083467691788</v>
      </c>
      <c r="E51" s="158">
        <f t="shared" si="3"/>
        <v>-0.007131548612848482</v>
      </c>
      <c r="F51" s="117"/>
      <c r="G51" s="55"/>
      <c r="H51" s="56"/>
      <c r="I51" s="56"/>
      <c r="AR51" s="28">
        <v>0</v>
      </c>
    </row>
    <row r="52" spans="1:9" s="28" customFormat="1" ht="12.75">
      <c r="A52" s="123" t="s">
        <v>78</v>
      </c>
      <c r="B52" s="54">
        <v>194800.03765800092</v>
      </c>
      <c r="C52" s="55">
        <f>Average!M55</f>
        <v>192720.08883333334</v>
      </c>
      <c r="D52" s="160">
        <f t="shared" si="2"/>
        <v>-2079.9488246675755</v>
      </c>
      <c r="E52" s="158">
        <f t="shared" si="3"/>
        <v>-0.01067735329866426</v>
      </c>
      <c r="F52" s="117"/>
      <c r="G52" s="55"/>
      <c r="H52" s="56"/>
      <c r="I52" s="56"/>
    </row>
    <row r="53" spans="1:9" s="28" customFormat="1" ht="12.75">
      <c r="A53" s="123" t="s">
        <v>79</v>
      </c>
      <c r="B53" s="54">
        <v>616172.3171860673</v>
      </c>
      <c r="C53" s="55">
        <f>Average!M56</f>
        <v>607824.6426666668</v>
      </c>
      <c r="D53" s="160">
        <f t="shared" si="2"/>
        <v>-8347.674519400578</v>
      </c>
      <c r="E53" s="158">
        <f t="shared" si="3"/>
        <v>-0.013547629918725823</v>
      </c>
      <c r="F53" s="117"/>
      <c r="G53" s="55"/>
      <c r="H53" s="56"/>
      <c r="I53" s="56"/>
    </row>
    <row r="54" spans="1:9" s="28" customFormat="1" ht="12.75">
      <c r="A54" s="123" t="s">
        <v>80</v>
      </c>
      <c r="B54" s="54">
        <v>2022434.9684364435</v>
      </c>
      <c r="C54" s="55">
        <f>Average!M57</f>
        <v>2003808.9111666668</v>
      </c>
      <c r="D54" s="160">
        <f t="shared" si="2"/>
        <v>-18626.057269776706</v>
      </c>
      <c r="E54" s="158">
        <f t="shared" si="3"/>
        <v>-0.009209718760043284</v>
      </c>
      <c r="F54" s="117"/>
      <c r="G54" s="55"/>
      <c r="H54" s="56"/>
      <c r="I54" s="56"/>
    </row>
    <row r="55" spans="1:9" s="28" customFormat="1" ht="12.75">
      <c r="A55" s="123" t="s">
        <v>81</v>
      </c>
      <c r="B55" s="54">
        <v>214295.49386507584</v>
      </c>
      <c r="C55" s="55">
        <f>Average!M58</f>
        <v>208004.05150000003</v>
      </c>
      <c r="D55" s="160">
        <f t="shared" si="2"/>
        <v>-6291.442365075811</v>
      </c>
      <c r="E55" s="158">
        <f t="shared" si="3"/>
        <v>-0.02935872449579835</v>
      </c>
      <c r="F55" s="117"/>
      <c r="G55" s="55"/>
      <c r="H55" s="56"/>
      <c r="I55" s="56"/>
    </row>
    <row r="56" spans="1:9" s="28" customFormat="1" ht="12.75">
      <c r="A56" s="123" t="s">
        <v>82</v>
      </c>
      <c r="B56" s="54">
        <v>122077.22214700245</v>
      </c>
      <c r="C56" s="55">
        <f>Average!M59</f>
        <v>120741.54466666665</v>
      </c>
      <c r="D56" s="160">
        <f t="shared" si="2"/>
        <v>-1335.6774803357985</v>
      </c>
      <c r="E56" s="158">
        <f t="shared" si="3"/>
        <v>-0.010941250602241048</v>
      </c>
      <c r="F56" s="117"/>
      <c r="G56" s="55"/>
      <c r="H56" s="56"/>
      <c r="I56" s="56"/>
    </row>
    <row r="57" spans="1:9" s="28" customFormat="1" ht="12.75">
      <c r="A57" s="123" t="s">
        <v>83</v>
      </c>
      <c r="B57" s="54">
        <v>695947.2832650362</v>
      </c>
      <c r="C57" s="55">
        <f>Average!M60</f>
        <v>684309.3731666667</v>
      </c>
      <c r="D57" s="160">
        <f t="shared" si="2"/>
        <v>-11637.910098369466</v>
      </c>
      <c r="E57" s="158">
        <f t="shared" si="3"/>
        <v>-0.01672240179424256</v>
      </c>
      <c r="F57" s="117"/>
      <c r="G57" s="55"/>
      <c r="H57" s="56"/>
      <c r="I57" s="56"/>
    </row>
    <row r="58" spans="1:9" s="28" customFormat="1" ht="12.75">
      <c r="A58" s="123" t="s">
        <v>84</v>
      </c>
      <c r="B58" s="54">
        <v>478747.32965576794</v>
      </c>
      <c r="C58" s="55">
        <f>Average!M61</f>
        <v>473545.8163333333</v>
      </c>
      <c r="D58" s="160">
        <f t="shared" si="2"/>
        <v>-5201.513322434621</v>
      </c>
      <c r="E58" s="158">
        <f t="shared" si="3"/>
        <v>-0.010864840387046382</v>
      </c>
      <c r="F58" s="117"/>
      <c r="G58" s="55"/>
      <c r="H58" s="56"/>
      <c r="I58" s="56"/>
    </row>
    <row r="59" spans="1:9" s="28" customFormat="1" ht="12.75">
      <c r="A59" s="123" t="s">
        <v>85</v>
      </c>
      <c r="B59" s="54">
        <v>302144.6626330495</v>
      </c>
      <c r="C59" s="55">
        <f>Average!M62</f>
        <v>298861.04216666665</v>
      </c>
      <c r="D59" s="160">
        <f t="shared" si="2"/>
        <v>-3283.620466382825</v>
      </c>
      <c r="E59" s="158">
        <f t="shared" si="3"/>
        <v>-0.010867709651951496</v>
      </c>
      <c r="F59" s="117"/>
      <c r="G59" s="55"/>
      <c r="H59" s="56"/>
      <c r="I59" s="56"/>
    </row>
    <row r="60" spans="1:9" s="28" customFormat="1" ht="12.75">
      <c r="A60" s="123" t="s">
        <v>86</v>
      </c>
      <c r="B60" s="54">
        <v>531638.0545726357</v>
      </c>
      <c r="C60" s="55">
        <f>Average!M63</f>
        <v>525854.1220000001</v>
      </c>
      <c r="D60" s="160">
        <f t="shared" si="2"/>
        <v>-5783.932572635589</v>
      </c>
      <c r="E60" s="158">
        <f t="shared" si="3"/>
        <v>-0.010879455529730797</v>
      </c>
      <c r="F60" s="117"/>
      <c r="G60" s="55"/>
      <c r="H60" s="56"/>
      <c r="I60" s="56"/>
    </row>
    <row r="61" spans="1:9" s="28" customFormat="1" ht="12.75">
      <c r="A61" s="123" t="s">
        <v>87</v>
      </c>
      <c r="B61" s="54">
        <v>186390.80295591577</v>
      </c>
      <c r="C61" s="55">
        <f>Average!M64</f>
        <v>184365.0915</v>
      </c>
      <c r="D61" s="160">
        <f t="shared" si="2"/>
        <v>-2025.7114559157635</v>
      </c>
      <c r="E61" s="158">
        <f t="shared" si="3"/>
        <v>-0.010868086964542334</v>
      </c>
      <c r="F61" s="117"/>
      <c r="G61" s="55"/>
      <c r="H61" s="56"/>
      <c r="I61" s="56"/>
    </row>
    <row r="62" spans="1:9" s="28" customFormat="1" ht="12.75">
      <c r="A62" s="126"/>
      <c r="B62" s="58"/>
      <c r="C62" s="59"/>
      <c r="D62" s="161"/>
      <c r="E62" s="159"/>
      <c r="F62" s="55"/>
      <c r="G62" s="55"/>
      <c r="H62" s="55"/>
      <c r="I62" s="55"/>
    </row>
    <row r="63" spans="1:9" s="28" customFormat="1" ht="12.75">
      <c r="A63" s="127" t="s">
        <v>112</v>
      </c>
      <c r="B63" s="60">
        <f>SUM(B11:B61)</f>
        <v>27177265.098280735</v>
      </c>
      <c r="C63" s="55">
        <f>SUM(C11:C61)</f>
        <v>26845212.467166666</v>
      </c>
      <c r="D63" s="160">
        <f>SUM(D11:D61)</f>
        <v>-332052.6311140656</v>
      </c>
      <c r="E63" s="158">
        <f>(C63/B63)-1</f>
        <v>-0.012218029662413477</v>
      </c>
      <c r="F63" s="117"/>
      <c r="G63" s="55"/>
      <c r="H63" s="55"/>
      <c r="I63" s="55"/>
    </row>
    <row r="64" spans="1:23" s="28" customFormat="1" ht="12" customHeight="1">
      <c r="A64" s="128"/>
      <c r="B64" s="61"/>
      <c r="C64" s="62"/>
      <c r="D64" s="62"/>
      <c r="E64" s="63"/>
      <c r="F64" s="119"/>
      <c r="G64" s="119"/>
      <c r="H64" s="119"/>
      <c r="I64" s="119"/>
      <c r="J64" s="29"/>
      <c r="K64" s="29"/>
      <c r="L64" s="29"/>
      <c r="M64" s="29"/>
      <c r="N64" s="29"/>
      <c r="O64" s="27"/>
      <c r="P64" s="27"/>
      <c r="Q64" s="27"/>
      <c r="R64" s="27"/>
      <c r="S64" s="27"/>
      <c r="T64" s="27"/>
      <c r="U64" s="27"/>
      <c r="V64" s="27"/>
      <c r="W64" s="27"/>
    </row>
    <row r="65" spans="1:23" s="28" customFormat="1" ht="12.75">
      <c r="A65" s="48"/>
      <c r="B65" s="27"/>
      <c r="C65" s="27"/>
      <c r="D65" s="27"/>
      <c r="E65" s="27"/>
      <c r="F65" s="110"/>
      <c r="G65" s="110"/>
      <c r="H65" s="110"/>
      <c r="I65" s="110"/>
      <c r="J65" s="27"/>
      <c r="K65" s="27"/>
      <c r="L65" s="27"/>
      <c r="M65" s="29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13" s="28" customFormat="1" ht="12.75">
      <c r="A66" s="152" t="s">
        <v>113</v>
      </c>
      <c r="B66" s="130"/>
      <c r="C66" s="130"/>
      <c r="D66" s="130"/>
      <c r="E66" s="130"/>
      <c r="F66" s="55"/>
      <c r="G66" s="55"/>
      <c r="H66" s="55"/>
      <c r="I66" s="55"/>
      <c r="M66" s="64"/>
    </row>
    <row r="67" spans="1:13" s="28" customFormat="1" ht="12.75">
      <c r="A67" s="152" t="s">
        <v>114</v>
      </c>
      <c r="B67" s="130"/>
      <c r="C67" s="130"/>
      <c r="D67" s="130"/>
      <c r="E67" s="130"/>
      <c r="F67" s="55"/>
      <c r="G67" s="55"/>
      <c r="H67" s="55"/>
      <c r="I67" s="55"/>
      <c r="M67" s="64"/>
    </row>
    <row r="68" spans="1:13" s="28" customFormat="1" ht="12.75">
      <c r="A68" s="152" t="s">
        <v>115</v>
      </c>
      <c r="B68" s="130"/>
      <c r="C68" s="130"/>
      <c r="D68" s="130"/>
      <c r="E68" s="130"/>
      <c r="F68" s="55"/>
      <c r="G68" s="55"/>
      <c r="H68" s="55"/>
      <c r="I68" s="55"/>
      <c r="M68" s="64"/>
    </row>
    <row r="69" spans="1:13" s="28" customFormat="1" ht="12.75">
      <c r="A69" s="152" t="s">
        <v>116</v>
      </c>
      <c r="B69" s="130"/>
      <c r="C69" s="130"/>
      <c r="D69" s="130"/>
      <c r="E69" s="130"/>
      <c r="F69" s="55"/>
      <c r="G69" s="55"/>
      <c r="H69" s="55"/>
      <c r="I69" s="55"/>
      <c r="M69" s="64"/>
    </row>
    <row r="70" spans="1:13" s="28" customFormat="1" ht="12.75">
      <c r="A70" s="152"/>
      <c r="B70" s="130"/>
      <c r="C70" s="130"/>
      <c r="D70" s="130"/>
      <c r="E70" s="130"/>
      <c r="F70" s="55"/>
      <c r="G70" s="55"/>
      <c r="H70" s="55"/>
      <c r="I70" s="55"/>
      <c r="M70" s="64"/>
    </row>
    <row r="71" spans="1:13" s="28" customFormat="1" ht="12.75">
      <c r="A71" s="152"/>
      <c r="B71" s="130"/>
      <c r="C71" s="130"/>
      <c r="D71" s="130"/>
      <c r="E71" s="130"/>
      <c r="F71" s="55"/>
      <c r="G71" s="55"/>
      <c r="H71" s="55"/>
      <c r="I71" s="55"/>
      <c r="M71" s="64"/>
    </row>
    <row r="72" spans="1:13" s="28" customFormat="1" ht="12.75">
      <c r="A72" s="152"/>
      <c r="B72" s="130"/>
      <c r="C72" s="130"/>
      <c r="D72" s="130"/>
      <c r="E72" s="130"/>
      <c r="F72" s="55"/>
      <c r="G72" s="55"/>
      <c r="H72" s="55"/>
      <c r="I72" s="55"/>
      <c r="M72" s="64"/>
    </row>
    <row r="73" spans="1:13" s="28" customFormat="1" ht="12.75">
      <c r="A73" s="152"/>
      <c r="B73" s="130"/>
      <c r="C73" s="130"/>
      <c r="D73" s="130"/>
      <c r="E73" s="130"/>
      <c r="F73" s="55"/>
      <c r="G73" s="55"/>
      <c r="H73" s="55"/>
      <c r="I73" s="55"/>
      <c r="M73" s="64"/>
    </row>
    <row r="74" spans="1:13" s="28" customFormat="1" ht="12.75">
      <c r="A74" s="123"/>
      <c r="F74" s="55"/>
      <c r="G74" s="55"/>
      <c r="H74" s="55"/>
      <c r="I74" s="55"/>
      <c r="M74" s="64"/>
    </row>
    <row r="75" spans="1:13" s="28" customFormat="1" ht="12.75">
      <c r="A75" s="123"/>
      <c r="F75" s="55"/>
      <c r="G75" s="55"/>
      <c r="H75" s="55"/>
      <c r="I75" s="55"/>
      <c r="M75" s="64"/>
    </row>
    <row r="76" spans="1:13" s="28" customFormat="1" ht="12.75">
      <c r="A76" s="123"/>
      <c r="F76" s="55"/>
      <c r="G76" s="55"/>
      <c r="H76" s="55"/>
      <c r="I76" s="55"/>
      <c r="M76" s="64"/>
    </row>
    <row r="77" spans="1:13" s="28" customFormat="1" ht="12.75">
      <c r="A77" s="123"/>
      <c r="F77" s="55"/>
      <c r="G77" s="55"/>
      <c r="H77" s="55"/>
      <c r="I77" s="55"/>
      <c r="M77" s="64"/>
    </row>
    <row r="78" spans="1:13" s="28" customFormat="1" ht="12.75">
      <c r="A78" s="123"/>
      <c r="F78" s="55"/>
      <c r="G78" s="55"/>
      <c r="H78" s="55"/>
      <c r="I78" s="55"/>
      <c r="M78" s="64"/>
    </row>
    <row r="79" spans="1:13" s="28" customFormat="1" ht="12.75">
      <c r="A79" s="123"/>
      <c r="F79" s="55"/>
      <c r="G79" s="55"/>
      <c r="H79" s="55"/>
      <c r="I79" s="55"/>
      <c r="M79" s="64"/>
    </row>
    <row r="80" spans="1:13" s="28" customFormat="1" ht="12.75">
      <c r="A80" s="123"/>
      <c r="F80" s="55"/>
      <c r="G80" s="55"/>
      <c r="H80" s="55"/>
      <c r="I80" s="55"/>
      <c r="M80" s="64"/>
    </row>
    <row r="81" spans="1:13" s="28" customFormat="1" ht="12.75">
      <c r="A81" s="123"/>
      <c r="F81" s="55"/>
      <c r="G81" s="55"/>
      <c r="H81" s="55"/>
      <c r="I81" s="55"/>
      <c r="M81" s="64"/>
    </row>
    <row r="82" spans="1:13" s="28" customFormat="1" ht="12.75">
      <c r="A82" s="123"/>
      <c r="F82" s="55"/>
      <c r="G82" s="55"/>
      <c r="H82" s="55"/>
      <c r="I82" s="55"/>
      <c r="M82" s="64"/>
    </row>
    <row r="83" spans="1:13" s="28" customFormat="1" ht="12.75">
      <c r="A83" s="123"/>
      <c r="F83" s="55"/>
      <c r="G83" s="55"/>
      <c r="H83" s="55"/>
      <c r="I83" s="55"/>
      <c r="M83" s="64"/>
    </row>
    <row r="84" spans="1:13" s="28" customFormat="1" ht="12.75">
      <c r="A84" s="123"/>
      <c r="F84" s="55"/>
      <c r="G84" s="55"/>
      <c r="H84" s="55"/>
      <c r="I84" s="55"/>
      <c r="M84" s="64"/>
    </row>
    <row r="85" spans="1:13" s="28" customFormat="1" ht="12.75">
      <c r="A85" s="123"/>
      <c r="F85" s="55"/>
      <c r="G85" s="55"/>
      <c r="H85" s="55"/>
      <c r="I85" s="55"/>
      <c r="M85" s="64"/>
    </row>
    <row r="86" spans="1:13" s="28" customFormat="1" ht="12.75">
      <c r="A86" s="123"/>
      <c r="F86" s="55"/>
      <c r="G86" s="55"/>
      <c r="H86" s="55"/>
      <c r="I86" s="55"/>
      <c r="M86" s="64"/>
    </row>
    <row r="87" spans="1:13" s="28" customFormat="1" ht="12.75">
      <c r="A87" s="123"/>
      <c r="F87" s="55"/>
      <c r="G87" s="55"/>
      <c r="H87" s="55"/>
      <c r="I87" s="55"/>
      <c r="M87" s="64"/>
    </row>
    <row r="88" spans="1:13" s="28" customFormat="1" ht="12.75">
      <c r="A88" s="123"/>
      <c r="F88" s="55"/>
      <c r="G88" s="55"/>
      <c r="H88" s="55"/>
      <c r="I88" s="55"/>
      <c r="M88" s="64"/>
    </row>
    <row r="89" spans="1:13" s="28" customFormat="1" ht="12.75">
      <c r="A89" s="123"/>
      <c r="F89" s="55"/>
      <c r="G89" s="55"/>
      <c r="H89" s="55"/>
      <c r="I89" s="55"/>
      <c r="M89" s="64"/>
    </row>
    <row r="90" spans="1:13" s="28" customFormat="1" ht="12.75">
      <c r="A90" s="123"/>
      <c r="F90" s="55"/>
      <c r="G90" s="55"/>
      <c r="H90" s="55"/>
      <c r="I90" s="55"/>
      <c r="M90" s="64"/>
    </row>
    <row r="91" spans="1:13" s="28" customFormat="1" ht="12.75">
      <c r="A91" s="123"/>
      <c r="F91" s="55"/>
      <c r="G91" s="55"/>
      <c r="H91" s="55"/>
      <c r="I91" s="55"/>
      <c r="M91" s="64"/>
    </row>
    <row r="92" spans="1:13" s="28" customFormat="1" ht="12.75">
      <c r="A92" s="123"/>
      <c r="F92" s="55"/>
      <c r="G92" s="55"/>
      <c r="H92" s="55"/>
      <c r="I92" s="55"/>
      <c r="M92" s="64"/>
    </row>
    <row r="93" spans="1:13" s="28" customFormat="1" ht="12.75">
      <c r="A93" s="123"/>
      <c r="F93" s="55"/>
      <c r="G93" s="55"/>
      <c r="H93" s="55"/>
      <c r="I93" s="55"/>
      <c r="M93" s="64"/>
    </row>
    <row r="94" spans="1:13" s="28" customFormat="1" ht="12.75">
      <c r="A94" s="123"/>
      <c r="F94" s="55"/>
      <c r="G94" s="55"/>
      <c r="H94" s="55"/>
      <c r="I94" s="55"/>
      <c r="M94" s="64"/>
    </row>
    <row r="95" spans="1:13" s="28" customFormat="1" ht="12.75">
      <c r="A95" s="123"/>
      <c r="F95" s="55"/>
      <c r="G95" s="55"/>
      <c r="H95" s="55"/>
      <c r="I95" s="55"/>
      <c r="M95" s="64"/>
    </row>
    <row r="96" spans="1:13" s="28" customFormat="1" ht="12.75">
      <c r="A96" s="123"/>
      <c r="F96" s="55"/>
      <c r="G96" s="55"/>
      <c r="H96" s="55"/>
      <c r="I96" s="55"/>
      <c r="M96" s="64"/>
    </row>
    <row r="97" spans="1:13" s="28" customFormat="1" ht="12.75">
      <c r="A97" s="123"/>
      <c r="F97" s="55"/>
      <c r="G97" s="55"/>
      <c r="H97" s="55"/>
      <c r="I97" s="55"/>
      <c r="M97" s="64"/>
    </row>
    <row r="98" spans="1:13" s="28" customFormat="1" ht="12.75">
      <c r="A98" s="123"/>
      <c r="F98" s="55"/>
      <c r="G98" s="55"/>
      <c r="H98" s="55"/>
      <c r="I98" s="55"/>
      <c r="M98" s="64"/>
    </row>
    <row r="99" spans="1:13" s="28" customFormat="1" ht="12.75">
      <c r="A99" s="123"/>
      <c r="F99" s="55"/>
      <c r="G99" s="55"/>
      <c r="H99" s="55"/>
      <c r="I99" s="55"/>
      <c r="M99" s="64"/>
    </row>
    <row r="100" spans="1:13" s="28" customFormat="1" ht="12.75">
      <c r="A100" s="123"/>
      <c r="F100" s="55"/>
      <c r="G100" s="55"/>
      <c r="H100" s="55"/>
      <c r="I100" s="55"/>
      <c r="M100" s="64"/>
    </row>
    <row r="101" spans="1:13" s="28" customFormat="1" ht="12.75">
      <c r="A101" s="123"/>
      <c r="F101" s="55"/>
      <c r="G101" s="55"/>
      <c r="H101" s="55"/>
      <c r="I101" s="55"/>
      <c r="M101" s="64"/>
    </row>
    <row r="102" spans="1:13" s="28" customFormat="1" ht="12.75">
      <c r="A102" s="123"/>
      <c r="F102" s="55"/>
      <c r="G102" s="55"/>
      <c r="H102" s="55"/>
      <c r="I102" s="55"/>
      <c r="M102" s="64"/>
    </row>
    <row r="103" spans="1:13" s="28" customFormat="1" ht="12.75">
      <c r="A103" s="123"/>
      <c r="F103" s="55"/>
      <c r="G103" s="55"/>
      <c r="H103" s="55"/>
      <c r="I103" s="55"/>
      <c r="M103" s="64"/>
    </row>
    <row r="104" spans="1:13" s="28" customFormat="1" ht="12.75">
      <c r="A104" s="123"/>
      <c r="F104" s="55"/>
      <c r="G104" s="55"/>
      <c r="H104" s="55"/>
      <c r="I104" s="55"/>
      <c r="M104" s="64"/>
    </row>
    <row r="105" spans="1:13" s="28" customFormat="1" ht="12.75">
      <c r="A105" s="123"/>
      <c r="F105" s="55"/>
      <c r="G105" s="55"/>
      <c r="H105" s="55"/>
      <c r="I105" s="55"/>
      <c r="M105" s="64"/>
    </row>
    <row r="106" spans="1:13" s="28" customFormat="1" ht="12.75">
      <c r="A106" s="123"/>
      <c r="F106" s="55"/>
      <c r="G106" s="55"/>
      <c r="H106" s="55"/>
      <c r="I106" s="55"/>
      <c r="M106" s="64"/>
    </row>
    <row r="107" spans="1:13" s="28" customFormat="1" ht="12.75">
      <c r="A107" s="123"/>
      <c r="F107" s="55"/>
      <c r="G107" s="55"/>
      <c r="H107" s="55"/>
      <c r="I107" s="55"/>
      <c r="M107" s="64"/>
    </row>
    <row r="108" spans="1:13" s="28" customFormat="1" ht="12.75">
      <c r="A108" s="123"/>
      <c r="F108" s="55"/>
      <c r="G108" s="55"/>
      <c r="H108" s="55"/>
      <c r="I108" s="55"/>
      <c r="M108" s="64"/>
    </row>
    <row r="109" spans="1:13" s="28" customFormat="1" ht="12.75">
      <c r="A109" s="123"/>
      <c r="F109" s="55"/>
      <c r="G109" s="55"/>
      <c r="H109" s="55"/>
      <c r="I109" s="55"/>
      <c r="M109" s="64"/>
    </row>
    <row r="110" spans="1:13" s="28" customFormat="1" ht="12.75">
      <c r="A110" s="123"/>
      <c r="F110" s="55"/>
      <c r="G110" s="55"/>
      <c r="H110" s="55"/>
      <c r="I110" s="55"/>
      <c r="M110" s="64"/>
    </row>
    <row r="111" spans="1:13" s="28" customFormat="1" ht="12.75">
      <c r="A111" s="123"/>
      <c r="F111" s="55"/>
      <c r="G111" s="55"/>
      <c r="H111" s="55"/>
      <c r="I111" s="55"/>
      <c r="M111" s="64"/>
    </row>
    <row r="112" spans="1:13" s="28" customFormat="1" ht="12.75">
      <c r="A112" s="123"/>
      <c r="F112" s="55"/>
      <c r="G112" s="55"/>
      <c r="H112" s="55"/>
      <c r="I112" s="55"/>
      <c r="M112" s="64"/>
    </row>
    <row r="113" spans="1:13" s="28" customFormat="1" ht="12.75">
      <c r="A113" s="123"/>
      <c r="F113" s="55"/>
      <c r="G113" s="55"/>
      <c r="H113" s="55"/>
      <c r="I113" s="55"/>
      <c r="M113" s="64"/>
    </row>
    <row r="114" spans="1:13" s="28" customFormat="1" ht="12.75">
      <c r="A114" s="123"/>
      <c r="F114" s="55"/>
      <c r="G114" s="55"/>
      <c r="H114" s="55"/>
      <c r="I114" s="55"/>
      <c r="M114" s="64"/>
    </row>
    <row r="115" spans="1:13" s="28" customFormat="1" ht="12.75">
      <c r="A115" s="123"/>
      <c r="F115" s="55"/>
      <c r="G115" s="55"/>
      <c r="H115" s="55"/>
      <c r="I115" s="55"/>
      <c r="M115" s="64"/>
    </row>
    <row r="116" spans="1:13" s="28" customFormat="1" ht="12.75">
      <c r="A116" s="123"/>
      <c r="F116" s="55"/>
      <c r="G116" s="55"/>
      <c r="H116" s="55"/>
      <c r="I116" s="55"/>
      <c r="M116" s="64"/>
    </row>
    <row r="117" spans="1:13" s="28" customFormat="1" ht="12.75">
      <c r="A117" s="123"/>
      <c r="F117" s="55"/>
      <c r="G117" s="55"/>
      <c r="H117" s="55"/>
      <c r="I117" s="55"/>
      <c r="M117" s="64"/>
    </row>
    <row r="118" spans="1:13" s="28" customFormat="1" ht="12.75">
      <c r="A118" s="123"/>
      <c r="F118" s="55"/>
      <c r="G118" s="55"/>
      <c r="H118" s="55"/>
      <c r="I118" s="55"/>
      <c r="M118" s="64"/>
    </row>
    <row r="119" spans="1:13" s="28" customFormat="1" ht="12.75">
      <c r="A119" s="123"/>
      <c r="F119" s="55"/>
      <c r="G119" s="55"/>
      <c r="H119" s="55"/>
      <c r="I119" s="55"/>
      <c r="M119" s="64"/>
    </row>
    <row r="120" spans="1:13" s="28" customFormat="1" ht="12.75">
      <c r="A120" s="123"/>
      <c r="F120" s="55"/>
      <c r="G120" s="55"/>
      <c r="H120" s="55"/>
      <c r="I120" s="55"/>
      <c r="M120" s="64"/>
    </row>
    <row r="121" spans="1:13" s="28" customFormat="1" ht="12.75">
      <c r="A121" s="123"/>
      <c r="F121" s="55"/>
      <c r="G121" s="55"/>
      <c r="H121" s="55"/>
      <c r="I121" s="55"/>
      <c r="M121" s="64"/>
    </row>
    <row r="122" spans="1:13" s="28" customFormat="1" ht="12.75">
      <c r="A122" s="123"/>
      <c r="F122" s="55"/>
      <c r="G122" s="55"/>
      <c r="H122" s="55"/>
      <c r="I122" s="55"/>
      <c r="M122" s="64"/>
    </row>
    <row r="123" spans="1:13" s="28" customFormat="1" ht="12.75">
      <c r="A123" s="123"/>
      <c r="F123" s="55"/>
      <c r="G123" s="55"/>
      <c r="H123" s="55"/>
      <c r="I123" s="55"/>
      <c r="M123" s="64"/>
    </row>
    <row r="124" spans="1:13" s="28" customFormat="1" ht="12.75">
      <c r="A124" s="129"/>
      <c r="F124" s="55"/>
      <c r="G124" s="55"/>
      <c r="H124" s="55"/>
      <c r="I124" s="55"/>
      <c r="M124" s="64"/>
    </row>
    <row r="125" spans="1:13" s="28" customFormat="1" ht="12.75">
      <c r="A125" s="129"/>
      <c r="F125" s="55"/>
      <c r="G125" s="55"/>
      <c r="H125" s="55"/>
      <c r="I125" s="55"/>
      <c r="M125" s="64"/>
    </row>
    <row r="126" spans="1:13" s="28" customFormat="1" ht="12.75">
      <c r="A126" s="130"/>
      <c r="F126" s="55"/>
      <c r="G126" s="55"/>
      <c r="H126" s="55"/>
      <c r="I126" s="55"/>
      <c r="M126" s="64"/>
    </row>
    <row r="127" spans="1:13" s="28" customFormat="1" ht="12.75">
      <c r="A127" s="130"/>
      <c r="F127" s="55"/>
      <c r="G127" s="55"/>
      <c r="H127" s="55"/>
      <c r="I127" s="55"/>
      <c r="M127" s="64"/>
    </row>
    <row r="128" spans="1:9" s="28" customFormat="1" ht="12.75">
      <c r="A128" s="130"/>
      <c r="F128" s="55"/>
      <c r="G128" s="55"/>
      <c r="H128" s="55"/>
      <c r="I128" s="55"/>
    </row>
    <row r="129" spans="1:9" s="28" customFormat="1" ht="12.75">
      <c r="A129" s="130"/>
      <c r="F129" s="55"/>
      <c r="G129" s="55"/>
      <c r="H129" s="55"/>
      <c r="I129" s="55"/>
    </row>
    <row r="130" spans="1:9" s="28" customFormat="1" ht="12.75">
      <c r="A130" s="130"/>
      <c r="F130" s="55"/>
      <c r="G130" s="55"/>
      <c r="H130" s="55"/>
      <c r="I130" s="55"/>
    </row>
    <row r="131" spans="1:9" s="28" customFormat="1" ht="12.75">
      <c r="A131" s="130"/>
      <c r="F131" s="55"/>
      <c r="G131" s="55"/>
      <c r="H131" s="55"/>
      <c r="I131" s="55"/>
    </row>
    <row r="132" spans="1:23" s="28" customFormat="1" ht="12.75">
      <c r="A132" s="48"/>
      <c r="B132" s="27"/>
      <c r="C132" s="27"/>
      <c r="D132" s="27"/>
      <c r="E132" s="27"/>
      <c r="F132" s="110"/>
      <c r="G132" s="110"/>
      <c r="H132" s="110"/>
      <c r="I132" s="110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 s="28" customFormat="1" ht="12.75">
      <c r="A133" s="123"/>
      <c r="B133" s="27"/>
      <c r="C133" s="27"/>
      <c r="D133" s="27"/>
      <c r="E133" s="27"/>
      <c r="F133" s="110"/>
      <c r="G133" s="110"/>
      <c r="H133" s="110"/>
      <c r="I133" s="110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 s="28" customFormat="1" ht="12.75">
      <c r="A134" s="48"/>
      <c r="B134" s="27"/>
      <c r="C134" s="27"/>
      <c r="D134" s="27"/>
      <c r="E134" s="27"/>
      <c r="F134" s="110"/>
      <c r="G134" s="110"/>
      <c r="H134" s="110"/>
      <c r="I134" s="110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23" s="28" customFormat="1" ht="16.5">
      <c r="A135" s="123"/>
      <c r="B135" s="29"/>
      <c r="C135" s="29"/>
      <c r="D135" s="29"/>
      <c r="E135" s="65"/>
      <c r="F135" s="119"/>
      <c r="G135" s="119"/>
      <c r="H135" s="119"/>
      <c r="I135" s="119"/>
      <c r="J135" s="29"/>
      <c r="K135" s="29"/>
      <c r="L135" s="29"/>
      <c r="M135" s="29"/>
      <c r="N135" s="29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 s="28" customFormat="1" ht="16.5">
      <c r="A136" s="123"/>
      <c r="B136" s="29"/>
      <c r="C136" s="29"/>
      <c r="D136" s="29"/>
      <c r="E136" s="65"/>
      <c r="F136" s="119"/>
      <c r="G136" s="119"/>
      <c r="H136" s="119"/>
      <c r="I136" s="119"/>
      <c r="J136" s="29"/>
      <c r="K136" s="29"/>
      <c r="L136" s="29"/>
      <c r="M136" s="29"/>
      <c r="N136" s="29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1:23" s="28" customFormat="1" ht="12.75">
      <c r="A137" s="123"/>
      <c r="B137" s="29"/>
      <c r="C137" s="29"/>
      <c r="D137" s="29"/>
      <c r="E137" s="29"/>
      <c r="F137" s="119"/>
      <c r="G137" s="119"/>
      <c r="H137" s="119"/>
      <c r="I137" s="119"/>
      <c r="J137" s="29"/>
      <c r="K137" s="29"/>
      <c r="L137" s="29"/>
      <c r="M137" s="29"/>
      <c r="N137" s="29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1:23" s="28" customFormat="1" ht="12.75">
      <c r="A138" s="123"/>
      <c r="B138" s="29"/>
      <c r="C138" s="29"/>
      <c r="D138" s="29"/>
      <c r="E138" s="29"/>
      <c r="F138" s="120"/>
      <c r="G138" s="120"/>
      <c r="H138" s="120"/>
      <c r="I138" s="120"/>
      <c r="J138" s="66"/>
      <c r="K138" s="29"/>
      <c r="L138" s="29"/>
      <c r="M138" s="29"/>
      <c r="N138" s="29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1:23" s="28" customFormat="1" ht="15">
      <c r="A139" s="131"/>
      <c r="B139" s="67"/>
      <c r="C139" s="67"/>
      <c r="D139" s="67"/>
      <c r="E139" s="67"/>
      <c r="F139" s="121"/>
      <c r="G139" s="121"/>
      <c r="H139" s="121"/>
      <c r="I139" s="121"/>
      <c r="J139" s="68"/>
      <c r="K139" s="68"/>
      <c r="L139" s="53"/>
      <c r="M139" s="53"/>
      <c r="N139" s="53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1:23" s="28" customFormat="1" ht="15">
      <c r="A140" s="131"/>
      <c r="B140" s="67"/>
      <c r="C140" s="67"/>
      <c r="D140" s="67"/>
      <c r="E140" s="67"/>
      <c r="F140" s="57"/>
      <c r="G140" s="57"/>
      <c r="H140" s="57"/>
      <c r="I140" s="57"/>
      <c r="J140" s="53"/>
      <c r="K140" s="53"/>
      <c r="L140" s="53"/>
      <c r="M140" s="53"/>
      <c r="N140" s="53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23" s="28" customFormat="1" ht="12.75">
      <c r="A141" s="48"/>
      <c r="B141" s="27"/>
      <c r="C141" s="27"/>
      <c r="D141" s="27"/>
      <c r="E141" s="27"/>
      <c r="F141" s="110"/>
      <c r="G141" s="110"/>
      <c r="H141" s="110"/>
      <c r="I141" s="110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1:9" s="28" customFormat="1" ht="12.75">
      <c r="A142" s="123"/>
      <c r="F142" s="55"/>
      <c r="G142" s="55"/>
      <c r="H142" s="55"/>
      <c r="I142" s="55"/>
    </row>
    <row r="143" spans="1:9" s="28" customFormat="1" ht="12.75">
      <c r="A143" s="123"/>
      <c r="F143" s="55"/>
      <c r="G143" s="55"/>
      <c r="H143" s="55"/>
      <c r="I143" s="55"/>
    </row>
    <row r="144" spans="1:9" s="28" customFormat="1" ht="12.75">
      <c r="A144" s="123"/>
      <c r="F144" s="55"/>
      <c r="G144" s="55"/>
      <c r="H144" s="55"/>
      <c r="I144" s="55"/>
    </row>
    <row r="145" spans="1:9" s="28" customFormat="1" ht="12.75">
      <c r="A145" s="123"/>
      <c r="F145" s="55"/>
      <c r="G145" s="55"/>
      <c r="H145" s="55"/>
      <c r="I145" s="55"/>
    </row>
    <row r="146" spans="1:9" s="28" customFormat="1" ht="12.75">
      <c r="A146" s="123"/>
      <c r="F146" s="55"/>
      <c r="G146" s="55"/>
      <c r="H146" s="55"/>
      <c r="I146" s="55"/>
    </row>
    <row r="147" spans="1:9" s="28" customFormat="1" ht="12.75">
      <c r="A147" s="123"/>
      <c r="F147" s="55"/>
      <c r="G147" s="55"/>
      <c r="H147" s="55"/>
      <c r="I147" s="55"/>
    </row>
    <row r="148" spans="1:9" s="28" customFormat="1" ht="12.75">
      <c r="A148" s="123"/>
      <c r="F148" s="55"/>
      <c r="G148" s="55"/>
      <c r="H148" s="55"/>
      <c r="I148" s="55"/>
    </row>
    <row r="149" spans="1:9" s="28" customFormat="1" ht="12.75">
      <c r="A149" s="123"/>
      <c r="F149" s="55"/>
      <c r="G149" s="55"/>
      <c r="H149" s="55"/>
      <c r="I149" s="55"/>
    </row>
    <row r="150" spans="1:9" s="28" customFormat="1" ht="12.75">
      <c r="A150" s="123"/>
      <c r="F150" s="55"/>
      <c r="G150" s="55"/>
      <c r="H150" s="55"/>
      <c r="I150" s="55"/>
    </row>
    <row r="151" spans="1:9" s="28" customFormat="1" ht="12.75">
      <c r="A151" s="123"/>
      <c r="F151" s="55"/>
      <c r="G151" s="55"/>
      <c r="H151" s="55"/>
      <c r="I151" s="55"/>
    </row>
    <row r="152" spans="1:9" s="28" customFormat="1" ht="12.75">
      <c r="A152" s="123"/>
      <c r="F152" s="55"/>
      <c r="G152" s="55"/>
      <c r="H152" s="55"/>
      <c r="I152" s="55"/>
    </row>
    <row r="153" spans="1:9" s="28" customFormat="1" ht="12.75">
      <c r="A153" s="123"/>
      <c r="F153" s="55"/>
      <c r="G153" s="55"/>
      <c r="H153" s="55"/>
      <c r="I153" s="55"/>
    </row>
    <row r="154" spans="1:9" s="28" customFormat="1" ht="12.75">
      <c r="A154" s="123"/>
      <c r="F154" s="55"/>
      <c r="G154" s="55"/>
      <c r="H154" s="55"/>
      <c r="I154" s="55"/>
    </row>
    <row r="155" spans="1:9" s="28" customFormat="1" ht="12.75">
      <c r="A155" s="123"/>
      <c r="F155" s="55"/>
      <c r="G155" s="55"/>
      <c r="H155" s="55"/>
      <c r="I155" s="55"/>
    </row>
    <row r="156" spans="1:9" s="28" customFormat="1" ht="12.75">
      <c r="A156" s="123"/>
      <c r="F156" s="55"/>
      <c r="G156" s="55"/>
      <c r="H156" s="55"/>
      <c r="I156" s="55"/>
    </row>
    <row r="157" spans="1:9" s="28" customFormat="1" ht="12.75">
      <c r="A157" s="123"/>
      <c r="F157" s="55"/>
      <c r="G157" s="55"/>
      <c r="H157" s="55"/>
      <c r="I157" s="55"/>
    </row>
    <row r="158" spans="1:9" s="28" customFormat="1" ht="12.75">
      <c r="A158" s="123"/>
      <c r="F158" s="55"/>
      <c r="G158" s="55"/>
      <c r="H158" s="55"/>
      <c r="I158" s="55"/>
    </row>
    <row r="159" spans="1:9" s="28" customFormat="1" ht="12.75">
      <c r="A159" s="123"/>
      <c r="F159" s="55"/>
      <c r="G159" s="55"/>
      <c r="H159" s="55"/>
      <c r="I159" s="55"/>
    </row>
    <row r="160" spans="1:9" s="28" customFormat="1" ht="12.75">
      <c r="A160" s="123"/>
      <c r="F160" s="55"/>
      <c r="G160" s="55"/>
      <c r="H160" s="55"/>
      <c r="I160" s="55"/>
    </row>
    <row r="161" spans="1:9" s="28" customFormat="1" ht="12.75">
      <c r="A161" s="123"/>
      <c r="F161" s="55"/>
      <c r="G161" s="55"/>
      <c r="H161" s="55"/>
      <c r="I161" s="55"/>
    </row>
    <row r="162" spans="1:9" s="28" customFormat="1" ht="12.75">
      <c r="A162" s="123"/>
      <c r="F162" s="55"/>
      <c r="G162" s="55"/>
      <c r="H162" s="55"/>
      <c r="I162" s="55"/>
    </row>
    <row r="163" spans="1:9" s="28" customFormat="1" ht="12.75">
      <c r="A163" s="123"/>
      <c r="F163" s="55"/>
      <c r="G163" s="55"/>
      <c r="H163" s="55"/>
      <c r="I163" s="55"/>
    </row>
    <row r="164" spans="1:9" s="28" customFormat="1" ht="12.75">
      <c r="A164" s="123"/>
      <c r="F164" s="55"/>
      <c r="G164" s="55"/>
      <c r="H164" s="55"/>
      <c r="I164" s="55"/>
    </row>
    <row r="165" spans="1:9" s="28" customFormat="1" ht="12.75">
      <c r="A165" s="123"/>
      <c r="F165" s="55"/>
      <c r="G165" s="55"/>
      <c r="H165" s="55"/>
      <c r="I165" s="55"/>
    </row>
    <row r="166" spans="1:9" s="28" customFormat="1" ht="12.75">
      <c r="A166" s="123"/>
      <c r="F166" s="55"/>
      <c r="G166" s="55"/>
      <c r="H166" s="55"/>
      <c r="I166" s="55"/>
    </row>
    <row r="167" spans="1:9" s="28" customFormat="1" ht="12.75">
      <c r="A167" s="123"/>
      <c r="F167" s="55"/>
      <c r="G167" s="55"/>
      <c r="H167" s="55"/>
      <c r="I167" s="55"/>
    </row>
    <row r="168" spans="1:9" s="28" customFormat="1" ht="12.75">
      <c r="A168" s="123"/>
      <c r="F168" s="55"/>
      <c r="G168" s="55"/>
      <c r="H168" s="55"/>
      <c r="I168" s="55"/>
    </row>
    <row r="169" spans="1:9" s="28" customFormat="1" ht="12.75">
      <c r="A169" s="123"/>
      <c r="F169" s="55"/>
      <c r="G169" s="55"/>
      <c r="H169" s="55"/>
      <c r="I169" s="55"/>
    </row>
    <row r="170" spans="1:9" s="28" customFormat="1" ht="12.75">
      <c r="A170" s="123"/>
      <c r="F170" s="55"/>
      <c r="G170" s="55"/>
      <c r="H170" s="55"/>
      <c r="I170" s="55"/>
    </row>
    <row r="171" spans="1:9" s="28" customFormat="1" ht="12.75">
      <c r="A171" s="123"/>
      <c r="F171" s="55"/>
      <c r="G171" s="55"/>
      <c r="H171" s="55"/>
      <c r="I171" s="55"/>
    </row>
    <row r="172" spans="1:9" s="28" customFormat="1" ht="12.75">
      <c r="A172" s="123"/>
      <c r="F172" s="55"/>
      <c r="G172" s="55"/>
      <c r="H172" s="55"/>
      <c r="I172" s="55"/>
    </row>
    <row r="173" spans="1:9" s="28" customFormat="1" ht="12.75">
      <c r="A173" s="123"/>
      <c r="F173" s="55"/>
      <c r="G173" s="55"/>
      <c r="H173" s="55"/>
      <c r="I173" s="55"/>
    </row>
    <row r="174" spans="1:9" s="28" customFormat="1" ht="12.75">
      <c r="A174" s="123"/>
      <c r="F174" s="55"/>
      <c r="G174" s="55"/>
      <c r="H174" s="55"/>
      <c r="I174" s="55"/>
    </row>
    <row r="175" spans="1:9" s="28" customFormat="1" ht="12.75">
      <c r="A175" s="123"/>
      <c r="F175" s="55"/>
      <c r="G175" s="55"/>
      <c r="H175" s="55"/>
      <c r="I175" s="55"/>
    </row>
    <row r="176" spans="1:9" s="28" customFormat="1" ht="12.75">
      <c r="A176" s="123"/>
      <c r="F176" s="55"/>
      <c r="G176" s="55"/>
      <c r="H176" s="55"/>
      <c r="I176" s="55"/>
    </row>
    <row r="177" spans="1:9" s="28" customFormat="1" ht="12.75">
      <c r="A177" s="123"/>
      <c r="F177" s="55"/>
      <c r="G177" s="55"/>
      <c r="H177" s="55"/>
      <c r="I177" s="55"/>
    </row>
    <row r="178" spans="1:9" s="28" customFormat="1" ht="12.75">
      <c r="A178" s="123"/>
      <c r="F178" s="55"/>
      <c r="G178" s="55"/>
      <c r="H178" s="55"/>
      <c r="I178" s="55"/>
    </row>
    <row r="179" spans="1:23" s="28" customFormat="1" ht="12.75">
      <c r="A179" s="48"/>
      <c r="B179" s="27"/>
      <c r="C179" s="27"/>
      <c r="D179" s="27"/>
      <c r="E179" s="27"/>
      <c r="F179" s="110"/>
      <c r="G179" s="110"/>
      <c r="H179" s="110"/>
      <c r="I179" s="110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1:23" s="28" customFormat="1" ht="12.75">
      <c r="A180" s="123"/>
      <c r="B180" s="27"/>
      <c r="C180" s="27"/>
      <c r="D180" s="27"/>
      <c r="E180" s="27"/>
      <c r="F180" s="110"/>
      <c r="G180" s="110"/>
      <c r="H180" s="110"/>
      <c r="I180" s="110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1:23" s="28" customFormat="1" ht="12.75">
      <c r="A181" s="48"/>
      <c r="B181" s="27"/>
      <c r="C181" s="27"/>
      <c r="D181" s="27"/>
      <c r="E181" s="27"/>
      <c r="F181" s="110"/>
      <c r="G181" s="110"/>
      <c r="H181" s="110"/>
      <c r="I181" s="110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1:23" s="28" customFormat="1" ht="16.5">
      <c r="A182" s="123"/>
      <c r="B182" s="29"/>
      <c r="C182" s="29"/>
      <c r="D182" s="29"/>
      <c r="E182" s="65"/>
      <c r="F182" s="119"/>
      <c r="G182" s="119"/>
      <c r="H182" s="119"/>
      <c r="I182" s="119"/>
      <c r="J182" s="29"/>
      <c r="K182" s="29"/>
      <c r="L182" s="29"/>
      <c r="M182" s="29"/>
      <c r="N182" s="29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1:23" s="28" customFormat="1" ht="16.5">
      <c r="A183" s="123"/>
      <c r="B183" s="29"/>
      <c r="C183" s="29"/>
      <c r="D183" s="29"/>
      <c r="E183" s="65"/>
      <c r="F183" s="119"/>
      <c r="G183" s="119"/>
      <c r="H183" s="119"/>
      <c r="I183" s="119"/>
      <c r="J183" s="29"/>
      <c r="K183" s="29"/>
      <c r="L183" s="29"/>
      <c r="M183" s="29"/>
      <c r="N183" s="29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1:23" s="28" customFormat="1" ht="12.75">
      <c r="A184" s="123"/>
      <c r="B184" s="29"/>
      <c r="C184" s="29"/>
      <c r="D184" s="29"/>
      <c r="E184" s="29"/>
      <c r="F184" s="119"/>
      <c r="G184" s="119"/>
      <c r="H184" s="119"/>
      <c r="I184" s="119"/>
      <c r="J184" s="29"/>
      <c r="K184" s="29"/>
      <c r="L184" s="29"/>
      <c r="M184" s="29"/>
      <c r="N184" s="29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1:23" s="28" customFormat="1" ht="12.75">
      <c r="A185" s="123"/>
      <c r="B185" s="29"/>
      <c r="C185" s="29"/>
      <c r="D185" s="29"/>
      <c r="E185" s="29"/>
      <c r="F185" s="120"/>
      <c r="G185" s="120"/>
      <c r="H185" s="120"/>
      <c r="I185" s="120"/>
      <c r="J185" s="66"/>
      <c r="K185" s="29"/>
      <c r="L185" s="29"/>
      <c r="M185" s="29"/>
      <c r="N185" s="29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1:23" s="28" customFormat="1" ht="15">
      <c r="A186" s="131"/>
      <c r="B186" s="67"/>
      <c r="C186" s="67"/>
      <c r="D186" s="67"/>
      <c r="E186" s="67"/>
      <c r="F186" s="121"/>
      <c r="G186" s="121"/>
      <c r="H186" s="121"/>
      <c r="I186" s="121"/>
      <c r="J186" s="68"/>
      <c r="K186" s="68"/>
      <c r="L186" s="53"/>
      <c r="M186" s="53"/>
      <c r="N186" s="53"/>
      <c r="O186" s="53"/>
      <c r="P186" s="53"/>
      <c r="Q186" s="27"/>
      <c r="R186" s="27"/>
      <c r="S186" s="27"/>
      <c r="T186" s="27"/>
      <c r="U186" s="27"/>
      <c r="V186" s="27"/>
      <c r="W186" s="27"/>
    </row>
    <row r="187" spans="1:23" s="28" customFormat="1" ht="15">
      <c r="A187" s="131"/>
      <c r="B187" s="67"/>
      <c r="C187" s="67"/>
      <c r="D187" s="67"/>
      <c r="E187" s="67"/>
      <c r="F187" s="57"/>
      <c r="G187" s="57"/>
      <c r="H187" s="57"/>
      <c r="I187" s="57"/>
      <c r="J187" s="53"/>
      <c r="K187" s="53"/>
      <c r="L187" s="53"/>
      <c r="M187" s="53"/>
      <c r="N187" s="53"/>
      <c r="O187" s="53"/>
      <c r="P187" s="53"/>
      <c r="Q187" s="27"/>
      <c r="R187" s="27"/>
      <c r="S187" s="27"/>
      <c r="T187" s="27"/>
      <c r="U187" s="27"/>
      <c r="V187" s="27"/>
      <c r="W187" s="27"/>
    </row>
    <row r="188" spans="1:23" s="28" customFormat="1" ht="12.75">
      <c r="A188" s="48"/>
      <c r="B188" s="27"/>
      <c r="C188" s="27"/>
      <c r="D188" s="27"/>
      <c r="E188" s="27"/>
      <c r="F188" s="110"/>
      <c r="G188" s="110"/>
      <c r="H188" s="110"/>
      <c r="I188" s="110"/>
      <c r="J188" s="27"/>
      <c r="K188" s="27"/>
      <c r="L188" s="27"/>
      <c r="M188" s="29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1:13" s="28" customFormat="1" ht="12.75">
      <c r="A189" s="123"/>
      <c r="F189" s="55"/>
      <c r="G189" s="55"/>
      <c r="H189" s="55"/>
      <c r="I189" s="55"/>
      <c r="M189" s="64"/>
    </row>
    <row r="190" spans="1:13" s="28" customFormat="1" ht="12.75">
      <c r="A190" s="123"/>
      <c r="F190" s="55"/>
      <c r="G190" s="55"/>
      <c r="H190" s="55"/>
      <c r="I190" s="55"/>
      <c r="M190" s="64"/>
    </row>
    <row r="191" spans="1:13" s="28" customFormat="1" ht="12.75">
      <c r="A191" s="123"/>
      <c r="F191" s="55"/>
      <c r="G191" s="55"/>
      <c r="H191" s="55"/>
      <c r="I191" s="55"/>
      <c r="M191" s="64"/>
    </row>
    <row r="192" spans="1:13" s="28" customFormat="1" ht="12.75">
      <c r="A192" s="123"/>
      <c r="F192" s="55"/>
      <c r="G192" s="55"/>
      <c r="H192" s="55"/>
      <c r="I192" s="55"/>
      <c r="M192" s="64"/>
    </row>
    <row r="193" spans="1:13" s="28" customFormat="1" ht="12.75">
      <c r="A193" s="123"/>
      <c r="F193" s="55"/>
      <c r="G193" s="55"/>
      <c r="H193" s="55"/>
      <c r="I193" s="55"/>
      <c r="M193" s="64"/>
    </row>
    <row r="194" spans="1:13" s="28" customFormat="1" ht="12.75">
      <c r="A194" s="123"/>
      <c r="F194" s="55"/>
      <c r="G194" s="55"/>
      <c r="H194" s="55"/>
      <c r="I194" s="55"/>
      <c r="M194" s="64"/>
    </row>
    <row r="195" spans="1:13" s="28" customFormat="1" ht="12.75">
      <c r="A195" s="123"/>
      <c r="F195" s="55"/>
      <c r="G195" s="55"/>
      <c r="H195" s="55"/>
      <c r="I195" s="55"/>
      <c r="M195" s="64"/>
    </row>
    <row r="196" spans="1:13" s="28" customFormat="1" ht="12.75">
      <c r="A196" s="123"/>
      <c r="F196" s="55"/>
      <c r="G196" s="55"/>
      <c r="H196" s="55"/>
      <c r="I196" s="55"/>
      <c r="M196" s="64"/>
    </row>
    <row r="197" spans="1:13" s="28" customFormat="1" ht="12.75">
      <c r="A197" s="123"/>
      <c r="F197" s="55"/>
      <c r="G197" s="55"/>
      <c r="H197" s="55"/>
      <c r="I197" s="55"/>
      <c r="M197" s="64"/>
    </row>
    <row r="198" spans="1:13" s="28" customFormat="1" ht="12.75">
      <c r="A198" s="123"/>
      <c r="F198" s="55"/>
      <c r="G198" s="55"/>
      <c r="H198" s="55"/>
      <c r="I198" s="55"/>
      <c r="M198" s="64"/>
    </row>
    <row r="199" spans="1:13" s="28" customFormat="1" ht="12.75">
      <c r="A199" s="123"/>
      <c r="F199" s="55"/>
      <c r="G199" s="55"/>
      <c r="H199" s="55"/>
      <c r="I199" s="55"/>
      <c r="M199" s="64"/>
    </row>
    <row r="200" spans="1:13" s="28" customFormat="1" ht="12.75">
      <c r="A200" s="123"/>
      <c r="F200" s="55"/>
      <c r="G200" s="55"/>
      <c r="H200" s="55"/>
      <c r="I200" s="55"/>
      <c r="M200" s="64"/>
    </row>
    <row r="201" spans="1:13" s="28" customFormat="1" ht="12.75">
      <c r="A201" s="123"/>
      <c r="F201" s="55"/>
      <c r="G201" s="55"/>
      <c r="H201" s="55"/>
      <c r="I201" s="55"/>
      <c r="M201" s="64"/>
    </row>
    <row r="202" spans="1:13" s="28" customFormat="1" ht="12.75">
      <c r="A202" s="123"/>
      <c r="F202" s="55"/>
      <c r="G202" s="55"/>
      <c r="H202" s="55"/>
      <c r="I202" s="55"/>
      <c r="M202" s="64"/>
    </row>
    <row r="203" spans="1:13" s="28" customFormat="1" ht="12.75">
      <c r="A203" s="123"/>
      <c r="F203" s="55"/>
      <c r="G203" s="55"/>
      <c r="H203" s="55"/>
      <c r="I203" s="55"/>
      <c r="M203" s="64"/>
    </row>
    <row r="204" spans="1:13" s="28" customFormat="1" ht="12.75">
      <c r="A204" s="123"/>
      <c r="F204" s="55"/>
      <c r="G204" s="55"/>
      <c r="H204" s="55"/>
      <c r="I204" s="55"/>
      <c r="M204" s="64"/>
    </row>
    <row r="205" spans="1:13" s="28" customFormat="1" ht="12.75">
      <c r="A205" s="123"/>
      <c r="F205" s="55"/>
      <c r="G205" s="55"/>
      <c r="H205" s="55"/>
      <c r="I205" s="55"/>
      <c r="M205" s="64"/>
    </row>
    <row r="206" spans="1:13" s="28" customFormat="1" ht="12.75">
      <c r="A206" s="123"/>
      <c r="F206" s="55"/>
      <c r="G206" s="55"/>
      <c r="H206" s="55"/>
      <c r="I206" s="55"/>
      <c r="M206" s="64"/>
    </row>
    <row r="207" spans="1:13" s="28" customFormat="1" ht="12.75">
      <c r="A207" s="123"/>
      <c r="F207" s="55"/>
      <c r="G207" s="55"/>
      <c r="H207" s="55"/>
      <c r="I207" s="55"/>
      <c r="M207" s="64"/>
    </row>
    <row r="208" spans="1:13" s="28" customFormat="1" ht="12.75">
      <c r="A208" s="123"/>
      <c r="F208" s="55"/>
      <c r="G208" s="55"/>
      <c r="H208" s="55"/>
      <c r="I208" s="55"/>
      <c r="M208" s="64"/>
    </row>
    <row r="209" spans="1:13" s="28" customFormat="1" ht="12.75">
      <c r="A209" s="123"/>
      <c r="F209" s="55"/>
      <c r="G209" s="55"/>
      <c r="H209" s="55"/>
      <c r="I209" s="55"/>
      <c r="M209" s="64"/>
    </row>
    <row r="210" spans="1:13" s="28" customFormat="1" ht="12.75">
      <c r="A210" s="123"/>
      <c r="F210" s="55"/>
      <c r="G210" s="55"/>
      <c r="H210" s="55"/>
      <c r="I210" s="55"/>
      <c r="M210" s="64"/>
    </row>
    <row r="211" spans="1:13" s="28" customFormat="1" ht="12.75">
      <c r="A211" s="123"/>
      <c r="F211" s="55"/>
      <c r="G211" s="55"/>
      <c r="H211" s="55"/>
      <c r="I211" s="55"/>
      <c r="M211" s="64"/>
    </row>
    <row r="212" spans="1:13" s="28" customFormat="1" ht="12.75">
      <c r="A212" s="123"/>
      <c r="F212" s="55"/>
      <c r="G212" s="55"/>
      <c r="H212" s="55"/>
      <c r="I212" s="55"/>
      <c r="M212" s="64"/>
    </row>
    <row r="213" spans="1:13" s="28" customFormat="1" ht="12.75">
      <c r="A213" s="123"/>
      <c r="F213" s="55"/>
      <c r="G213" s="55"/>
      <c r="H213" s="55"/>
      <c r="I213" s="55"/>
      <c r="M213" s="64"/>
    </row>
    <row r="214" spans="1:13" s="28" customFormat="1" ht="12.75">
      <c r="A214" s="123"/>
      <c r="F214" s="55"/>
      <c r="G214" s="55"/>
      <c r="H214" s="55"/>
      <c r="I214" s="55"/>
      <c r="M214" s="64"/>
    </row>
    <row r="215" spans="1:13" s="28" customFormat="1" ht="12.75">
      <c r="A215" s="123"/>
      <c r="F215" s="55"/>
      <c r="G215" s="55"/>
      <c r="H215" s="55"/>
      <c r="I215" s="55"/>
      <c r="M215" s="64"/>
    </row>
    <row r="216" spans="1:13" s="28" customFormat="1" ht="12.75">
      <c r="A216" s="123"/>
      <c r="F216" s="55"/>
      <c r="G216" s="55"/>
      <c r="H216" s="55"/>
      <c r="I216" s="55"/>
      <c r="M216" s="64"/>
    </row>
    <row r="217" spans="1:13" s="28" customFormat="1" ht="12.75">
      <c r="A217" s="123"/>
      <c r="F217" s="55"/>
      <c r="G217" s="55"/>
      <c r="H217" s="55"/>
      <c r="I217" s="55"/>
      <c r="M217" s="64"/>
    </row>
    <row r="218" spans="1:13" s="28" customFormat="1" ht="12.75">
      <c r="A218" s="123"/>
      <c r="F218" s="55"/>
      <c r="G218" s="55"/>
      <c r="H218" s="55"/>
      <c r="I218" s="55"/>
      <c r="M218" s="64"/>
    </row>
    <row r="219" spans="1:13" s="28" customFormat="1" ht="12.75">
      <c r="A219" s="123"/>
      <c r="F219" s="55"/>
      <c r="G219" s="55"/>
      <c r="H219" s="55"/>
      <c r="I219" s="55"/>
      <c r="M219" s="64"/>
    </row>
    <row r="220" spans="1:13" s="28" customFormat="1" ht="12.75">
      <c r="A220" s="123"/>
      <c r="F220" s="55"/>
      <c r="G220" s="55"/>
      <c r="H220" s="55"/>
      <c r="I220" s="55"/>
      <c r="M220" s="64"/>
    </row>
    <row r="221" spans="1:13" s="28" customFormat="1" ht="12.75">
      <c r="A221" s="123"/>
      <c r="F221" s="55"/>
      <c r="G221" s="55"/>
      <c r="H221" s="55"/>
      <c r="I221" s="55"/>
      <c r="M221" s="64"/>
    </row>
    <row r="222" spans="1:13" s="28" customFormat="1" ht="12.75">
      <c r="A222" s="123"/>
      <c r="F222" s="55"/>
      <c r="G222" s="55"/>
      <c r="H222" s="55"/>
      <c r="I222" s="55"/>
      <c r="M222" s="64"/>
    </row>
    <row r="223" spans="1:13" s="28" customFormat="1" ht="12.75">
      <c r="A223" s="123"/>
      <c r="F223" s="55"/>
      <c r="G223" s="55"/>
      <c r="H223" s="55"/>
      <c r="I223" s="55"/>
      <c r="M223" s="64"/>
    </row>
    <row r="224" spans="1:13" s="28" customFormat="1" ht="12.75">
      <c r="A224" s="123"/>
      <c r="F224" s="55"/>
      <c r="G224" s="55"/>
      <c r="H224" s="55"/>
      <c r="I224" s="55"/>
      <c r="M224" s="64"/>
    </row>
    <row r="225" spans="1:13" s="28" customFormat="1" ht="12.75">
      <c r="A225" s="123"/>
      <c r="F225" s="55"/>
      <c r="G225" s="55"/>
      <c r="H225" s="55"/>
      <c r="I225" s="55"/>
      <c r="M225" s="64"/>
    </row>
    <row r="226" spans="1:13" s="28" customFormat="1" ht="12.75">
      <c r="A226" s="123"/>
      <c r="F226" s="55"/>
      <c r="G226" s="55"/>
      <c r="H226" s="55"/>
      <c r="I226" s="55"/>
      <c r="M226" s="64"/>
    </row>
    <row r="227" spans="1:13" s="28" customFormat="1" ht="12.75">
      <c r="A227" s="123"/>
      <c r="F227" s="55"/>
      <c r="G227" s="55"/>
      <c r="H227" s="55"/>
      <c r="I227" s="55"/>
      <c r="M227" s="64"/>
    </row>
    <row r="228" spans="1:13" s="28" customFormat="1" ht="12.75">
      <c r="A228" s="123"/>
      <c r="F228" s="55"/>
      <c r="G228" s="55"/>
      <c r="H228" s="55"/>
      <c r="I228" s="55"/>
      <c r="M228" s="64"/>
    </row>
    <row r="229" spans="1:13" s="28" customFormat="1" ht="12.75">
      <c r="A229" s="123"/>
      <c r="F229" s="55"/>
      <c r="G229" s="55"/>
      <c r="H229" s="55"/>
      <c r="I229" s="55"/>
      <c r="M229" s="64"/>
    </row>
    <row r="230" spans="1:13" s="28" customFormat="1" ht="12.75">
      <c r="A230" s="123"/>
      <c r="F230" s="55"/>
      <c r="G230" s="55"/>
      <c r="H230" s="55"/>
      <c r="I230" s="55"/>
      <c r="M230" s="64"/>
    </row>
    <row r="231" spans="1:13" s="28" customFormat="1" ht="12.75">
      <c r="A231" s="123"/>
      <c r="F231" s="55"/>
      <c r="G231" s="55"/>
      <c r="H231" s="55"/>
      <c r="I231" s="55"/>
      <c r="M231" s="64"/>
    </row>
    <row r="232" spans="1:13" s="28" customFormat="1" ht="12.75">
      <c r="A232" s="123"/>
      <c r="F232" s="55"/>
      <c r="G232" s="55"/>
      <c r="H232" s="55"/>
      <c r="I232" s="55"/>
      <c r="M232" s="64"/>
    </row>
    <row r="233" spans="1:13" s="28" customFormat="1" ht="12.75">
      <c r="A233" s="123"/>
      <c r="F233" s="55"/>
      <c r="G233" s="55"/>
      <c r="H233" s="55"/>
      <c r="I233" s="55"/>
      <c r="M233" s="64"/>
    </row>
    <row r="234" spans="1:13" s="28" customFormat="1" ht="12.75">
      <c r="A234" s="123"/>
      <c r="F234" s="55"/>
      <c r="G234" s="55"/>
      <c r="H234" s="55"/>
      <c r="I234" s="55"/>
      <c r="M234" s="64"/>
    </row>
    <row r="235" spans="1:13" s="28" customFormat="1" ht="12.75">
      <c r="A235" s="123"/>
      <c r="F235" s="55"/>
      <c r="G235" s="55"/>
      <c r="H235" s="55"/>
      <c r="I235" s="55"/>
      <c r="M235" s="64"/>
    </row>
    <row r="236" spans="1:13" s="28" customFormat="1" ht="12.75">
      <c r="A236" s="123"/>
      <c r="F236" s="55"/>
      <c r="G236" s="55"/>
      <c r="H236" s="55"/>
      <c r="I236" s="55"/>
      <c r="M236" s="64"/>
    </row>
    <row r="237" spans="1:13" s="28" customFormat="1" ht="12.75">
      <c r="A237" s="123"/>
      <c r="F237" s="55"/>
      <c r="G237" s="55"/>
      <c r="H237" s="55"/>
      <c r="I237" s="55"/>
      <c r="M237" s="64"/>
    </row>
    <row r="238" spans="1:13" s="28" customFormat="1" ht="12.75">
      <c r="A238" s="123"/>
      <c r="F238" s="55"/>
      <c r="G238" s="55"/>
      <c r="H238" s="55"/>
      <c r="I238" s="55"/>
      <c r="M238" s="64"/>
    </row>
    <row r="239" spans="1:13" s="28" customFormat="1" ht="12.75">
      <c r="A239" s="123"/>
      <c r="F239" s="55"/>
      <c r="G239" s="55"/>
      <c r="H239" s="55"/>
      <c r="I239" s="55"/>
      <c r="M239" s="64"/>
    </row>
    <row r="240" spans="1:13" s="28" customFormat="1" ht="12.75">
      <c r="A240" s="123"/>
      <c r="F240" s="55"/>
      <c r="G240" s="55"/>
      <c r="H240" s="55"/>
      <c r="I240" s="55"/>
      <c r="M240" s="64"/>
    </row>
    <row r="241" spans="1:13" s="28" customFormat="1" ht="12.75">
      <c r="A241" s="129"/>
      <c r="F241" s="55"/>
      <c r="G241" s="55"/>
      <c r="H241" s="55"/>
      <c r="I241" s="55"/>
      <c r="M241" s="64"/>
    </row>
    <row r="242" spans="1:13" s="28" customFormat="1" ht="12.75">
      <c r="A242" s="129"/>
      <c r="F242" s="55"/>
      <c r="G242" s="55"/>
      <c r="H242" s="55"/>
      <c r="I242" s="55"/>
      <c r="M242" s="64"/>
    </row>
    <row r="243" spans="1:13" s="28" customFormat="1" ht="12.75">
      <c r="A243" s="130"/>
      <c r="F243" s="55"/>
      <c r="G243" s="55"/>
      <c r="H243" s="55"/>
      <c r="I243" s="55"/>
      <c r="M243" s="64"/>
    </row>
    <row r="244" spans="1:13" s="28" customFormat="1" ht="12.75">
      <c r="A244" s="130"/>
      <c r="F244" s="55"/>
      <c r="G244" s="55"/>
      <c r="H244" s="55"/>
      <c r="I244" s="55"/>
      <c r="M244" s="64"/>
    </row>
    <row r="245" spans="1:9" s="28" customFormat="1" ht="12.75">
      <c r="A245" s="123"/>
      <c r="F245" s="55"/>
      <c r="G245" s="55"/>
      <c r="H245" s="55"/>
      <c r="I245" s="55"/>
    </row>
    <row r="246" spans="1:9" s="28" customFormat="1" ht="12.75">
      <c r="A246" s="123"/>
      <c r="F246" s="55"/>
      <c r="G246" s="55"/>
      <c r="H246" s="55"/>
      <c r="I246" s="55"/>
    </row>
    <row r="247" spans="1:9" s="28" customFormat="1" ht="12.75">
      <c r="A247" s="123"/>
      <c r="F247" s="55"/>
      <c r="G247" s="55"/>
      <c r="H247" s="55"/>
      <c r="I247" s="55"/>
    </row>
    <row r="248" spans="1:9" s="28" customFormat="1" ht="12.75">
      <c r="A248" s="123"/>
      <c r="F248" s="55"/>
      <c r="G248" s="55"/>
      <c r="H248" s="55"/>
      <c r="I248" s="55"/>
    </row>
    <row r="249" spans="1:9" s="28" customFormat="1" ht="12.75">
      <c r="A249" s="123"/>
      <c r="F249" s="55"/>
      <c r="G249" s="55"/>
      <c r="H249" s="55"/>
      <c r="I249" s="55"/>
    </row>
    <row r="250" spans="1:9" s="28" customFormat="1" ht="12.75">
      <c r="A250" s="123"/>
      <c r="F250" s="55"/>
      <c r="G250" s="55"/>
      <c r="H250" s="55"/>
      <c r="I250" s="55"/>
    </row>
    <row r="251" spans="1:9" s="28" customFormat="1" ht="12.75">
      <c r="A251" s="123"/>
      <c r="F251" s="55"/>
      <c r="G251" s="55"/>
      <c r="H251" s="55"/>
      <c r="I251" s="55"/>
    </row>
    <row r="252" spans="1:9" s="28" customFormat="1" ht="12.75">
      <c r="A252" s="123"/>
      <c r="F252" s="55"/>
      <c r="G252" s="55"/>
      <c r="H252" s="55"/>
      <c r="I252" s="55"/>
    </row>
    <row r="253" spans="1:9" s="28" customFormat="1" ht="12.75">
      <c r="A253" s="123"/>
      <c r="F253" s="55"/>
      <c r="G253" s="55"/>
      <c r="H253" s="55"/>
      <c r="I253" s="55"/>
    </row>
    <row r="254" spans="1:9" s="28" customFormat="1" ht="12.75">
      <c r="A254" s="123"/>
      <c r="F254" s="55"/>
      <c r="G254" s="55"/>
      <c r="H254" s="55"/>
      <c r="I254" s="55"/>
    </row>
    <row r="255" spans="1:9" s="28" customFormat="1" ht="12.75">
      <c r="A255" s="123"/>
      <c r="F255" s="55"/>
      <c r="G255" s="55"/>
      <c r="H255" s="55"/>
      <c r="I255" s="55"/>
    </row>
    <row r="256" spans="1:9" s="28" customFormat="1" ht="12.75">
      <c r="A256" s="123"/>
      <c r="F256" s="55"/>
      <c r="G256" s="55"/>
      <c r="H256" s="55"/>
      <c r="I256" s="55"/>
    </row>
    <row r="257" spans="1:9" s="28" customFormat="1" ht="12.75">
      <c r="A257" s="123"/>
      <c r="F257" s="55"/>
      <c r="G257" s="55"/>
      <c r="H257" s="55"/>
      <c r="I257" s="55"/>
    </row>
    <row r="258" spans="1:9" s="28" customFormat="1" ht="12.75">
      <c r="A258" s="123"/>
      <c r="F258" s="55"/>
      <c r="G258" s="55"/>
      <c r="H258" s="55"/>
      <c r="I258" s="55"/>
    </row>
    <row r="259" spans="1:9" s="28" customFormat="1" ht="12.75">
      <c r="A259" s="123"/>
      <c r="F259" s="55"/>
      <c r="G259" s="55"/>
      <c r="H259" s="55"/>
      <c r="I259" s="55"/>
    </row>
    <row r="260" spans="1:9" s="28" customFormat="1" ht="12.75">
      <c r="A260" s="123"/>
      <c r="F260" s="55"/>
      <c r="G260" s="55"/>
      <c r="H260" s="55"/>
      <c r="I260" s="55"/>
    </row>
    <row r="261" spans="1:9" s="28" customFormat="1" ht="12.75">
      <c r="A261" s="123"/>
      <c r="F261" s="55"/>
      <c r="G261" s="55"/>
      <c r="H261" s="55"/>
      <c r="I261" s="55"/>
    </row>
    <row r="262" spans="1:9" s="28" customFormat="1" ht="12.75">
      <c r="A262" s="123"/>
      <c r="F262" s="55"/>
      <c r="G262" s="55"/>
      <c r="H262" s="55"/>
      <c r="I262" s="55"/>
    </row>
    <row r="263" spans="1:9" s="28" customFormat="1" ht="12.75">
      <c r="A263" s="123"/>
      <c r="F263" s="55"/>
      <c r="G263" s="55"/>
      <c r="H263" s="55"/>
      <c r="I263" s="55"/>
    </row>
    <row r="264" spans="1:9" s="28" customFormat="1" ht="12.75">
      <c r="A264" s="129"/>
      <c r="F264" s="55"/>
      <c r="G264" s="55"/>
      <c r="H264" s="55"/>
      <c r="I264" s="55"/>
    </row>
    <row r="265" spans="1:9" s="28" customFormat="1" ht="12.75">
      <c r="A265" s="129"/>
      <c r="F265" s="55"/>
      <c r="G265" s="55"/>
      <c r="H265" s="55"/>
      <c r="I265" s="55"/>
    </row>
    <row r="266" spans="1:9" s="28" customFormat="1" ht="12.75">
      <c r="A266" s="130"/>
      <c r="F266" s="55"/>
      <c r="G266" s="55"/>
      <c r="H266" s="55"/>
      <c r="I266" s="55"/>
    </row>
    <row r="267" spans="1:9" s="28" customFormat="1" ht="12.75">
      <c r="A267" s="130"/>
      <c r="F267" s="55"/>
      <c r="G267" s="55"/>
      <c r="H267" s="55"/>
      <c r="I267" s="55"/>
    </row>
    <row r="268" spans="1:9" s="28" customFormat="1" ht="12.75">
      <c r="A268" s="130"/>
      <c r="F268" s="55"/>
      <c r="G268" s="55"/>
      <c r="H268" s="55"/>
      <c r="I268" s="55"/>
    </row>
    <row r="269" spans="1:9" s="28" customFormat="1" ht="12.75">
      <c r="A269" s="130"/>
      <c r="F269" s="55"/>
      <c r="G269" s="55"/>
      <c r="H269" s="55"/>
      <c r="I269" s="55"/>
    </row>
    <row r="270" spans="1:9" s="28" customFormat="1" ht="12.75">
      <c r="A270" s="130"/>
      <c r="F270" s="55"/>
      <c r="G270" s="55"/>
      <c r="H270" s="55"/>
      <c r="I270" s="55"/>
    </row>
    <row r="271" spans="1:9" s="28" customFormat="1" ht="12.75">
      <c r="A271" s="130"/>
      <c r="F271" s="55"/>
      <c r="G271" s="55"/>
      <c r="H271" s="55"/>
      <c r="I271" s="55"/>
    </row>
    <row r="272" spans="1:23" s="28" customFormat="1" ht="12.75">
      <c r="A272" s="48"/>
      <c r="B272" s="27"/>
      <c r="C272" s="27"/>
      <c r="D272" s="27"/>
      <c r="E272" s="27"/>
      <c r="F272" s="110"/>
      <c r="G272" s="110"/>
      <c r="H272" s="110"/>
      <c r="I272" s="110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</row>
    <row r="273" spans="1:23" s="28" customFormat="1" ht="12.75">
      <c r="A273" s="123"/>
      <c r="B273" s="27"/>
      <c r="C273" s="27"/>
      <c r="D273" s="27"/>
      <c r="E273" s="27"/>
      <c r="F273" s="110"/>
      <c r="G273" s="110"/>
      <c r="H273" s="110"/>
      <c r="I273" s="110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1:23" s="28" customFormat="1" ht="12.75">
      <c r="A274" s="48"/>
      <c r="B274" s="27"/>
      <c r="C274" s="27"/>
      <c r="D274" s="27"/>
      <c r="E274" s="27"/>
      <c r="F274" s="110"/>
      <c r="G274" s="110"/>
      <c r="H274" s="110"/>
      <c r="I274" s="110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</row>
    <row r="275" spans="1:23" s="28" customFormat="1" ht="16.5">
      <c r="A275" s="123"/>
      <c r="B275" s="29"/>
      <c r="C275" s="29"/>
      <c r="D275" s="29"/>
      <c r="E275" s="65"/>
      <c r="F275" s="119"/>
      <c r="G275" s="119"/>
      <c r="H275" s="119"/>
      <c r="I275" s="119"/>
      <c r="J275" s="29"/>
      <c r="K275" s="29"/>
      <c r="L275" s="29"/>
      <c r="M275" s="29"/>
      <c r="N275" s="29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1:23" s="28" customFormat="1" ht="16.5">
      <c r="A276" s="123"/>
      <c r="B276" s="29"/>
      <c r="C276" s="29"/>
      <c r="D276" s="29"/>
      <c r="E276" s="65"/>
      <c r="F276" s="119"/>
      <c r="G276" s="119"/>
      <c r="H276" s="119"/>
      <c r="I276" s="119"/>
      <c r="J276" s="29"/>
      <c r="K276" s="29"/>
      <c r="L276" s="29"/>
      <c r="M276" s="29"/>
      <c r="N276" s="29"/>
      <c r="O276" s="27"/>
      <c r="P276" s="27"/>
      <c r="Q276" s="27"/>
      <c r="R276" s="27"/>
      <c r="S276" s="27"/>
      <c r="T276" s="27"/>
      <c r="U276" s="27"/>
      <c r="V276" s="27"/>
      <c r="W276" s="27"/>
    </row>
    <row r="277" spans="1:23" s="28" customFormat="1" ht="12.75">
      <c r="A277" s="123"/>
      <c r="B277" s="29"/>
      <c r="C277" s="29"/>
      <c r="D277" s="29"/>
      <c r="E277" s="29"/>
      <c r="F277" s="119"/>
      <c r="G277" s="119"/>
      <c r="H277" s="119"/>
      <c r="I277" s="119"/>
      <c r="J277" s="29"/>
      <c r="K277" s="29"/>
      <c r="L277" s="29"/>
      <c r="M277" s="29"/>
      <c r="N277" s="29"/>
      <c r="O277" s="27"/>
      <c r="P277" s="27"/>
      <c r="Q277" s="27"/>
      <c r="R277" s="27"/>
      <c r="S277" s="27"/>
      <c r="T277" s="27"/>
      <c r="U277" s="27"/>
      <c r="V277" s="27"/>
      <c r="W277" s="27"/>
    </row>
    <row r="278" spans="1:23" s="28" customFormat="1" ht="12.75">
      <c r="A278" s="123"/>
      <c r="B278" s="29"/>
      <c r="C278" s="29"/>
      <c r="D278" s="29"/>
      <c r="E278" s="29"/>
      <c r="F278" s="120"/>
      <c r="G278" s="120"/>
      <c r="H278" s="120"/>
      <c r="I278" s="120"/>
      <c r="J278" s="66"/>
      <c r="K278" s="29"/>
      <c r="L278" s="29"/>
      <c r="M278" s="29"/>
      <c r="N278" s="29"/>
      <c r="O278" s="27"/>
      <c r="P278" s="27"/>
      <c r="Q278" s="27"/>
      <c r="R278" s="27"/>
      <c r="S278" s="27"/>
      <c r="T278" s="27"/>
      <c r="U278" s="27"/>
      <c r="V278" s="27"/>
      <c r="W278" s="27"/>
    </row>
    <row r="279" spans="1:23" s="28" customFormat="1" ht="15">
      <c r="A279" s="131"/>
      <c r="B279" s="67"/>
      <c r="C279" s="67"/>
      <c r="D279" s="67"/>
      <c r="E279" s="67"/>
      <c r="F279" s="121"/>
      <c r="G279" s="121"/>
      <c r="H279" s="121"/>
      <c r="I279" s="121"/>
      <c r="J279" s="68"/>
      <c r="K279" s="68"/>
      <c r="L279" s="53"/>
      <c r="M279" s="53"/>
      <c r="N279" s="53"/>
      <c r="O279" s="27"/>
      <c r="P279" s="27"/>
      <c r="Q279" s="27"/>
      <c r="R279" s="27"/>
      <c r="S279" s="27"/>
      <c r="T279" s="27"/>
      <c r="U279" s="27"/>
      <c r="V279" s="27"/>
      <c r="W279" s="27"/>
    </row>
    <row r="280" spans="1:23" s="28" customFormat="1" ht="15">
      <c r="A280" s="131"/>
      <c r="B280" s="67"/>
      <c r="C280" s="67"/>
      <c r="D280" s="67"/>
      <c r="E280" s="67"/>
      <c r="F280" s="57"/>
      <c r="G280" s="57"/>
      <c r="H280" s="57"/>
      <c r="I280" s="57"/>
      <c r="J280" s="53"/>
      <c r="K280" s="53"/>
      <c r="L280" s="53"/>
      <c r="M280" s="53"/>
      <c r="N280" s="53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1:23" s="28" customFormat="1" ht="12.75">
      <c r="A281" s="48"/>
      <c r="B281" s="27"/>
      <c r="C281" s="27"/>
      <c r="D281" s="27"/>
      <c r="E281" s="27"/>
      <c r="F281" s="110"/>
      <c r="G281" s="110"/>
      <c r="H281" s="110"/>
      <c r="I281" s="110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1:9" s="28" customFormat="1" ht="12.75">
      <c r="A282" s="123"/>
      <c r="F282" s="55"/>
      <c r="G282" s="55"/>
      <c r="H282" s="55"/>
      <c r="I282" s="55"/>
    </row>
    <row r="283" spans="1:9" s="28" customFormat="1" ht="12.75">
      <c r="A283" s="123"/>
      <c r="F283" s="55"/>
      <c r="G283" s="55"/>
      <c r="H283" s="55"/>
      <c r="I283" s="55"/>
    </row>
    <row r="284" spans="1:9" s="28" customFormat="1" ht="12.75">
      <c r="A284" s="123"/>
      <c r="F284" s="55"/>
      <c r="G284" s="55"/>
      <c r="H284" s="55"/>
      <c r="I284" s="55"/>
    </row>
    <row r="285" spans="1:9" s="28" customFormat="1" ht="12.75">
      <c r="A285" s="123"/>
      <c r="F285" s="55"/>
      <c r="G285" s="55"/>
      <c r="H285" s="55"/>
      <c r="I285" s="55"/>
    </row>
    <row r="286" spans="1:9" s="28" customFormat="1" ht="12.75">
      <c r="A286" s="123"/>
      <c r="F286" s="55"/>
      <c r="G286" s="55"/>
      <c r="H286" s="55"/>
      <c r="I286" s="55"/>
    </row>
    <row r="287" spans="1:9" s="28" customFormat="1" ht="12.75">
      <c r="A287" s="123"/>
      <c r="F287" s="55"/>
      <c r="G287" s="55"/>
      <c r="H287" s="55"/>
      <c r="I287" s="55"/>
    </row>
    <row r="288" spans="1:9" s="28" customFormat="1" ht="12.75">
      <c r="A288" s="123"/>
      <c r="F288" s="55"/>
      <c r="G288" s="55"/>
      <c r="H288" s="55"/>
      <c r="I288" s="55"/>
    </row>
    <row r="289" spans="1:9" s="28" customFormat="1" ht="12.75">
      <c r="A289" s="123"/>
      <c r="F289" s="55"/>
      <c r="G289" s="55"/>
      <c r="H289" s="55"/>
      <c r="I289" s="55"/>
    </row>
    <row r="290" spans="1:9" s="28" customFormat="1" ht="12.75">
      <c r="A290" s="123"/>
      <c r="F290" s="55"/>
      <c r="G290" s="55"/>
      <c r="H290" s="55"/>
      <c r="I290" s="55"/>
    </row>
    <row r="291" spans="1:9" s="28" customFormat="1" ht="12.75">
      <c r="A291" s="123"/>
      <c r="F291" s="55"/>
      <c r="G291" s="55"/>
      <c r="H291" s="55"/>
      <c r="I291" s="55"/>
    </row>
    <row r="292" spans="1:9" s="28" customFormat="1" ht="12.75">
      <c r="A292" s="123"/>
      <c r="F292" s="55"/>
      <c r="G292" s="55"/>
      <c r="H292" s="55"/>
      <c r="I292" s="55"/>
    </row>
    <row r="293" spans="1:9" s="28" customFormat="1" ht="12.75">
      <c r="A293" s="123"/>
      <c r="F293" s="55"/>
      <c r="G293" s="55"/>
      <c r="H293" s="55"/>
      <c r="I293" s="55"/>
    </row>
    <row r="294" spans="1:9" s="28" customFormat="1" ht="12.75">
      <c r="A294" s="123"/>
      <c r="F294" s="55"/>
      <c r="G294" s="55"/>
      <c r="H294" s="55"/>
      <c r="I294" s="55"/>
    </row>
    <row r="295" spans="1:9" s="28" customFormat="1" ht="12.75">
      <c r="A295" s="123"/>
      <c r="F295" s="55"/>
      <c r="G295" s="55"/>
      <c r="H295" s="55"/>
      <c r="I295" s="55"/>
    </row>
    <row r="296" spans="1:9" s="28" customFormat="1" ht="12.75">
      <c r="A296" s="123"/>
      <c r="F296" s="55"/>
      <c r="G296" s="55"/>
      <c r="H296" s="55"/>
      <c r="I296" s="55"/>
    </row>
    <row r="297" spans="1:9" s="28" customFormat="1" ht="12.75">
      <c r="A297" s="123"/>
      <c r="F297" s="55"/>
      <c r="G297" s="55"/>
      <c r="H297" s="55"/>
      <c r="I297" s="55"/>
    </row>
    <row r="298" spans="1:9" s="28" customFormat="1" ht="12.75">
      <c r="A298" s="123"/>
      <c r="F298" s="55"/>
      <c r="G298" s="55"/>
      <c r="H298" s="55"/>
      <c r="I298" s="55"/>
    </row>
    <row r="299" spans="1:9" s="28" customFormat="1" ht="12.75">
      <c r="A299" s="123"/>
      <c r="F299" s="55"/>
      <c r="G299" s="55"/>
      <c r="H299" s="55"/>
      <c r="I299" s="55"/>
    </row>
    <row r="300" spans="1:9" s="28" customFormat="1" ht="12.75">
      <c r="A300" s="123"/>
      <c r="F300" s="55"/>
      <c r="G300" s="55"/>
      <c r="H300" s="55"/>
      <c r="I300" s="55"/>
    </row>
    <row r="301" spans="1:9" s="28" customFormat="1" ht="12.75">
      <c r="A301" s="123"/>
      <c r="F301" s="55"/>
      <c r="G301" s="55"/>
      <c r="H301" s="55"/>
      <c r="I301" s="55"/>
    </row>
    <row r="302" spans="1:9" s="28" customFormat="1" ht="12.75">
      <c r="A302" s="123"/>
      <c r="F302" s="55"/>
      <c r="G302" s="55"/>
      <c r="H302" s="55"/>
      <c r="I302" s="55"/>
    </row>
    <row r="303" spans="1:9" s="28" customFormat="1" ht="12.75">
      <c r="A303" s="123"/>
      <c r="F303" s="55"/>
      <c r="G303" s="55"/>
      <c r="H303" s="55"/>
      <c r="I303" s="55"/>
    </row>
    <row r="304" spans="1:9" s="28" customFormat="1" ht="12.75">
      <c r="A304" s="123"/>
      <c r="F304" s="55"/>
      <c r="G304" s="55"/>
      <c r="H304" s="55"/>
      <c r="I304" s="55"/>
    </row>
    <row r="305" spans="1:9" s="28" customFormat="1" ht="12.75">
      <c r="A305" s="123"/>
      <c r="F305" s="55"/>
      <c r="G305" s="55"/>
      <c r="H305" s="55"/>
      <c r="I305" s="55"/>
    </row>
    <row r="306" spans="1:9" s="28" customFormat="1" ht="12.75">
      <c r="A306" s="123"/>
      <c r="F306" s="55"/>
      <c r="G306" s="55"/>
      <c r="H306" s="55"/>
      <c r="I306" s="55"/>
    </row>
    <row r="307" spans="1:9" s="28" customFormat="1" ht="12.75">
      <c r="A307" s="123"/>
      <c r="F307" s="55"/>
      <c r="G307" s="55"/>
      <c r="H307" s="55"/>
      <c r="I307" s="55"/>
    </row>
    <row r="308" spans="1:9" s="28" customFormat="1" ht="12.75">
      <c r="A308" s="123"/>
      <c r="F308" s="55"/>
      <c r="G308" s="55"/>
      <c r="H308" s="55"/>
      <c r="I308" s="55"/>
    </row>
    <row r="309" spans="1:9" s="28" customFormat="1" ht="12.75">
      <c r="A309" s="123"/>
      <c r="F309" s="55"/>
      <c r="G309" s="55"/>
      <c r="H309" s="55"/>
      <c r="I309" s="55"/>
    </row>
    <row r="310" spans="1:9" s="28" customFormat="1" ht="12.75">
      <c r="A310" s="123"/>
      <c r="F310" s="55"/>
      <c r="G310" s="55"/>
      <c r="H310" s="55"/>
      <c r="I310" s="55"/>
    </row>
    <row r="311" spans="1:9" s="28" customFormat="1" ht="12.75">
      <c r="A311" s="123"/>
      <c r="F311" s="55"/>
      <c r="G311" s="55"/>
      <c r="H311" s="55"/>
      <c r="I311" s="55"/>
    </row>
    <row r="312" spans="1:9" s="28" customFormat="1" ht="12.75">
      <c r="A312" s="123"/>
      <c r="F312" s="55"/>
      <c r="G312" s="55"/>
      <c r="H312" s="55"/>
      <c r="I312" s="55"/>
    </row>
    <row r="313" spans="1:9" s="28" customFormat="1" ht="12.75">
      <c r="A313" s="123"/>
      <c r="F313" s="55"/>
      <c r="G313" s="55"/>
      <c r="H313" s="55"/>
      <c r="I313" s="55"/>
    </row>
    <row r="314" spans="1:9" s="28" customFormat="1" ht="12.75">
      <c r="A314" s="123"/>
      <c r="F314" s="55"/>
      <c r="G314" s="55"/>
      <c r="H314" s="55"/>
      <c r="I314" s="55"/>
    </row>
    <row r="315" spans="1:9" s="28" customFormat="1" ht="12.75">
      <c r="A315" s="123"/>
      <c r="F315" s="55"/>
      <c r="G315" s="55"/>
      <c r="H315" s="55"/>
      <c r="I315" s="55"/>
    </row>
    <row r="316" spans="1:9" s="28" customFormat="1" ht="12.75">
      <c r="A316" s="123"/>
      <c r="F316" s="55"/>
      <c r="G316" s="55"/>
      <c r="H316" s="55"/>
      <c r="I316" s="55"/>
    </row>
    <row r="317" spans="1:9" s="28" customFormat="1" ht="12.75">
      <c r="A317" s="123"/>
      <c r="F317" s="55"/>
      <c r="G317" s="55"/>
      <c r="H317" s="55"/>
      <c r="I317" s="55"/>
    </row>
    <row r="318" spans="1:9" s="28" customFormat="1" ht="12.75">
      <c r="A318" s="123"/>
      <c r="F318" s="55"/>
      <c r="G318" s="55"/>
      <c r="H318" s="55"/>
      <c r="I318" s="55"/>
    </row>
    <row r="319" spans="1:9" s="28" customFormat="1" ht="12.75">
      <c r="A319" s="123"/>
      <c r="F319" s="55"/>
      <c r="G319" s="55"/>
      <c r="H319" s="55"/>
      <c r="I319" s="55"/>
    </row>
    <row r="320" spans="1:9" s="28" customFormat="1" ht="12.75">
      <c r="A320" s="123"/>
      <c r="F320" s="55"/>
      <c r="G320" s="55"/>
      <c r="H320" s="55"/>
      <c r="I320" s="55"/>
    </row>
    <row r="321" spans="1:9" s="28" customFormat="1" ht="12.75">
      <c r="A321" s="123"/>
      <c r="F321" s="55"/>
      <c r="G321" s="55"/>
      <c r="H321" s="55"/>
      <c r="I321" s="55"/>
    </row>
    <row r="322" spans="1:9" s="28" customFormat="1" ht="12.75">
      <c r="A322" s="123"/>
      <c r="F322" s="55"/>
      <c r="G322" s="55"/>
      <c r="H322" s="55"/>
      <c r="I322" s="55"/>
    </row>
    <row r="323" spans="1:9" s="28" customFormat="1" ht="12.75">
      <c r="A323" s="123"/>
      <c r="F323" s="55"/>
      <c r="G323" s="55"/>
      <c r="H323" s="55"/>
      <c r="I323" s="55"/>
    </row>
    <row r="324" spans="1:9" s="28" customFormat="1" ht="12.75">
      <c r="A324" s="123"/>
      <c r="F324" s="55"/>
      <c r="G324" s="55"/>
      <c r="H324" s="55"/>
      <c r="I324" s="55"/>
    </row>
    <row r="325" spans="1:9" s="28" customFormat="1" ht="12.75">
      <c r="A325" s="123"/>
      <c r="F325" s="55"/>
      <c r="G325" s="55"/>
      <c r="H325" s="55"/>
      <c r="I325" s="55"/>
    </row>
    <row r="326" spans="1:9" s="28" customFormat="1" ht="12.75">
      <c r="A326" s="123"/>
      <c r="F326" s="55"/>
      <c r="G326" s="55"/>
      <c r="H326" s="55"/>
      <c r="I326" s="55"/>
    </row>
    <row r="327" spans="1:9" s="28" customFormat="1" ht="12.75">
      <c r="A327" s="123"/>
      <c r="F327" s="55"/>
      <c r="G327" s="55"/>
      <c r="H327" s="55"/>
      <c r="I327" s="55"/>
    </row>
    <row r="328" spans="1:9" s="28" customFormat="1" ht="12.75">
      <c r="A328" s="123"/>
      <c r="F328" s="55"/>
      <c r="G328" s="55"/>
      <c r="H328" s="55"/>
      <c r="I328" s="55"/>
    </row>
    <row r="329" spans="1:9" s="28" customFormat="1" ht="12.75">
      <c r="A329" s="123"/>
      <c r="F329" s="55"/>
      <c r="G329" s="55"/>
      <c r="H329" s="55"/>
      <c r="I329" s="55"/>
    </row>
    <row r="330" spans="1:9" s="28" customFormat="1" ht="12.75">
      <c r="A330" s="123"/>
      <c r="F330" s="55"/>
      <c r="G330" s="55"/>
      <c r="H330" s="55"/>
      <c r="I330" s="55"/>
    </row>
    <row r="331" spans="1:9" s="28" customFormat="1" ht="12.75">
      <c r="A331" s="123"/>
      <c r="F331" s="55"/>
      <c r="G331" s="55"/>
      <c r="H331" s="55"/>
      <c r="I331" s="55"/>
    </row>
    <row r="332" spans="1:9" s="28" customFormat="1" ht="12.75">
      <c r="A332" s="123"/>
      <c r="F332" s="55"/>
      <c r="G332" s="55"/>
      <c r="H332" s="55"/>
      <c r="I332" s="55"/>
    </row>
    <row r="333" spans="1:9" s="28" customFormat="1" ht="12.75">
      <c r="A333" s="123"/>
      <c r="F333" s="55"/>
      <c r="G333" s="55"/>
      <c r="H333" s="55"/>
      <c r="I333" s="55"/>
    </row>
    <row r="334" spans="1:9" s="28" customFormat="1" ht="12.75">
      <c r="A334" s="129"/>
      <c r="F334" s="55"/>
      <c r="G334" s="55"/>
      <c r="H334" s="55"/>
      <c r="I334" s="55"/>
    </row>
    <row r="335" spans="1:9" s="28" customFormat="1" ht="12.75">
      <c r="A335" s="129"/>
      <c r="F335" s="55"/>
      <c r="G335" s="55"/>
      <c r="H335" s="55"/>
      <c r="I335" s="55"/>
    </row>
    <row r="336" spans="1:9" s="28" customFormat="1" ht="12.75">
      <c r="A336" s="130"/>
      <c r="F336" s="55"/>
      <c r="G336" s="55"/>
      <c r="H336" s="55"/>
      <c r="I336" s="55"/>
    </row>
    <row r="337" spans="1:9" s="28" customFormat="1" ht="12.75">
      <c r="A337" s="130"/>
      <c r="F337" s="55"/>
      <c r="G337" s="55"/>
      <c r="H337" s="55"/>
      <c r="I337" s="55"/>
    </row>
    <row r="338" spans="1:9" s="28" customFormat="1" ht="12.75">
      <c r="A338" s="130"/>
      <c r="F338" s="55"/>
      <c r="G338" s="55"/>
      <c r="H338" s="55"/>
      <c r="I338" s="55"/>
    </row>
    <row r="339" spans="1:9" s="28" customFormat="1" ht="12.75">
      <c r="A339" s="130"/>
      <c r="F339" s="55"/>
      <c r="G339" s="55"/>
      <c r="H339" s="55"/>
      <c r="I339" s="55"/>
    </row>
    <row r="340" spans="1:9" s="28" customFormat="1" ht="12.75">
      <c r="A340" s="130"/>
      <c r="F340" s="55"/>
      <c r="G340" s="55"/>
      <c r="H340" s="55"/>
      <c r="I340" s="55"/>
    </row>
    <row r="341" spans="1:9" s="28" customFormat="1" ht="12.75">
      <c r="A341" s="130"/>
      <c r="F341" s="55"/>
      <c r="G341" s="55"/>
      <c r="H341" s="55"/>
      <c r="I341" s="55"/>
    </row>
    <row r="342" spans="1:23" s="28" customFormat="1" ht="12.75">
      <c r="A342" s="48"/>
      <c r="B342" s="27"/>
      <c r="C342" s="27"/>
      <c r="D342" s="27"/>
      <c r="E342" s="27"/>
      <c r="F342" s="110"/>
      <c r="G342" s="110"/>
      <c r="H342" s="110"/>
      <c r="I342" s="110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</row>
    <row r="343" spans="1:23" s="28" customFormat="1" ht="12.75">
      <c r="A343" s="123"/>
      <c r="B343" s="27"/>
      <c r="C343" s="27"/>
      <c r="D343" s="27"/>
      <c r="E343" s="27"/>
      <c r="F343" s="110"/>
      <c r="G343" s="110"/>
      <c r="H343" s="110"/>
      <c r="I343" s="110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</row>
    <row r="344" spans="1:23" s="28" customFormat="1" ht="12.75">
      <c r="A344" s="48"/>
      <c r="B344" s="27"/>
      <c r="C344" s="27"/>
      <c r="D344" s="27"/>
      <c r="E344" s="27"/>
      <c r="F344" s="110"/>
      <c r="G344" s="110"/>
      <c r="H344" s="110"/>
      <c r="I344" s="110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</row>
    <row r="345" spans="1:23" s="28" customFormat="1" ht="16.5">
      <c r="A345" s="123"/>
      <c r="B345" s="29"/>
      <c r="C345" s="29"/>
      <c r="D345" s="29"/>
      <c r="E345" s="65"/>
      <c r="F345" s="119"/>
      <c r="G345" s="119"/>
      <c r="H345" s="119"/>
      <c r="I345" s="119"/>
      <c r="J345" s="29"/>
      <c r="K345" s="29"/>
      <c r="L345" s="29"/>
      <c r="M345" s="29"/>
      <c r="N345" s="29"/>
      <c r="O345" s="27"/>
      <c r="P345" s="27"/>
      <c r="Q345" s="27"/>
      <c r="R345" s="27"/>
      <c r="S345" s="27"/>
      <c r="T345" s="27"/>
      <c r="U345" s="27"/>
      <c r="V345" s="27"/>
      <c r="W345" s="27"/>
    </row>
    <row r="346" spans="1:23" s="28" customFormat="1" ht="16.5">
      <c r="A346" s="123"/>
      <c r="B346" s="29"/>
      <c r="C346" s="29"/>
      <c r="D346" s="29"/>
      <c r="E346" s="65"/>
      <c r="F346" s="119"/>
      <c r="G346" s="119"/>
      <c r="H346" s="119"/>
      <c r="I346" s="119"/>
      <c r="J346" s="29"/>
      <c r="K346" s="29"/>
      <c r="L346" s="29"/>
      <c r="M346" s="29"/>
      <c r="N346" s="29"/>
      <c r="O346" s="27"/>
      <c r="P346" s="27"/>
      <c r="Q346" s="27"/>
      <c r="R346" s="27"/>
      <c r="S346" s="27"/>
      <c r="T346" s="27"/>
      <c r="U346" s="27"/>
      <c r="V346" s="27"/>
      <c r="W346" s="27"/>
    </row>
    <row r="347" spans="1:23" s="28" customFormat="1" ht="12.75">
      <c r="A347" s="123"/>
      <c r="B347" s="29"/>
      <c r="C347" s="29"/>
      <c r="D347" s="29"/>
      <c r="E347" s="29"/>
      <c r="F347" s="119"/>
      <c r="G347" s="119"/>
      <c r="H347" s="119"/>
      <c r="I347" s="119"/>
      <c r="J347" s="29"/>
      <c r="K347" s="29"/>
      <c r="L347" s="29"/>
      <c r="M347" s="29"/>
      <c r="N347" s="29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1:23" s="28" customFormat="1" ht="12.75">
      <c r="A348" s="123"/>
      <c r="B348" s="29"/>
      <c r="C348" s="29"/>
      <c r="D348" s="29"/>
      <c r="E348" s="29"/>
      <c r="F348" s="120"/>
      <c r="G348" s="120"/>
      <c r="H348" s="120"/>
      <c r="I348" s="120"/>
      <c r="J348" s="66"/>
      <c r="K348" s="29"/>
      <c r="L348" s="29"/>
      <c r="M348" s="29"/>
      <c r="N348" s="29"/>
      <c r="O348" s="27"/>
      <c r="P348" s="27"/>
      <c r="Q348" s="27"/>
      <c r="R348" s="27"/>
      <c r="S348" s="27"/>
      <c r="T348" s="27"/>
      <c r="U348" s="27"/>
      <c r="V348" s="27"/>
      <c r="W348" s="27"/>
    </row>
    <row r="349" spans="1:23" s="28" customFormat="1" ht="15">
      <c r="A349" s="131"/>
      <c r="B349" s="67"/>
      <c r="C349" s="67"/>
      <c r="D349" s="67"/>
      <c r="E349" s="67"/>
      <c r="F349" s="57"/>
      <c r="G349" s="57"/>
      <c r="H349" s="57"/>
      <c r="I349" s="57"/>
      <c r="J349" s="53"/>
      <c r="K349" s="53"/>
      <c r="L349" s="53"/>
      <c r="M349" s="53"/>
      <c r="N349" s="53"/>
      <c r="O349" s="27"/>
      <c r="P349" s="27"/>
      <c r="Q349" s="27"/>
      <c r="R349" s="27"/>
      <c r="S349" s="27"/>
      <c r="T349" s="27"/>
      <c r="U349" s="27"/>
      <c r="V349" s="27"/>
      <c r="W349" s="27"/>
    </row>
    <row r="350" spans="1:23" s="28" customFormat="1" ht="15">
      <c r="A350" s="131"/>
      <c r="B350" s="67"/>
      <c r="C350" s="67"/>
      <c r="D350" s="67"/>
      <c r="E350" s="67"/>
      <c r="F350" s="57"/>
      <c r="G350" s="57"/>
      <c r="H350" s="57"/>
      <c r="I350" s="57"/>
      <c r="J350" s="53"/>
      <c r="K350" s="53"/>
      <c r="L350" s="53"/>
      <c r="M350" s="53"/>
      <c r="N350" s="53"/>
      <c r="O350" s="27"/>
      <c r="P350" s="27"/>
      <c r="Q350" s="27"/>
      <c r="R350" s="27"/>
      <c r="S350" s="27"/>
      <c r="T350" s="27"/>
      <c r="U350" s="27"/>
      <c r="V350" s="27"/>
      <c r="W350" s="27"/>
    </row>
    <row r="351" spans="1:23" s="28" customFormat="1" ht="12.75">
      <c r="A351" s="48"/>
      <c r="B351" s="27"/>
      <c r="C351" s="27"/>
      <c r="D351" s="27"/>
      <c r="E351" s="27"/>
      <c r="F351" s="110"/>
      <c r="G351" s="110"/>
      <c r="H351" s="110"/>
      <c r="I351" s="110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</row>
    <row r="352" spans="1:9" s="28" customFormat="1" ht="12.75">
      <c r="A352" s="123"/>
      <c r="F352" s="55"/>
      <c r="G352" s="55"/>
      <c r="H352" s="55"/>
      <c r="I352" s="55"/>
    </row>
    <row r="353" spans="1:9" s="28" customFormat="1" ht="12.75">
      <c r="A353" s="123"/>
      <c r="F353" s="55"/>
      <c r="G353" s="55"/>
      <c r="H353" s="55"/>
      <c r="I353" s="55"/>
    </row>
    <row r="354" spans="1:9" s="28" customFormat="1" ht="12.75">
      <c r="A354" s="123"/>
      <c r="F354" s="55"/>
      <c r="G354" s="55"/>
      <c r="H354" s="55"/>
      <c r="I354" s="55"/>
    </row>
    <row r="355" spans="1:9" s="28" customFormat="1" ht="12.75">
      <c r="A355" s="123"/>
      <c r="F355" s="55"/>
      <c r="G355" s="55"/>
      <c r="H355" s="55"/>
      <c r="I355" s="55"/>
    </row>
    <row r="356" spans="1:9" s="28" customFormat="1" ht="12.75">
      <c r="A356" s="123"/>
      <c r="F356" s="55"/>
      <c r="G356" s="55"/>
      <c r="H356" s="55"/>
      <c r="I356" s="55"/>
    </row>
    <row r="357" spans="1:9" s="28" customFormat="1" ht="12.75">
      <c r="A357" s="123"/>
      <c r="F357" s="55"/>
      <c r="G357" s="55"/>
      <c r="H357" s="55"/>
      <c r="I357" s="55"/>
    </row>
    <row r="358" spans="1:9" s="28" customFormat="1" ht="12.75">
      <c r="A358" s="123"/>
      <c r="F358" s="55"/>
      <c r="G358" s="55"/>
      <c r="H358" s="55"/>
      <c r="I358" s="55"/>
    </row>
    <row r="359" spans="1:9" s="28" customFormat="1" ht="12.75">
      <c r="A359" s="123"/>
      <c r="F359" s="55"/>
      <c r="G359" s="55"/>
      <c r="H359" s="55"/>
      <c r="I359" s="55"/>
    </row>
    <row r="360" spans="1:9" s="28" customFormat="1" ht="12.75">
      <c r="A360" s="123"/>
      <c r="F360" s="55"/>
      <c r="G360" s="55"/>
      <c r="H360" s="55"/>
      <c r="I360" s="55"/>
    </row>
    <row r="361" spans="1:9" s="28" customFormat="1" ht="12.75">
      <c r="A361" s="123"/>
      <c r="F361" s="55"/>
      <c r="G361" s="55"/>
      <c r="H361" s="55"/>
      <c r="I361" s="55"/>
    </row>
    <row r="362" spans="1:9" s="28" customFormat="1" ht="12.75">
      <c r="A362" s="123"/>
      <c r="F362" s="55"/>
      <c r="G362" s="55"/>
      <c r="H362" s="55"/>
      <c r="I362" s="55"/>
    </row>
    <row r="363" spans="1:9" s="28" customFormat="1" ht="12.75">
      <c r="A363" s="123"/>
      <c r="F363" s="55"/>
      <c r="G363" s="55"/>
      <c r="H363" s="55"/>
      <c r="I363" s="55"/>
    </row>
    <row r="364" spans="1:9" s="28" customFormat="1" ht="12.75">
      <c r="A364" s="123"/>
      <c r="F364" s="55"/>
      <c r="G364" s="55"/>
      <c r="H364" s="55"/>
      <c r="I364" s="55"/>
    </row>
    <row r="365" spans="1:9" s="28" customFormat="1" ht="12.75">
      <c r="A365" s="123"/>
      <c r="F365" s="55"/>
      <c r="G365" s="55"/>
      <c r="H365" s="55"/>
      <c r="I365" s="55"/>
    </row>
    <row r="366" spans="1:9" s="28" customFormat="1" ht="12.75">
      <c r="A366" s="123"/>
      <c r="F366" s="55"/>
      <c r="G366" s="55"/>
      <c r="H366" s="55"/>
      <c r="I366" s="55"/>
    </row>
    <row r="367" spans="1:9" s="28" customFormat="1" ht="12.75">
      <c r="A367" s="123"/>
      <c r="F367" s="55"/>
      <c r="G367" s="55"/>
      <c r="H367" s="55"/>
      <c r="I367" s="55"/>
    </row>
    <row r="368" spans="1:9" s="28" customFormat="1" ht="12.75">
      <c r="A368" s="123"/>
      <c r="F368" s="55"/>
      <c r="G368" s="55"/>
      <c r="H368" s="55"/>
      <c r="I368" s="55"/>
    </row>
    <row r="369" spans="1:9" s="28" customFormat="1" ht="12.75">
      <c r="A369" s="123"/>
      <c r="F369" s="55"/>
      <c r="G369" s="55"/>
      <c r="H369" s="55"/>
      <c r="I369" s="55"/>
    </row>
    <row r="370" spans="1:9" s="28" customFormat="1" ht="12.75">
      <c r="A370" s="123"/>
      <c r="F370" s="55"/>
      <c r="G370" s="55"/>
      <c r="H370" s="55"/>
      <c r="I370" s="55"/>
    </row>
    <row r="371" spans="1:9" s="28" customFormat="1" ht="12.75">
      <c r="A371" s="123"/>
      <c r="F371" s="55"/>
      <c r="G371" s="55"/>
      <c r="H371" s="55"/>
      <c r="I371" s="55"/>
    </row>
    <row r="372" spans="1:9" s="28" customFormat="1" ht="12.75">
      <c r="A372" s="123"/>
      <c r="F372" s="55"/>
      <c r="G372" s="55"/>
      <c r="H372" s="55"/>
      <c r="I372" s="55"/>
    </row>
    <row r="373" spans="1:9" s="28" customFormat="1" ht="12.75">
      <c r="A373" s="123"/>
      <c r="F373" s="55"/>
      <c r="G373" s="55"/>
      <c r="H373" s="55"/>
      <c r="I373" s="55"/>
    </row>
    <row r="374" spans="1:9" s="28" customFormat="1" ht="12.75">
      <c r="A374" s="123"/>
      <c r="F374" s="55"/>
      <c r="G374" s="55"/>
      <c r="H374" s="55"/>
      <c r="I374" s="55"/>
    </row>
    <row r="375" spans="1:9" s="28" customFormat="1" ht="12.75">
      <c r="A375" s="123"/>
      <c r="F375" s="55"/>
      <c r="G375" s="55"/>
      <c r="H375" s="55"/>
      <c r="I375" s="55"/>
    </row>
    <row r="376" spans="1:9" s="28" customFormat="1" ht="12.75">
      <c r="A376" s="123"/>
      <c r="F376" s="55"/>
      <c r="G376" s="55"/>
      <c r="H376" s="55"/>
      <c r="I376" s="55"/>
    </row>
    <row r="377" spans="1:9" s="28" customFormat="1" ht="12.75">
      <c r="A377" s="123"/>
      <c r="F377" s="55"/>
      <c r="G377" s="55"/>
      <c r="H377" s="55"/>
      <c r="I377" s="55"/>
    </row>
    <row r="378" spans="1:9" s="28" customFormat="1" ht="12.75">
      <c r="A378" s="123"/>
      <c r="F378" s="55"/>
      <c r="G378" s="55"/>
      <c r="H378" s="55"/>
      <c r="I378" s="55"/>
    </row>
    <row r="379" spans="1:9" s="28" customFormat="1" ht="12.75">
      <c r="A379" s="123"/>
      <c r="F379" s="55"/>
      <c r="G379" s="55"/>
      <c r="H379" s="55"/>
      <c r="I379" s="55"/>
    </row>
    <row r="380" spans="1:9" s="28" customFormat="1" ht="12.75">
      <c r="A380" s="123"/>
      <c r="F380" s="55"/>
      <c r="G380" s="55"/>
      <c r="H380" s="55"/>
      <c r="I380" s="55"/>
    </row>
    <row r="381" spans="1:9" s="28" customFormat="1" ht="12.75">
      <c r="A381" s="123"/>
      <c r="F381" s="55"/>
      <c r="G381" s="55"/>
      <c r="H381" s="55"/>
      <c r="I381" s="55"/>
    </row>
    <row r="382" spans="1:9" s="28" customFormat="1" ht="12.75">
      <c r="A382" s="123"/>
      <c r="F382" s="55"/>
      <c r="G382" s="55"/>
      <c r="H382" s="55"/>
      <c r="I382" s="55"/>
    </row>
    <row r="383" spans="1:9" s="28" customFormat="1" ht="12.75">
      <c r="A383" s="123"/>
      <c r="F383" s="55"/>
      <c r="G383" s="55"/>
      <c r="H383" s="55"/>
      <c r="I383" s="55"/>
    </row>
    <row r="384" spans="1:9" s="28" customFormat="1" ht="12.75">
      <c r="A384" s="123"/>
      <c r="F384" s="55"/>
      <c r="G384" s="55"/>
      <c r="H384" s="55"/>
      <c r="I384" s="55"/>
    </row>
    <row r="385" spans="1:9" s="28" customFormat="1" ht="12.75">
      <c r="A385" s="123"/>
      <c r="F385" s="55"/>
      <c r="G385" s="55"/>
      <c r="H385" s="55"/>
      <c r="I385" s="55"/>
    </row>
    <row r="386" spans="1:9" s="28" customFormat="1" ht="12.75">
      <c r="A386" s="123"/>
      <c r="F386" s="55"/>
      <c r="G386" s="55"/>
      <c r="H386" s="55"/>
      <c r="I386" s="55"/>
    </row>
    <row r="387" spans="1:9" s="28" customFormat="1" ht="12.75">
      <c r="A387" s="123"/>
      <c r="F387" s="55"/>
      <c r="G387" s="55"/>
      <c r="H387" s="55"/>
      <c r="I387" s="55"/>
    </row>
    <row r="388" spans="1:9" s="28" customFormat="1" ht="12.75">
      <c r="A388" s="123"/>
      <c r="F388" s="55"/>
      <c r="G388" s="55"/>
      <c r="H388" s="55"/>
      <c r="I388" s="55"/>
    </row>
    <row r="389" spans="1:9" s="28" customFormat="1" ht="12.75">
      <c r="A389" s="123"/>
      <c r="F389" s="55"/>
      <c r="G389" s="55"/>
      <c r="H389" s="55"/>
      <c r="I389" s="55"/>
    </row>
    <row r="390" spans="1:9" s="28" customFormat="1" ht="12.75">
      <c r="A390" s="123"/>
      <c r="F390" s="55"/>
      <c r="G390" s="55"/>
      <c r="H390" s="55"/>
      <c r="I390" s="55"/>
    </row>
    <row r="391" spans="1:9" s="28" customFormat="1" ht="12.75">
      <c r="A391" s="123"/>
      <c r="F391" s="55"/>
      <c r="G391" s="55"/>
      <c r="H391" s="55"/>
      <c r="I391" s="55"/>
    </row>
    <row r="392" spans="1:9" s="28" customFormat="1" ht="12.75">
      <c r="A392" s="123"/>
      <c r="F392" s="55"/>
      <c r="G392" s="55"/>
      <c r="H392" s="55"/>
      <c r="I392" s="55"/>
    </row>
    <row r="393" spans="1:9" s="28" customFormat="1" ht="12.75">
      <c r="A393" s="123"/>
      <c r="F393" s="55"/>
      <c r="G393" s="55"/>
      <c r="H393" s="55"/>
      <c r="I393" s="55"/>
    </row>
    <row r="394" spans="1:9" s="28" customFormat="1" ht="12.75">
      <c r="A394" s="123"/>
      <c r="F394" s="55"/>
      <c r="G394" s="55"/>
      <c r="H394" s="55"/>
      <c r="I394" s="55"/>
    </row>
    <row r="395" spans="1:9" s="28" customFormat="1" ht="12.75">
      <c r="A395" s="123"/>
      <c r="F395" s="55"/>
      <c r="G395" s="55"/>
      <c r="H395" s="55"/>
      <c r="I395" s="55"/>
    </row>
    <row r="396" spans="1:9" s="28" customFormat="1" ht="12.75">
      <c r="A396" s="123"/>
      <c r="F396" s="55"/>
      <c r="G396" s="55"/>
      <c r="H396" s="55"/>
      <c r="I396" s="55"/>
    </row>
    <row r="397" spans="1:9" s="28" customFormat="1" ht="12.75">
      <c r="A397" s="123"/>
      <c r="F397" s="55"/>
      <c r="G397" s="55"/>
      <c r="H397" s="55"/>
      <c r="I397" s="55"/>
    </row>
    <row r="398" spans="1:9" s="28" customFormat="1" ht="12.75">
      <c r="A398" s="123"/>
      <c r="F398" s="55"/>
      <c r="G398" s="55"/>
      <c r="H398" s="55"/>
      <c r="I398" s="55"/>
    </row>
    <row r="399" spans="1:9" s="28" customFormat="1" ht="12.75">
      <c r="A399" s="123"/>
      <c r="F399" s="55"/>
      <c r="G399" s="55"/>
      <c r="H399" s="55"/>
      <c r="I399" s="55"/>
    </row>
    <row r="400" spans="1:9" s="28" customFormat="1" ht="12.75">
      <c r="A400" s="123"/>
      <c r="F400" s="55"/>
      <c r="G400" s="55"/>
      <c r="H400" s="55"/>
      <c r="I400" s="55"/>
    </row>
    <row r="401" spans="1:9" s="28" customFormat="1" ht="12.75">
      <c r="A401" s="123"/>
      <c r="F401" s="55"/>
      <c r="G401" s="55"/>
      <c r="H401" s="55"/>
      <c r="I401" s="55"/>
    </row>
    <row r="402" spans="1:9" s="28" customFormat="1" ht="12.75">
      <c r="A402" s="123"/>
      <c r="F402" s="55"/>
      <c r="G402" s="55"/>
      <c r="H402" s="55"/>
      <c r="I402" s="55"/>
    </row>
    <row r="403" spans="1:9" s="28" customFormat="1" ht="12.75">
      <c r="A403" s="123"/>
      <c r="F403" s="55"/>
      <c r="G403" s="55"/>
      <c r="H403" s="55"/>
      <c r="I403" s="55"/>
    </row>
    <row r="404" spans="1:9" s="28" customFormat="1" ht="12.75">
      <c r="A404" s="129"/>
      <c r="F404" s="55"/>
      <c r="G404" s="55"/>
      <c r="H404" s="55"/>
      <c r="I404" s="55"/>
    </row>
    <row r="405" spans="1:9" s="28" customFormat="1" ht="12.75">
      <c r="A405" s="129"/>
      <c r="F405" s="55"/>
      <c r="G405" s="55"/>
      <c r="H405" s="55"/>
      <c r="I405" s="55"/>
    </row>
    <row r="406" spans="1:9" s="28" customFormat="1" ht="12.75">
      <c r="A406" s="130"/>
      <c r="F406" s="55"/>
      <c r="G406" s="55"/>
      <c r="H406" s="55"/>
      <c r="I406" s="55"/>
    </row>
    <row r="407" spans="1:9" s="28" customFormat="1" ht="12.75">
      <c r="A407" s="130"/>
      <c r="F407" s="55"/>
      <c r="G407" s="55"/>
      <c r="H407" s="55"/>
      <c r="I407" s="55"/>
    </row>
    <row r="408" spans="1:9" s="28" customFormat="1" ht="12.75">
      <c r="A408" s="130"/>
      <c r="F408" s="55"/>
      <c r="G408" s="55"/>
      <c r="H408" s="55"/>
      <c r="I408" s="55"/>
    </row>
    <row r="409" spans="1:9" s="28" customFormat="1" ht="12.75">
      <c r="A409" s="130"/>
      <c r="F409" s="55"/>
      <c r="G409" s="55"/>
      <c r="H409" s="55"/>
      <c r="I409" s="55"/>
    </row>
    <row r="410" spans="1:9" s="28" customFormat="1" ht="12.75">
      <c r="A410" s="130"/>
      <c r="F410" s="55"/>
      <c r="G410" s="55"/>
      <c r="H410" s="55"/>
      <c r="I410" s="55"/>
    </row>
    <row r="411" spans="1:9" s="28" customFormat="1" ht="12.75">
      <c r="A411" s="130"/>
      <c r="F411" s="55"/>
      <c r="G411" s="55"/>
      <c r="H411" s="55"/>
      <c r="I411" s="55"/>
    </row>
    <row r="412" spans="1:23" s="28" customFormat="1" ht="12.75">
      <c r="A412" s="48"/>
      <c r="B412" s="27"/>
      <c r="C412" s="27"/>
      <c r="D412" s="27"/>
      <c r="E412" s="27"/>
      <c r="F412" s="110"/>
      <c r="G412" s="110"/>
      <c r="H412" s="110"/>
      <c r="I412" s="110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</row>
    <row r="413" spans="1:23" s="28" customFormat="1" ht="12.75">
      <c r="A413" s="123"/>
      <c r="B413" s="27"/>
      <c r="C413" s="27"/>
      <c r="D413" s="27"/>
      <c r="E413" s="27"/>
      <c r="F413" s="110"/>
      <c r="G413" s="110"/>
      <c r="H413" s="110"/>
      <c r="I413" s="110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</row>
    <row r="414" spans="1:23" s="28" customFormat="1" ht="12.75">
      <c r="A414" s="48"/>
      <c r="B414" s="27"/>
      <c r="C414" s="27"/>
      <c r="D414" s="27"/>
      <c r="E414" s="27"/>
      <c r="F414" s="110"/>
      <c r="G414" s="110"/>
      <c r="H414" s="110"/>
      <c r="I414" s="110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</row>
    <row r="415" spans="1:23" s="28" customFormat="1" ht="16.5">
      <c r="A415" s="123"/>
      <c r="B415" s="29"/>
      <c r="C415" s="29"/>
      <c r="D415" s="29"/>
      <c r="E415" s="65"/>
      <c r="F415" s="119"/>
      <c r="G415" s="119"/>
      <c r="H415" s="119"/>
      <c r="I415" s="119"/>
      <c r="J415" s="29"/>
      <c r="K415" s="29"/>
      <c r="L415" s="29"/>
      <c r="M415" s="29"/>
      <c r="N415" s="29"/>
      <c r="O415" s="27"/>
      <c r="P415" s="27"/>
      <c r="Q415" s="27"/>
      <c r="R415" s="27"/>
      <c r="S415" s="27"/>
      <c r="T415" s="27"/>
      <c r="U415" s="27"/>
      <c r="V415" s="27"/>
      <c r="W415" s="27"/>
    </row>
    <row r="416" spans="1:23" s="28" customFormat="1" ht="16.5">
      <c r="A416" s="123"/>
      <c r="B416" s="29"/>
      <c r="C416" s="29"/>
      <c r="D416" s="29"/>
      <c r="E416" s="65"/>
      <c r="F416" s="119"/>
      <c r="G416" s="119"/>
      <c r="H416" s="119"/>
      <c r="I416" s="119"/>
      <c r="J416" s="29"/>
      <c r="K416" s="29"/>
      <c r="L416" s="29"/>
      <c r="M416" s="29"/>
      <c r="N416" s="29"/>
      <c r="O416" s="27"/>
      <c r="P416" s="27"/>
      <c r="Q416" s="27"/>
      <c r="R416" s="27"/>
      <c r="S416" s="27"/>
      <c r="T416" s="27"/>
      <c r="U416" s="27"/>
      <c r="V416" s="27"/>
      <c r="W416" s="27"/>
    </row>
    <row r="417" spans="1:23" s="28" customFormat="1" ht="12.75">
      <c r="A417" s="123"/>
      <c r="B417" s="29"/>
      <c r="C417" s="29"/>
      <c r="D417" s="29"/>
      <c r="E417" s="29"/>
      <c r="F417" s="119"/>
      <c r="G417" s="119"/>
      <c r="H417" s="119"/>
      <c r="I417" s="119"/>
      <c r="J417" s="29"/>
      <c r="K417" s="29"/>
      <c r="L417" s="29"/>
      <c r="M417" s="29"/>
      <c r="N417" s="29"/>
      <c r="O417" s="27"/>
      <c r="P417" s="27"/>
      <c r="Q417" s="27"/>
      <c r="R417" s="27"/>
      <c r="S417" s="27"/>
      <c r="T417" s="27"/>
      <c r="U417" s="27"/>
      <c r="V417" s="27"/>
      <c r="W417" s="27"/>
    </row>
    <row r="418" spans="1:23" s="28" customFormat="1" ht="12.75">
      <c r="A418" s="123"/>
      <c r="B418" s="29"/>
      <c r="C418" s="29"/>
      <c r="D418" s="29"/>
      <c r="E418" s="29"/>
      <c r="F418" s="120"/>
      <c r="G418" s="120"/>
      <c r="H418" s="120"/>
      <c r="I418" s="120"/>
      <c r="J418" s="66"/>
      <c r="K418" s="29"/>
      <c r="L418" s="29"/>
      <c r="M418" s="29"/>
      <c r="N418" s="29"/>
      <c r="O418" s="27"/>
      <c r="P418" s="27"/>
      <c r="Q418" s="27"/>
      <c r="R418" s="27"/>
      <c r="S418" s="27"/>
      <c r="T418" s="27"/>
      <c r="U418" s="27"/>
      <c r="V418" s="27"/>
      <c r="W418" s="27"/>
    </row>
    <row r="419" spans="1:23" s="28" customFormat="1" ht="15">
      <c r="A419" s="131"/>
      <c r="B419" s="67"/>
      <c r="C419" s="67"/>
      <c r="D419" s="67"/>
      <c r="E419" s="67"/>
      <c r="F419" s="57"/>
      <c r="G419" s="57"/>
      <c r="H419" s="57"/>
      <c r="I419" s="57"/>
      <c r="J419" s="53"/>
      <c r="K419" s="53"/>
      <c r="L419" s="53"/>
      <c r="M419" s="53"/>
      <c r="N419" s="53"/>
      <c r="O419" s="27"/>
      <c r="P419" s="27"/>
      <c r="Q419" s="27"/>
      <c r="R419" s="27"/>
      <c r="S419" s="27"/>
      <c r="T419" s="27"/>
      <c r="U419" s="27"/>
      <c r="V419" s="27"/>
      <c r="W419" s="27"/>
    </row>
    <row r="420" spans="1:23" s="28" customFormat="1" ht="15">
      <c r="A420" s="131"/>
      <c r="B420" s="67"/>
      <c r="C420" s="67"/>
      <c r="D420" s="67"/>
      <c r="E420" s="67"/>
      <c r="F420" s="57"/>
      <c r="G420" s="57"/>
      <c r="H420" s="57"/>
      <c r="I420" s="57"/>
      <c r="J420" s="53"/>
      <c r="K420" s="53"/>
      <c r="L420" s="53"/>
      <c r="M420" s="53"/>
      <c r="N420" s="53"/>
      <c r="O420" s="27"/>
      <c r="P420" s="27"/>
      <c r="Q420" s="27"/>
      <c r="R420" s="27"/>
      <c r="S420" s="27"/>
      <c r="T420" s="27"/>
      <c r="U420" s="27"/>
      <c r="V420" s="27"/>
      <c r="W420" s="27"/>
    </row>
    <row r="421" spans="1:23" s="28" customFormat="1" ht="12.75">
      <c r="A421" s="48"/>
      <c r="B421" s="27"/>
      <c r="C421" s="27"/>
      <c r="D421" s="27"/>
      <c r="E421" s="27"/>
      <c r="F421" s="110"/>
      <c r="G421" s="110"/>
      <c r="H421" s="110"/>
      <c r="I421" s="110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</row>
    <row r="422" spans="1:9" s="28" customFormat="1" ht="12.75">
      <c r="A422" s="123"/>
      <c r="F422" s="55"/>
      <c r="G422" s="55"/>
      <c r="H422" s="55"/>
      <c r="I422" s="55"/>
    </row>
    <row r="423" spans="1:9" s="28" customFormat="1" ht="12.75">
      <c r="A423" s="123"/>
      <c r="F423" s="55"/>
      <c r="G423" s="55"/>
      <c r="H423" s="55"/>
      <c r="I423" s="55"/>
    </row>
    <row r="424" spans="1:9" s="28" customFormat="1" ht="12.75">
      <c r="A424" s="123"/>
      <c r="F424" s="55"/>
      <c r="G424" s="55"/>
      <c r="H424" s="55"/>
      <c r="I424" s="55"/>
    </row>
    <row r="425" spans="1:9" s="28" customFormat="1" ht="12.75">
      <c r="A425" s="123"/>
      <c r="F425" s="55"/>
      <c r="G425" s="55"/>
      <c r="H425" s="55"/>
      <c r="I425" s="55"/>
    </row>
    <row r="426" spans="1:9" s="28" customFormat="1" ht="12.75">
      <c r="A426" s="123"/>
      <c r="F426" s="55"/>
      <c r="G426" s="55"/>
      <c r="H426" s="55"/>
      <c r="I426" s="55"/>
    </row>
    <row r="427" spans="1:9" s="28" customFormat="1" ht="12.75">
      <c r="A427" s="123"/>
      <c r="F427" s="55"/>
      <c r="G427" s="55"/>
      <c r="H427" s="55"/>
      <c r="I427" s="55"/>
    </row>
    <row r="428" spans="1:9" s="28" customFormat="1" ht="12.75">
      <c r="A428" s="123"/>
      <c r="F428" s="55"/>
      <c r="G428" s="55"/>
      <c r="H428" s="55"/>
      <c r="I428" s="55"/>
    </row>
    <row r="429" spans="1:9" s="28" customFormat="1" ht="12.75">
      <c r="A429" s="123"/>
      <c r="F429" s="55"/>
      <c r="G429" s="55"/>
      <c r="H429" s="55"/>
      <c r="I429" s="55"/>
    </row>
    <row r="430" spans="1:9" s="28" customFormat="1" ht="12.75">
      <c r="A430" s="123"/>
      <c r="F430" s="55"/>
      <c r="G430" s="55"/>
      <c r="H430" s="55"/>
      <c r="I430" s="55"/>
    </row>
    <row r="431" spans="1:9" s="28" customFormat="1" ht="12.75">
      <c r="A431" s="123"/>
      <c r="F431" s="55"/>
      <c r="G431" s="55"/>
      <c r="H431" s="55"/>
      <c r="I431" s="55"/>
    </row>
    <row r="432" spans="1:9" s="28" customFormat="1" ht="12.75">
      <c r="A432" s="123"/>
      <c r="F432" s="55"/>
      <c r="G432" s="55"/>
      <c r="H432" s="55"/>
      <c r="I432" s="55"/>
    </row>
    <row r="433" spans="1:9" s="28" customFormat="1" ht="12.75">
      <c r="A433" s="123"/>
      <c r="F433" s="55"/>
      <c r="G433" s="55"/>
      <c r="H433" s="55"/>
      <c r="I433" s="55"/>
    </row>
    <row r="434" spans="1:9" s="28" customFormat="1" ht="12.75">
      <c r="A434" s="123"/>
      <c r="F434" s="55"/>
      <c r="G434" s="55"/>
      <c r="H434" s="55"/>
      <c r="I434" s="55"/>
    </row>
    <row r="435" spans="1:9" s="28" customFormat="1" ht="12.75">
      <c r="A435" s="123"/>
      <c r="F435" s="55"/>
      <c r="G435" s="55"/>
      <c r="H435" s="55"/>
      <c r="I435" s="55"/>
    </row>
    <row r="436" spans="1:9" s="28" customFormat="1" ht="12.75">
      <c r="A436" s="123"/>
      <c r="F436" s="55"/>
      <c r="G436" s="55"/>
      <c r="H436" s="55"/>
      <c r="I436" s="55"/>
    </row>
    <row r="437" spans="1:9" s="28" customFormat="1" ht="12.75">
      <c r="A437" s="123"/>
      <c r="F437" s="55"/>
      <c r="G437" s="55"/>
      <c r="H437" s="55"/>
      <c r="I437" s="55"/>
    </row>
    <row r="438" spans="1:9" s="28" customFormat="1" ht="12.75">
      <c r="A438" s="123"/>
      <c r="F438" s="55"/>
      <c r="G438" s="55"/>
      <c r="H438" s="55"/>
      <c r="I438" s="55"/>
    </row>
    <row r="439" spans="1:9" s="28" customFormat="1" ht="12.75">
      <c r="A439" s="123"/>
      <c r="F439" s="55"/>
      <c r="G439" s="55"/>
      <c r="H439" s="55"/>
      <c r="I439" s="55"/>
    </row>
    <row r="440" spans="1:9" s="28" customFormat="1" ht="12.75">
      <c r="A440" s="123"/>
      <c r="F440" s="55"/>
      <c r="G440" s="55"/>
      <c r="H440" s="55"/>
      <c r="I440" s="55"/>
    </row>
    <row r="441" spans="1:9" s="28" customFormat="1" ht="12.75">
      <c r="A441" s="123"/>
      <c r="F441" s="55"/>
      <c r="G441" s="55"/>
      <c r="H441" s="55"/>
      <c r="I441" s="55"/>
    </row>
    <row r="442" spans="1:9" s="28" customFormat="1" ht="12.75">
      <c r="A442" s="123"/>
      <c r="F442" s="55"/>
      <c r="G442" s="55"/>
      <c r="H442" s="55"/>
      <c r="I442" s="55"/>
    </row>
    <row r="443" spans="1:9" s="28" customFormat="1" ht="12.75">
      <c r="A443" s="123"/>
      <c r="F443" s="55"/>
      <c r="G443" s="55"/>
      <c r="H443" s="55"/>
      <c r="I443" s="55"/>
    </row>
    <row r="444" spans="1:9" s="28" customFormat="1" ht="12.75">
      <c r="A444" s="123"/>
      <c r="F444" s="55"/>
      <c r="G444" s="55"/>
      <c r="H444" s="55"/>
      <c r="I444" s="55"/>
    </row>
    <row r="445" spans="1:9" s="28" customFormat="1" ht="12.75">
      <c r="A445" s="123"/>
      <c r="F445" s="55"/>
      <c r="G445" s="55"/>
      <c r="H445" s="55"/>
      <c r="I445" s="55"/>
    </row>
    <row r="446" spans="1:9" s="28" customFormat="1" ht="12.75">
      <c r="A446" s="123"/>
      <c r="F446" s="55"/>
      <c r="G446" s="55"/>
      <c r="H446" s="55"/>
      <c r="I446" s="55"/>
    </row>
    <row r="447" spans="1:9" s="28" customFormat="1" ht="12.75">
      <c r="A447" s="123"/>
      <c r="F447" s="55"/>
      <c r="G447" s="55"/>
      <c r="H447" s="55"/>
      <c r="I447" s="55"/>
    </row>
    <row r="448" spans="1:9" s="28" customFormat="1" ht="12.75">
      <c r="A448" s="123"/>
      <c r="F448" s="55"/>
      <c r="G448" s="55"/>
      <c r="H448" s="55"/>
      <c r="I448" s="55"/>
    </row>
    <row r="449" spans="1:9" s="28" customFormat="1" ht="12.75">
      <c r="A449" s="123"/>
      <c r="F449" s="55"/>
      <c r="G449" s="55"/>
      <c r="H449" s="55"/>
      <c r="I449" s="55"/>
    </row>
    <row r="450" spans="1:9" s="28" customFormat="1" ht="12.75">
      <c r="A450" s="123"/>
      <c r="F450" s="55"/>
      <c r="G450" s="55"/>
      <c r="H450" s="55"/>
      <c r="I450" s="55"/>
    </row>
    <row r="451" spans="1:9" s="28" customFormat="1" ht="12.75">
      <c r="A451" s="123"/>
      <c r="F451" s="55"/>
      <c r="G451" s="55"/>
      <c r="H451" s="55"/>
      <c r="I451" s="55"/>
    </row>
    <row r="452" spans="1:9" s="28" customFormat="1" ht="12.75">
      <c r="A452" s="123"/>
      <c r="F452" s="55"/>
      <c r="G452" s="55"/>
      <c r="H452" s="55"/>
      <c r="I452" s="55"/>
    </row>
    <row r="453" spans="1:9" s="28" customFormat="1" ht="12.75">
      <c r="A453" s="123"/>
      <c r="F453" s="55"/>
      <c r="G453" s="55"/>
      <c r="H453" s="55"/>
      <c r="I453" s="55"/>
    </row>
    <row r="454" spans="1:9" s="28" customFormat="1" ht="12.75">
      <c r="A454" s="123"/>
      <c r="F454" s="55"/>
      <c r="G454" s="55"/>
      <c r="H454" s="55"/>
      <c r="I454" s="55"/>
    </row>
    <row r="455" spans="1:9" s="28" customFormat="1" ht="12.75">
      <c r="A455" s="123"/>
      <c r="F455" s="55"/>
      <c r="G455" s="55"/>
      <c r="H455" s="55"/>
      <c r="I455" s="55"/>
    </row>
    <row r="456" spans="1:9" s="28" customFormat="1" ht="12.75">
      <c r="A456" s="123"/>
      <c r="F456" s="55"/>
      <c r="G456" s="55"/>
      <c r="H456" s="55"/>
      <c r="I456" s="55"/>
    </row>
    <row r="457" spans="1:9" s="28" customFormat="1" ht="12.75">
      <c r="A457" s="123"/>
      <c r="F457" s="55"/>
      <c r="G457" s="55"/>
      <c r="H457" s="55"/>
      <c r="I457" s="55"/>
    </row>
    <row r="458" spans="1:9" s="28" customFormat="1" ht="12.75">
      <c r="A458" s="123"/>
      <c r="F458" s="55"/>
      <c r="G458" s="55"/>
      <c r="H458" s="55"/>
      <c r="I458" s="55"/>
    </row>
    <row r="459" spans="1:9" s="28" customFormat="1" ht="12.75">
      <c r="A459" s="123"/>
      <c r="F459" s="55"/>
      <c r="G459" s="55"/>
      <c r="H459" s="55"/>
      <c r="I459" s="55"/>
    </row>
    <row r="460" spans="1:9" s="28" customFormat="1" ht="12.75">
      <c r="A460" s="123"/>
      <c r="F460" s="55"/>
      <c r="G460" s="55"/>
      <c r="H460" s="55"/>
      <c r="I460" s="55"/>
    </row>
    <row r="461" spans="1:9" s="28" customFormat="1" ht="12.75">
      <c r="A461" s="123"/>
      <c r="F461" s="55"/>
      <c r="G461" s="55"/>
      <c r="H461" s="55"/>
      <c r="I461" s="55"/>
    </row>
    <row r="462" spans="1:9" s="28" customFormat="1" ht="12.75">
      <c r="A462" s="123"/>
      <c r="F462" s="55"/>
      <c r="G462" s="55"/>
      <c r="H462" s="55"/>
      <c r="I462" s="55"/>
    </row>
    <row r="463" spans="1:9" s="28" customFormat="1" ht="12.75">
      <c r="A463" s="123"/>
      <c r="F463" s="55"/>
      <c r="G463" s="55"/>
      <c r="H463" s="55"/>
      <c r="I463" s="55"/>
    </row>
    <row r="464" spans="1:9" s="28" customFormat="1" ht="12.75">
      <c r="A464" s="123"/>
      <c r="F464" s="55"/>
      <c r="G464" s="55"/>
      <c r="H464" s="55"/>
      <c r="I464" s="55"/>
    </row>
    <row r="465" spans="1:9" s="28" customFormat="1" ht="12.75">
      <c r="A465" s="123"/>
      <c r="F465" s="55"/>
      <c r="G465" s="55"/>
      <c r="H465" s="55"/>
      <c r="I465" s="55"/>
    </row>
    <row r="466" spans="1:9" s="28" customFormat="1" ht="12.75">
      <c r="A466" s="123"/>
      <c r="F466" s="55"/>
      <c r="G466" s="55"/>
      <c r="H466" s="55"/>
      <c r="I466" s="55"/>
    </row>
    <row r="467" spans="1:9" s="28" customFormat="1" ht="12.75">
      <c r="A467" s="123"/>
      <c r="F467" s="55"/>
      <c r="G467" s="55"/>
      <c r="H467" s="55"/>
      <c r="I467" s="55"/>
    </row>
    <row r="468" spans="1:9" s="28" customFormat="1" ht="12.75">
      <c r="A468" s="123"/>
      <c r="F468" s="55"/>
      <c r="G468" s="55"/>
      <c r="H468" s="55"/>
      <c r="I468" s="55"/>
    </row>
    <row r="469" spans="1:9" s="28" customFormat="1" ht="12.75">
      <c r="A469" s="123"/>
      <c r="F469" s="55"/>
      <c r="G469" s="55"/>
      <c r="H469" s="55"/>
      <c r="I469" s="55"/>
    </row>
    <row r="470" spans="1:9" s="28" customFormat="1" ht="12.75">
      <c r="A470" s="123"/>
      <c r="F470" s="55"/>
      <c r="G470" s="55"/>
      <c r="H470" s="55"/>
      <c r="I470" s="55"/>
    </row>
    <row r="471" spans="1:9" s="28" customFormat="1" ht="12.75">
      <c r="A471" s="123"/>
      <c r="F471" s="55"/>
      <c r="G471" s="55"/>
      <c r="H471" s="55"/>
      <c r="I471" s="55"/>
    </row>
    <row r="472" spans="1:9" s="28" customFormat="1" ht="12.75">
      <c r="A472" s="123"/>
      <c r="F472" s="55"/>
      <c r="G472" s="55"/>
      <c r="H472" s="55"/>
      <c r="I472" s="55"/>
    </row>
    <row r="473" spans="1:9" s="28" customFormat="1" ht="12.75">
      <c r="A473" s="123"/>
      <c r="F473" s="55"/>
      <c r="G473" s="55"/>
      <c r="H473" s="55"/>
      <c r="I473" s="55"/>
    </row>
    <row r="474" spans="1:9" s="28" customFormat="1" ht="12.75">
      <c r="A474" s="129"/>
      <c r="F474" s="55"/>
      <c r="G474" s="55"/>
      <c r="H474" s="55"/>
      <c r="I474" s="55"/>
    </row>
    <row r="475" spans="1:9" s="28" customFormat="1" ht="12.75">
      <c r="A475" s="129"/>
      <c r="F475" s="55"/>
      <c r="G475" s="55"/>
      <c r="H475" s="55"/>
      <c r="I475" s="55"/>
    </row>
    <row r="476" spans="1:9" s="28" customFormat="1" ht="12.75">
      <c r="A476" s="130"/>
      <c r="F476" s="55"/>
      <c r="G476" s="55"/>
      <c r="H476" s="55"/>
      <c r="I476" s="55"/>
    </row>
    <row r="477" spans="1:9" s="28" customFormat="1" ht="12.75">
      <c r="A477" s="130"/>
      <c r="F477" s="55"/>
      <c r="G477" s="55"/>
      <c r="H477" s="55"/>
      <c r="I477" s="55"/>
    </row>
    <row r="478" spans="1:9" s="28" customFormat="1" ht="12.75">
      <c r="A478" s="130"/>
      <c r="F478" s="55"/>
      <c r="G478" s="55"/>
      <c r="H478" s="55"/>
      <c r="I478" s="55"/>
    </row>
    <row r="479" spans="1:9" s="28" customFormat="1" ht="12.75">
      <c r="A479" s="130"/>
      <c r="F479" s="55"/>
      <c r="G479" s="55"/>
      <c r="H479" s="55"/>
      <c r="I479" s="55"/>
    </row>
    <row r="480" spans="1:9" s="28" customFormat="1" ht="12.75">
      <c r="A480" s="130"/>
      <c r="F480" s="55"/>
      <c r="G480" s="55"/>
      <c r="H480" s="55"/>
      <c r="I480" s="55"/>
    </row>
    <row r="481" spans="1:9" s="28" customFormat="1" ht="12.75">
      <c r="A481" s="130"/>
      <c r="F481" s="55"/>
      <c r="G481" s="55"/>
      <c r="H481" s="55"/>
      <c r="I481" s="55"/>
    </row>
    <row r="482" spans="1:23" s="28" customFormat="1" ht="12.75">
      <c r="A482" s="48"/>
      <c r="B482" s="27"/>
      <c r="C482" s="27"/>
      <c r="D482" s="27"/>
      <c r="E482" s="27"/>
      <c r="F482" s="110"/>
      <c r="G482" s="110"/>
      <c r="H482" s="110"/>
      <c r="I482" s="110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</row>
    <row r="483" spans="1:23" s="28" customFormat="1" ht="12.75">
      <c r="A483" s="123"/>
      <c r="B483" s="27"/>
      <c r="C483" s="27"/>
      <c r="D483" s="27"/>
      <c r="E483" s="27"/>
      <c r="F483" s="110"/>
      <c r="G483" s="110"/>
      <c r="H483" s="110"/>
      <c r="I483" s="110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</row>
    <row r="484" spans="1:23" s="28" customFormat="1" ht="12.75">
      <c r="A484" s="48"/>
      <c r="B484" s="27"/>
      <c r="C484" s="27"/>
      <c r="D484" s="27"/>
      <c r="E484" s="27"/>
      <c r="F484" s="110"/>
      <c r="G484" s="110"/>
      <c r="H484" s="110"/>
      <c r="I484" s="110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</row>
    <row r="485" spans="1:23" s="28" customFormat="1" ht="16.5">
      <c r="A485" s="123"/>
      <c r="B485" s="29"/>
      <c r="C485" s="29"/>
      <c r="D485" s="29"/>
      <c r="E485" s="65"/>
      <c r="F485" s="119"/>
      <c r="G485" s="119"/>
      <c r="H485" s="119"/>
      <c r="I485" s="119"/>
      <c r="J485" s="29"/>
      <c r="K485" s="29"/>
      <c r="L485" s="29"/>
      <c r="M485" s="29"/>
      <c r="N485" s="29"/>
      <c r="O485" s="27"/>
      <c r="P485" s="27"/>
      <c r="Q485" s="27"/>
      <c r="R485" s="27"/>
      <c r="S485" s="27"/>
      <c r="T485" s="27"/>
      <c r="U485" s="27"/>
      <c r="V485" s="27"/>
      <c r="W485" s="27"/>
    </row>
    <row r="486" spans="1:23" s="28" customFormat="1" ht="16.5">
      <c r="A486" s="123"/>
      <c r="B486" s="29"/>
      <c r="C486" s="29"/>
      <c r="D486" s="29"/>
      <c r="E486" s="65"/>
      <c r="F486" s="119"/>
      <c r="G486" s="119"/>
      <c r="H486" s="119"/>
      <c r="I486" s="119"/>
      <c r="J486" s="29"/>
      <c r="K486" s="29"/>
      <c r="L486" s="29"/>
      <c r="M486" s="29"/>
      <c r="N486" s="29"/>
      <c r="O486" s="27"/>
      <c r="P486" s="27"/>
      <c r="Q486" s="27"/>
      <c r="R486" s="27"/>
      <c r="S486" s="27"/>
      <c r="T486" s="27"/>
      <c r="U486" s="27"/>
      <c r="V486" s="27"/>
      <c r="W486" s="27"/>
    </row>
    <row r="487" spans="1:23" s="28" customFormat="1" ht="12.75">
      <c r="A487" s="123"/>
      <c r="B487" s="29"/>
      <c r="C487" s="29"/>
      <c r="D487" s="29"/>
      <c r="E487" s="29"/>
      <c r="F487" s="119"/>
      <c r="G487" s="119"/>
      <c r="H487" s="119"/>
      <c r="I487" s="119"/>
      <c r="J487" s="29"/>
      <c r="K487" s="29"/>
      <c r="L487" s="29"/>
      <c r="M487" s="29"/>
      <c r="N487" s="29"/>
      <c r="O487" s="27"/>
      <c r="P487" s="27"/>
      <c r="Q487" s="27"/>
      <c r="R487" s="27"/>
      <c r="S487" s="27"/>
      <c r="T487" s="27"/>
      <c r="U487" s="27"/>
      <c r="V487" s="27"/>
      <c r="W487" s="27"/>
    </row>
    <row r="488" spans="1:23" s="28" customFormat="1" ht="12.75">
      <c r="A488" s="123"/>
      <c r="B488" s="29"/>
      <c r="C488" s="29"/>
      <c r="D488" s="29"/>
      <c r="E488" s="29"/>
      <c r="F488" s="120"/>
      <c r="G488" s="120"/>
      <c r="H488" s="120"/>
      <c r="I488" s="120"/>
      <c r="J488" s="66"/>
      <c r="K488" s="29"/>
      <c r="L488" s="29"/>
      <c r="M488" s="29"/>
      <c r="N488" s="29"/>
      <c r="O488" s="27"/>
      <c r="P488" s="27"/>
      <c r="Q488" s="27"/>
      <c r="R488" s="27"/>
      <c r="S488" s="27"/>
      <c r="T488" s="27"/>
      <c r="U488" s="27"/>
      <c r="V488" s="27"/>
      <c r="W488" s="27"/>
    </row>
    <row r="489" spans="1:23" s="28" customFormat="1" ht="15">
      <c r="A489" s="131"/>
      <c r="B489" s="67"/>
      <c r="C489" s="67"/>
      <c r="D489" s="67"/>
      <c r="E489" s="67"/>
      <c r="F489" s="57"/>
      <c r="G489" s="57"/>
      <c r="H489" s="57"/>
      <c r="I489" s="57"/>
      <c r="J489" s="53"/>
      <c r="K489" s="53"/>
      <c r="L489" s="53"/>
      <c r="M489" s="53"/>
      <c r="N489" s="53"/>
      <c r="O489" s="27"/>
      <c r="P489" s="27"/>
      <c r="Q489" s="27"/>
      <c r="R489" s="27"/>
      <c r="S489" s="27"/>
      <c r="T489" s="27"/>
      <c r="U489" s="27"/>
      <c r="V489" s="27"/>
      <c r="W489" s="27"/>
    </row>
    <row r="490" spans="1:23" s="28" customFormat="1" ht="15">
      <c r="A490" s="131"/>
      <c r="B490" s="67"/>
      <c r="C490" s="67"/>
      <c r="D490" s="67"/>
      <c r="E490" s="67"/>
      <c r="F490" s="57"/>
      <c r="G490" s="57"/>
      <c r="H490" s="57"/>
      <c r="I490" s="57"/>
      <c r="J490" s="53"/>
      <c r="K490" s="53"/>
      <c r="L490" s="53"/>
      <c r="M490" s="53"/>
      <c r="N490" s="53"/>
      <c r="O490" s="27"/>
      <c r="P490" s="27"/>
      <c r="Q490" s="27"/>
      <c r="R490" s="27"/>
      <c r="S490" s="27"/>
      <c r="T490" s="27"/>
      <c r="U490" s="27"/>
      <c r="V490" s="27"/>
      <c r="W490" s="27"/>
    </row>
    <row r="491" spans="1:23" s="28" customFormat="1" ht="12.75">
      <c r="A491" s="48"/>
      <c r="B491" s="27"/>
      <c r="C491" s="27"/>
      <c r="D491" s="27"/>
      <c r="E491" s="27"/>
      <c r="F491" s="110"/>
      <c r="G491" s="110"/>
      <c r="H491" s="110"/>
      <c r="I491" s="110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</row>
    <row r="492" spans="1:9" s="28" customFormat="1" ht="12.75">
      <c r="A492" s="123"/>
      <c r="F492" s="55"/>
      <c r="G492" s="55"/>
      <c r="H492" s="55"/>
      <c r="I492" s="55"/>
    </row>
    <row r="493" spans="1:9" s="28" customFormat="1" ht="12.75">
      <c r="A493" s="123"/>
      <c r="F493" s="55"/>
      <c r="G493" s="55"/>
      <c r="H493" s="55"/>
      <c r="I493" s="55"/>
    </row>
    <row r="494" spans="1:9" s="28" customFormat="1" ht="12.75">
      <c r="A494" s="123"/>
      <c r="F494" s="55"/>
      <c r="G494" s="55"/>
      <c r="H494" s="55"/>
      <c r="I494" s="55"/>
    </row>
    <row r="495" spans="1:9" s="28" customFormat="1" ht="12.75">
      <c r="A495" s="123"/>
      <c r="F495" s="55"/>
      <c r="G495" s="55"/>
      <c r="H495" s="55"/>
      <c r="I495" s="55"/>
    </row>
    <row r="496" spans="1:9" s="28" customFormat="1" ht="12.75">
      <c r="A496" s="123"/>
      <c r="F496" s="55"/>
      <c r="G496" s="55"/>
      <c r="H496" s="55"/>
      <c r="I496" s="55"/>
    </row>
    <row r="497" spans="1:9" s="28" customFormat="1" ht="12.75">
      <c r="A497" s="123"/>
      <c r="F497" s="55"/>
      <c r="G497" s="55"/>
      <c r="H497" s="55"/>
      <c r="I497" s="55"/>
    </row>
    <row r="498" spans="1:9" s="28" customFormat="1" ht="12.75">
      <c r="A498" s="123"/>
      <c r="F498" s="55"/>
      <c r="G498" s="55"/>
      <c r="H498" s="55"/>
      <c r="I498" s="55"/>
    </row>
    <row r="499" spans="1:9" s="28" customFormat="1" ht="12.75">
      <c r="A499" s="123"/>
      <c r="F499" s="55"/>
      <c r="G499" s="55"/>
      <c r="H499" s="55"/>
      <c r="I499" s="55"/>
    </row>
    <row r="500" spans="1:9" s="28" customFormat="1" ht="12.75">
      <c r="A500" s="123"/>
      <c r="F500" s="55"/>
      <c r="G500" s="55"/>
      <c r="H500" s="55"/>
      <c r="I500" s="55"/>
    </row>
    <row r="501" spans="1:9" s="28" customFormat="1" ht="12.75">
      <c r="A501" s="123"/>
      <c r="F501" s="55"/>
      <c r="G501" s="55"/>
      <c r="H501" s="55"/>
      <c r="I501" s="55"/>
    </row>
    <row r="502" spans="1:9" s="28" customFormat="1" ht="12.75">
      <c r="A502" s="123"/>
      <c r="F502" s="55"/>
      <c r="G502" s="55"/>
      <c r="H502" s="55"/>
      <c r="I502" s="55"/>
    </row>
    <row r="503" spans="1:9" s="28" customFormat="1" ht="12.75">
      <c r="A503" s="123"/>
      <c r="F503" s="55"/>
      <c r="G503" s="55"/>
      <c r="H503" s="55"/>
      <c r="I503" s="55"/>
    </row>
    <row r="504" spans="1:9" s="28" customFormat="1" ht="12.75">
      <c r="A504" s="123"/>
      <c r="F504" s="55"/>
      <c r="G504" s="55"/>
      <c r="H504" s="55"/>
      <c r="I504" s="55"/>
    </row>
    <row r="505" spans="1:9" s="28" customFormat="1" ht="12.75">
      <c r="A505" s="123"/>
      <c r="F505" s="55"/>
      <c r="G505" s="55"/>
      <c r="H505" s="55"/>
      <c r="I505" s="55"/>
    </row>
    <row r="506" spans="1:9" s="28" customFormat="1" ht="12.75">
      <c r="A506" s="123"/>
      <c r="F506" s="55"/>
      <c r="G506" s="55"/>
      <c r="H506" s="55"/>
      <c r="I506" s="55"/>
    </row>
    <row r="507" spans="1:9" s="28" customFormat="1" ht="12.75">
      <c r="A507" s="123"/>
      <c r="F507" s="55"/>
      <c r="G507" s="55"/>
      <c r="H507" s="55"/>
      <c r="I507" s="55"/>
    </row>
    <row r="508" spans="1:9" s="28" customFormat="1" ht="12.75">
      <c r="A508" s="123"/>
      <c r="F508" s="55"/>
      <c r="G508" s="55"/>
      <c r="H508" s="55"/>
      <c r="I508" s="55"/>
    </row>
    <row r="509" spans="1:9" s="28" customFormat="1" ht="12.75">
      <c r="A509" s="123"/>
      <c r="F509" s="55"/>
      <c r="G509" s="55"/>
      <c r="H509" s="55"/>
      <c r="I509" s="55"/>
    </row>
    <row r="510" spans="1:9" s="28" customFormat="1" ht="12.75">
      <c r="A510" s="123"/>
      <c r="F510" s="55"/>
      <c r="G510" s="55"/>
      <c r="H510" s="55"/>
      <c r="I510" s="55"/>
    </row>
    <row r="511" spans="1:9" s="28" customFormat="1" ht="12.75">
      <c r="A511" s="123"/>
      <c r="F511" s="55"/>
      <c r="G511" s="55"/>
      <c r="H511" s="55"/>
      <c r="I511" s="55"/>
    </row>
    <row r="512" spans="1:9" s="28" customFormat="1" ht="12.75">
      <c r="A512" s="123"/>
      <c r="F512" s="55"/>
      <c r="G512" s="55"/>
      <c r="H512" s="55"/>
      <c r="I512" s="55"/>
    </row>
    <row r="513" spans="1:9" s="28" customFormat="1" ht="12.75">
      <c r="A513" s="123"/>
      <c r="F513" s="55"/>
      <c r="G513" s="55"/>
      <c r="H513" s="55"/>
      <c r="I513" s="55"/>
    </row>
    <row r="514" spans="1:9" s="28" customFormat="1" ht="12.75">
      <c r="A514" s="123"/>
      <c r="F514" s="55"/>
      <c r="G514" s="55"/>
      <c r="H514" s="55"/>
      <c r="I514" s="55"/>
    </row>
    <row r="515" spans="1:9" s="28" customFormat="1" ht="12.75">
      <c r="A515" s="123"/>
      <c r="F515" s="55"/>
      <c r="G515" s="55"/>
      <c r="H515" s="55"/>
      <c r="I515" s="55"/>
    </row>
    <row r="516" spans="1:9" s="28" customFormat="1" ht="12.75">
      <c r="A516" s="123"/>
      <c r="F516" s="55"/>
      <c r="G516" s="55"/>
      <c r="H516" s="55"/>
      <c r="I516" s="55"/>
    </row>
    <row r="517" spans="1:9" s="28" customFormat="1" ht="12.75">
      <c r="A517" s="123"/>
      <c r="F517" s="55"/>
      <c r="G517" s="55"/>
      <c r="H517" s="55"/>
      <c r="I517" s="55"/>
    </row>
    <row r="518" spans="1:9" s="28" customFormat="1" ht="12.75">
      <c r="A518" s="123"/>
      <c r="F518" s="55"/>
      <c r="G518" s="55"/>
      <c r="H518" s="55"/>
      <c r="I518" s="55"/>
    </row>
    <row r="519" spans="1:9" s="28" customFormat="1" ht="12.75">
      <c r="A519" s="123"/>
      <c r="F519" s="55"/>
      <c r="G519" s="55"/>
      <c r="H519" s="55"/>
      <c r="I519" s="55"/>
    </row>
    <row r="520" spans="1:9" s="28" customFormat="1" ht="12.75">
      <c r="A520" s="123"/>
      <c r="F520" s="55"/>
      <c r="G520" s="55"/>
      <c r="H520" s="55"/>
      <c r="I520" s="55"/>
    </row>
    <row r="521" spans="1:9" s="28" customFormat="1" ht="12.75">
      <c r="A521" s="123"/>
      <c r="F521" s="55"/>
      <c r="G521" s="55"/>
      <c r="H521" s="55"/>
      <c r="I521" s="55"/>
    </row>
    <row r="522" spans="1:9" s="28" customFormat="1" ht="12.75">
      <c r="A522" s="123"/>
      <c r="F522" s="55"/>
      <c r="G522" s="55"/>
      <c r="H522" s="55"/>
      <c r="I522" s="55"/>
    </row>
    <row r="523" spans="1:9" s="28" customFormat="1" ht="12.75">
      <c r="A523" s="123"/>
      <c r="F523" s="55"/>
      <c r="G523" s="55"/>
      <c r="H523" s="55"/>
      <c r="I523" s="55"/>
    </row>
    <row r="524" spans="1:9" s="28" customFormat="1" ht="12.75">
      <c r="A524" s="123"/>
      <c r="F524" s="55"/>
      <c r="G524" s="55"/>
      <c r="H524" s="55"/>
      <c r="I524" s="55"/>
    </row>
    <row r="525" spans="1:9" s="28" customFormat="1" ht="12.75">
      <c r="A525" s="123"/>
      <c r="F525" s="55"/>
      <c r="G525" s="55"/>
      <c r="H525" s="55"/>
      <c r="I525" s="55"/>
    </row>
    <row r="526" spans="1:9" s="28" customFormat="1" ht="12.75">
      <c r="A526" s="123"/>
      <c r="F526" s="55"/>
      <c r="G526" s="55"/>
      <c r="H526" s="55"/>
      <c r="I526" s="55"/>
    </row>
    <row r="527" spans="1:9" s="28" customFormat="1" ht="12.75">
      <c r="A527" s="123"/>
      <c r="F527" s="55"/>
      <c r="G527" s="55"/>
      <c r="H527" s="55"/>
      <c r="I527" s="55"/>
    </row>
    <row r="528" spans="1:9" s="28" customFormat="1" ht="12.75">
      <c r="A528" s="123"/>
      <c r="F528" s="55"/>
      <c r="G528" s="55"/>
      <c r="H528" s="55"/>
      <c r="I528" s="55"/>
    </row>
    <row r="529" spans="1:9" s="28" customFormat="1" ht="12.75">
      <c r="A529" s="123"/>
      <c r="F529" s="55"/>
      <c r="G529" s="55"/>
      <c r="H529" s="55"/>
      <c r="I529" s="55"/>
    </row>
    <row r="530" spans="1:9" s="28" customFormat="1" ht="12.75">
      <c r="A530" s="123"/>
      <c r="F530" s="55"/>
      <c r="G530" s="55"/>
      <c r="H530" s="55"/>
      <c r="I530" s="55"/>
    </row>
    <row r="531" spans="1:9" s="28" customFormat="1" ht="12.75">
      <c r="A531" s="123"/>
      <c r="F531" s="55"/>
      <c r="G531" s="55"/>
      <c r="H531" s="55"/>
      <c r="I531" s="55"/>
    </row>
    <row r="532" spans="1:9" s="28" customFormat="1" ht="12.75">
      <c r="A532" s="123"/>
      <c r="F532" s="55"/>
      <c r="G532" s="55"/>
      <c r="H532" s="55"/>
      <c r="I532" s="55"/>
    </row>
    <row r="533" spans="1:9" s="28" customFormat="1" ht="12.75">
      <c r="A533" s="123"/>
      <c r="F533" s="55"/>
      <c r="G533" s="55"/>
      <c r="H533" s="55"/>
      <c r="I533" s="55"/>
    </row>
    <row r="534" spans="1:9" s="28" customFormat="1" ht="12.75">
      <c r="A534" s="123"/>
      <c r="F534" s="55"/>
      <c r="G534" s="55"/>
      <c r="H534" s="55"/>
      <c r="I534" s="55"/>
    </row>
    <row r="535" spans="1:9" s="28" customFormat="1" ht="12.75">
      <c r="A535" s="123"/>
      <c r="F535" s="55"/>
      <c r="G535" s="55"/>
      <c r="H535" s="55"/>
      <c r="I535" s="55"/>
    </row>
    <row r="536" spans="1:9" s="28" customFormat="1" ht="12.75">
      <c r="A536" s="123"/>
      <c r="F536" s="55"/>
      <c r="G536" s="55"/>
      <c r="H536" s="55"/>
      <c r="I536" s="55"/>
    </row>
    <row r="537" spans="1:9" s="28" customFormat="1" ht="12.75">
      <c r="A537" s="123"/>
      <c r="F537" s="55"/>
      <c r="G537" s="55"/>
      <c r="H537" s="55"/>
      <c r="I537" s="55"/>
    </row>
    <row r="538" spans="1:9" s="28" customFormat="1" ht="12.75">
      <c r="A538" s="123"/>
      <c r="F538" s="55"/>
      <c r="G538" s="55"/>
      <c r="H538" s="55"/>
      <c r="I538" s="55"/>
    </row>
    <row r="539" spans="1:9" s="28" customFormat="1" ht="12.75">
      <c r="A539" s="123"/>
      <c r="F539" s="55"/>
      <c r="G539" s="55"/>
      <c r="H539" s="55"/>
      <c r="I539" s="55"/>
    </row>
    <row r="540" spans="1:9" s="28" customFormat="1" ht="12.75">
      <c r="A540" s="123"/>
      <c r="F540" s="55"/>
      <c r="G540" s="55"/>
      <c r="H540" s="55"/>
      <c r="I540" s="55"/>
    </row>
    <row r="541" spans="1:9" s="28" customFormat="1" ht="12.75">
      <c r="A541" s="123"/>
      <c r="F541" s="55"/>
      <c r="G541" s="55"/>
      <c r="H541" s="55"/>
      <c r="I541" s="55"/>
    </row>
    <row r="542" spans="1:9" s="28" customFormat="1" ht="12.75">
      <c r="A542" s="123"/>
      <c r="F542" s="55"/>
      <c r="G542" s="55"/>
      <c r="H542" s="55"/>
      <c r="I542" s="55"/>
    </row>
    <row r="543" spans="1:9" s="28" customFormat="1" ht="12.75">
      <c r="A543" s="123"/>
      <c r="F543" s="55"/>
      <c r="G543" s="55"/>
      <c r="H543" s="55"/>
      <c r="I543" s="55"/>
    </row>
    <row r="544" spans="1:9" s="28" customFormat="1" ht="12.75">
      <c r="A544" s="129"/>
      <c r="F544" s="55"/>
      <c r="G544" s="55"/>
      <c r="H544" s="55"/>
      <c r="I544" s="55"/>
    </row>
    <row r="545" spans="1:9" s="28" customFormat="1" ht="12.75">
      <c r="A545" s="129"/>
      <c r="F545" s="55"/>
      <c r="G545" s="55"/>
      <c r="H545" s="55"/>
      <c r="I545" s="55"/>
    </row>
    <row r="546" spans="1:9" s="28" customFormat="1" ht="12.75">
      <c r="A546" s="130"/>
      <c r="F546" s="55"/>
      <c r="G546" s="55"/>
      <c r="H546" s="55"/>
      <c r="I546" s="55"/>
    </row>
    <row r="547" spans="1:9" s="28" customFormat="1" ht="12.75">
      <c r="A547" s="130"/>
      <c r="F547" s="55"/>
      <c r="G547" s="55"/>
      <c r="H547" s="55"/>
      <c r="I547" s="55"/>
    </row>
    <row r="548" spans="1:9" s="28" customFormat="1" ht="12.75">
      <c r="A548" s="130"/>
      <c r="F548" s="55"/>
      <c r="G548" s="55"/>
      <c r="H548" s="55"/>
      <c r="I548" s="55"/>
    </row>
    <row r="549" spans="1:9" s="28" customFormat="1" ht="12.75">
      <c r="A549" s="130"/>
      <c r="F549" s="55"/>
      <c r="G549" s="55"/>
      <c r="H549" s="55"/>
      <c r="I549" s="55"/>
    </row>
    <row r="550" spans="1:9" s="28" customFormat="1" ht="12.75">
      <c r="A550" s="130"/>
      <c r="F550" s="55"/>
      <c r="G550" s="55"/>
      <c r="H550" s="55"/>
      <c r="I550" s="55"/>
    </row>
    <row r="551" spans="1:9" s="28" customFormat="1" ht="12.75">
      <c r="A551" s="130"/>
      <c r="F551" s="55"/>
      <c r="G551" s="55"/>
      <c r="H551" s="55"/>
      <c r="I551" s="55"/>
    </row>
    <row r="552" spans="1:23" s="28" customFormat="1" ht="12.75">
      <c r="A552" s="48"/>
      <c r="B552" s="27"/>
      <c r="C552" s="27"/>
      <c r="D552" s="27"/>
      <c r="E552" s="27"/>
      <c r="F552" s="110"/>
      <c r="G552" s="110"/>
      <c r="H552" s="110"/>
      <c r="I552" s="110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</row>
    <row r="553" spans="1:23" s="28" customFormat="1" ht="12.75">
      <c r="A553" s="123"/>
      <c r="B553" s="27"/>
      <c r="C553" s="27"/>
      <c r="D553" s="27"/>
      <c r="E553" s="27"/>
      <c r="F553" s="110"/>
      <c r="G553" s="110"/>
      <c r="H553" s="110"/>
      <c r="I553" s="110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</row>
    <row r="554" spans="1:23" s="28" customFormat="1" ht="12.75">
      <c r="A554" s="48"/>
      <c r="B554" s="27"/>
      <c r="C554" s="27"/>
      <c r="D554" s="27"/>
      <c r="E554" s="27"/>
      <c r="F554" s="110"/>
      <c r="G554" s="110"/>
      <c r="H554" s="110"/>
      <c r="I554" s="110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</row>
    <row r="555" spans="1:23" s="28" customFormat="1" ht="16.5">
      <c r="A555" s="123"/>
      <c r="B555" s="29"/>
      <c r="C555" s="29"/>
      <c r="D555" s="29"/>
      <c r="E555" s="65"/>
      <c r="F555" s="119"/>
      <c r="G555" s="119"/>
      <c r="H555" s="119"/>
      <c r="I555" s="119"/>
      <c r="J555" s="29"/>
      <c r="K555" s="29"/>
      <c r="L555" s="29"/>
      <c r="M555" s="29"/>
      <c r="N555" s="29"/>
      <c r="O555" s="27"/>
      <c r="P555" s="27"/>
      <c r="Q555" s="27"/>
      <c r="R555" s="27"/>
      <c r="S555" s="27"/>
      <c r="T555" s="27"/>
      <c r="U555" s="27"/>
      <c r="V555" s="27"/>
      <c r="W555" s="27"/>
    </row>
    <row r="556" spans="1:23" s="28" customFormat="1" ht="16.5">
      <c r="A556" s="123"/>
      <c r="B556" s="29"/>
      <c r="C556" s="29"/>
      <c r="D556" s="29"/>
      <c r="E556" s="65"/>
      <c r="F556" s="119"/>
      <c r="G556" s="119"/>
      <c r="H556" s="119"/>
      <c r="I556" s="119"/>
      <c r="J556" s="29"/>
      <c r="K556" s="29"/>
      <c r="L556" s="29"/>
      <c r="M556" s="29"/>
      <c r="N556" s="29"/>
      <c r="O556" s="27"/>
      <c r="P556" s="27"/>
      <c r="Q556" s="27"/>
      <c r="R556" s="27"/>
      <c r="S556" s="27"/>
      <c r="T556" s="27"/>
      <c r="U556" s="27"/>
      <c r="V556" s="27"/>
      <c r="W556" s="27"/>
    </row>
    <row r="557" spans="1:23" s="28" customFormat="1" ht="12.75">
      <c r="A557" s="123"/>
      <c r="B557" s="29"/>
      <c r="C557" s="29"/>
      <c r="D557" s="29"/>
      <c r="E557" s="29"/>
      <c r="F557" s="119"/>
      <c r="G557" s="119"/>
      <c r="H557" s="119"/>
      <c r="I557" s="119"/>
      <c r="J557" s="29"/>
      <c r="K557" s="29"/>
      <c r="L557" s="29"/>
      <c r="M557" s="29"/>
      <c r="N557" s="29"/>
      <c r="O557" s="27"/>
      <c r="P557" s="27"/>
      <c r="Q557" s="27"/>
      <c r="R557" s="27"/>
      <c r="S557" s="27"/>
      <c r="T557" s="27"/>
      <c r="U557" s="27"/>
      <c r="V557" s="27"/>
      <c r="W557" s="27"/>
    </row>
    <row r="558" spans="1:23" s="28" customFormat="1" ht="12.75">
      <c r="A558" s="123"/>
      <c r="B558" s="29"/>
      <c r="C558" s="29"/>
      <c r="D558" s="29"/>
      <c r="E558" s="29"/>
      <c r="F558" s="120"/>
      <c r="G558" s="120"/>
      <c r="H558" s="120"/>
      <c r="I558" s="120"/>
      <c r="J558" s="66"/>
      <c r="K558" s="29"/>
      <c r="L558" s="29"/>
      <c r="M558" s="29"/>
      <c r="N558" s="29"/>
      <c r="O558" s="27"/>
      <c r="P558" s="27"/>
      <c r="Q558" s="27"/>
      <c r="R558" s="27"/>
      <c r="S558" s="27"/>
      <c r="T558" s="27"/>
      <c r="U558" s="27"/>
      <c r="V558" s="27"/>
      <c r="W558" s="27"/>
    </row>
    <row r="559" spans="1:23" s="28" customFormat="1" ht="15">
      <c r="A559" s="131"/>
      <c r="B559" s="67"/>
      <c r="C559" s="67"/>
      <c r="D559" s="67"/>
      <c r="E559" s="67"/>
      <c r="F559" s="57"/>
      <c r="G559" s="57"/>
      <c r="H559" s="57"/>
      <c r="I559" s="57"/>
      <c r="J559" s="53"/>
      <c r="K559" s="53"/>
      <c r="L559" s="53"/>
      <c r="M559" s="53"/>
      <c r="N559" s="53"/>
      <c r="O559" s="27"/>
      <c r="P559" s="27"/>
      <c r="Q559" s="27"/>
      <c r="R559" s="27"/>
      <c r="S559" s="27"/>
      <c r="T559" s="27"/>
      <c r="U559" s="27"/>
      <c r="V559" s="27"/>
      <c r="W559" s="27"/>
    </row>
    <row r="560" spans="1:23" s="28" customFormat="1" ht="15">
      <c r="A560" s="131"/>
      <c r="B560" s="67"/>
      <c r="C560" s="67"/>
      <c r="D560" s="67"/>
      <c r="E560" s="67"/>
      <c r="F560" s="57"/>
      <c r="G560" s="57"/>
      <c r="H560" s="57"/>
      <c r="I560" s="57"/>
      <c r="J560" s="53"/>
      <c r="K560" s="53"/>
      <c r="L560" s="53"/>
      <c r="M560" s="53"/>
      <c r="N560" s="53"/>
      <c r="O560" s="27"/>
      <c r="P560" s="27"/>
      <c r="Q560" s="27"/>
      <c r="R560" s="27"/>
      <c r="S560" s="27"/>
      <c r="T560" s="27"/>
      <c r="U560" s="27"/>
      <c r="V560" s="27"/>
      <c r="W560" s="27"/>
    </row>
    <row r="561" spans="1:23" s="28" customFormat="1" ht="12.75">
      <c r="A561" s="48"/>
      <c r="B561" s="27"/>
      <c r="C561" s="27"/>
      <c r="D561" s="27"/>
      <c r="E561" s="27"/>
      <c r="F561" s="110"/>
      <c r="G561" s="110"/>
      <c r="H561" s="110"/>
      <c r="I561" s="110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</row>
    <row r="562" spans="1:9" s="28" customFormat="1" ht="12.75">
      <c r="A562" s="123"/>
      <c r="F562" s="55"/>
      <c r="G562" s="55"/>
      <c r="H562" s="55"/>
      <c r="I562" s="55"/>
    </row>
    <row r="563" spans="1:9" s="28" customFormat="1" ht="12.75">
      <c r="A563" s="123"/>
      <c r="F563" s="55"/>
      <c r="G563" s="55"/>
      <c r="H563" s="55"/>
      <c r="I563" s="55"/>
    </row>
    <row r="564" spans="1:9" s="28" customFormat="1" ht="12.75">
      <c r="A564" s="123"/>
      <c r="F564" s="55"/>
      <c r="G564" s="55"/>
      <c r="H564" s="55"/>
      <c r="I564" s="55"/>
    </row>
    <row r="565" spans="1:9" s="28" customFormat="1" ht="12.75">
      <c r="A565" s="123"/>
      <c r="F565" s="55"/>
      <c r="G565" s="55"/>
      <c r="H565" s="55"/>
      <c r="I565" s="55"/>
    </row>
    <row r="566" spans="1:9" s="28" customFormat="1" ht="12.75">
      <c r="A566" s="123"/>
      <c r="F566" s="55"/>
      <c r="G566" s="55"/>
      <c r="H566" s="55"/>
      <c r="I566" s="55"/>
    </row>
    <row r="567" spans="1:9" s="28" customFormat="1" ht="12.75">
      <c r="A567" s="123"/>
      <c r="F567" s="55"/>
      <c r="G567" s="55"/>
      <c r="H567" s="55"/>
      <c r="I567" s="55"/>
    </row>
    <row r="568" spans="1:9" s="28" customFormat="1" ht="12.75">
      <c r="A568" s="123"/>
      <c r="F568" s="55"/>
      <c r="G568" s="55"/>
      <c r="H568" s="55"/>
      <c r="I568" s="55"/>
    </row>
    <row r="569" spans="1:9" s="28" customFormat="1" ht="12.75">
      <c r="A569" s="123"/>
      <c r="F569" s="55"/>
      <c r="G569" s="55"/>
      <c r="H569" s="55"/>
      <c r="I569" s="55"/>
    </row>
    <row r="570" spans="1:9" s="28" customFormat="1" ht="12.75">
      <c r="A570" s="123"/>
      <c r="F570" s="55"/>
      <c r="G570" s="55"/>
      <c r="H570" s="55"/>
      <c r="I570" s="55"/>
    </row>
    <row r="571" spans="1:9" s="28" customFormat="1" ht="12.75">
      <c r="A571" s="123"/>
      <c r="F571" s="55"/>
      <c r="G571" s="55"/>
      <c r="H571" s="55"/>
      <c r="I571" s="55"/>
    </row>
    <row r="572" spans="1:9" s="28" customFormat="1" ht="12.75">
      <c r="A572" s="123"/>
      <c r="F572" s="55"/>
      <c r="G572" s="55"/>
      <c r="H572" s="55"/>
      <c r="I572" s="55"/>
    </row>
    <row r="573" spans="1:9" s="28" customFormat="1" ht="12.75">
      <c r="A573" s="123"/>
      <c r="F573" s="55"/>
      <c r="G573" s="55"/>
      <c r="H573" s="55"/>
      <c r="I573" s="55"/>
    </row>
    <row r="574" spans="1:9" s="28" customFormat="1" ht="12.75">
      <c r="A574" s="123"/>
      <c r="F574" s="55"/>
      <c r="G574" s="55"/>
      <c r="H574" s="55"/>
      <c r="I574" s="55"/>
    </row>
    <row r="575" spans="1:9" s="28" customFormat="1" ht="12.75">
      <c r="A575" s="123"/>
      <c r="F575" s="55"/>
      <c r="G575" s="55"/>
      <c r="H575" s="55"/>
      <c r="I575" s="55"/>
    </row>
    <row r="576" spans="1:9" s="28" customFormat="1" ht="12.75">
      <c r="A576" s="123"/>
      <c r="F576" s="55"/>
      <c r="G576" s="55"/>
      <c r="H576" s="55"/>
      <c r="I576" s="55"/>
    </row>
    <row r="577" spans="1:9" s="28" customFormat="1" ht="12.75">
      <c r="A577" s="123"/>
      <c r="F577" s="55"/>
      <c r="G577" s="55"/>
      <c r="H577" s="55"/>
      <c r="I577" s="55"/>
    </row>
    <row r="578" spans="1:9" s="28" customFormat="1" ht="12.75">
      <c r="A578" s="123"/>
      <c r="F578" s="55"/>
      <c r="G578" s="55"/>
      <c r="H578" s="55"/>
      <c r="I578" s="55"/>
    </row>
    <row r="579" spans="1:9" s="28" customFormat="1" ht="12.75">
      <c r="A579" s="123"/>
      <c r="F579" s="55"/>
      <c r="G579" s="55"/>
      <c r="H579" s="55"/>
      <c r="I579" s="55"/>
    </row>
    <row r="580" spans="1:9" s="28" customFormat="1" ht="12.75">
      <c r="A580" s="123"/>
      <c r="F580" s="55"/>
      <c r="G580" s="55"/>
      <c r="H580" s="55"/>
      <c r="I580" s="55"/>
    </row>
    <row r="581" spans="1:9" s="28" customFormat="1" ht="12.75">
      <c r="A581" s="123"/>
      <c r="F581" s="55"/>
      <c r="G581" s="55"/>
      <c r="H581" s="55"/>
      <c r="I581" s="55"/>
    </row>
    <row r="582" spans="1:9" s="28" customFormat="1" ht="12.75">
      <c r="A582" s="123"/>
      <c r="F582" s="55"/>
      <c r="G582" s="55"/>
      <c r="H582" s="55"/>
      <c r="I582" s="55"/>
    </row>
    <row r="583" spans="1:9" s="28" customFormat="1" ht="12.75">
      <c r="A583" s="123"/>
      <c r="F583" s="55"/>
      <c r="G583" s="55"/>
      <c r="H583" s="55"/>
      <c r="I583" s="55"/>
    </row>
    <row r="584" spans="1:9" s="28" customFormat="1" ht="12.75">
      <c r="A584" s="123"/>
      <c r="F584" s="55"/>
      <c r="G584" s="55"/>
      <c r="H584" s="55"/>
      <c r="I584" s="55"/>
    </row>
    <row r="585" spans="1:9" s="28" customFormat="1" ht="12.75">
      <c r="A585" s="123"/>
      <c r="F585" s="55"/>
      <c r="G585" s="55"/>
      <c r="H585" s="55"/>
      <c r="I585" s="55"/>
    </row>
    <row r="586" spans="1:9" s="28" customFormat="1" ht="12.75">
      <c r="A586" s="123"/>
      <c r="F586" s="55"/>
      <c r="G586" s="55"/>
      <c r="H586" s="55"/>
      <c r="I586" s="55"/>
    </row>
    <row r="587" spans="1:9" s="28" customFormat="1" ht="12.75">
      <c r="A587" s="123"/>
      <c r="F587" s="55"/>
      <c r="G587" s="55"/>
      <c r="H587" s="55"/>
      <c r="I587" s="55"/>
    </row>
    <row r="588" spans="1:9" s="28" customFormat="1" ht="12.75">
      <c r="A588" s="123"/>
      <c r="F588" s="55"/>
      <c r="G588" s="55"/>
      <c r="H588" s="55"/>
      <c r="I588" s="55"/>
    </row>
    <row r="589" spans="1:9" s="28" customFormat="1" ht="12.75">
      <c r="A589" s="123"/>
      <c r="F589" s="55"/>
      <c r="G589" s="55"/>
      <c r="H589" s="55"/>
      <c r="I589" s="55"/>
    </row>
    <row r="590" spans="1:9" s="28" customFormat="1" ht="12.75">
      <c r="A590" s="123"/>
      <c r="F590" s="55"/>
      <c r="G590" s="55"/>
      <c r="H590" s="55"/>
      <c r="I590" s="55"/>
    </row>
    <row r="591" spans="1:9" s="28" customFormat="1" ht="12.75">
      <c r="A591" s="123"/>
      <c r="F591" s="55"/>
      <c r="G591" s="55"/>
      <c r="H591" s="55"/>
      <c r="I591" s="55"/>
    </row>
    <row r="592" spans="1:9" s="28" customFormat="1" ht="12.75">
      <c r="A592" s="123"/>
      <c r="F592" s="55"/>
      <c r="G592" s="55"/>
      <c r="H592" s="55"/>
      <c r="I592" s="55"/>
    </row>
    <row r="593" spans="1:9" s="28" customFormat="1" ht="12.75">
      <c r="A593" s="123"/>
      <c r="F593" s="55"/>
      <c r="G593" s="55"/>
      <c r="H593" s="55"/>
      <c r="I593" s="55"/>
    </row>
    <row r="594" spans="1:9" s="28" customFormat="1" ht="12.75">
      <c r="A594" s="123"/>
      <c r="F594" s="55"/>
      <c r="G594" s="55"/>
      <c r="H594" s="55"/>
      <c r="I594" s="55"/>
    </row>
    <row r="595" spans="1:9" s="28" customFormat="1" ht="12.75">
      <c r="A595" s="123"/>
      <c r="F595" s="55"/>
      <c r="G595" s="55"/>
      <c r="H595" s="55"/>
      <c r="I595" s="55"/>
    </row>
    <row r="596" spans="1:9" s="28" customFormat="1" ht="12.75">
      <c r="A596" s="123"/>
      <c r="F596" s="55"/>
      <c r="G596" s="55"/>
      <c r="H596" s="55"/>
      <c r="I596" s="55"/>
    </row>
    <row r="597" spans="1:9" s="28" customFormat="1" ht="12.75">
      <c r="A597" s="123"/>
      <c r="F597" s="55"/>
      <c r="G597" s="55"/>
      <c r="H597" s="55"/>
      <c r="I597" s="55"/>
    </row>
    <row r="598" spans="1:9" s="28" customFormat="1" ht="12.75">
      <c r="A598" s="123"/>
      <c r="F598" s="55"/>
      <c r="G598" s="55"/>
      <c r="H598" s="55"/>
      <c r="I598" s="55"/>
    </row>
    <row r="599" spans="1:9" s="28" customFormat="1" ht="12.75">
      <c r="A599" s="123"/>
      <c r="F599" s="55"/>
      <c r="G599" s="55"/>
      <c r="H599" s="55"/>
      <c r="I599" s="55"/>
    </row>
    <row r="600" spans="1:9" s="28" customFormat="1" ht="12.75">
      <c r="A600" s="123"/>
      <c r="F600" s="55"/>
      <c r="G600" s="55"/>
      <c r="H600" s="55"/>
      <c r="I600" s="55"/>
    </row>
    <row r="601" spans="1:9" s="28" customFormat="1" ht="12.75">
      <c r="A601" s="123"/>
      <c r="F601" s="55"/>
      <c r="G601" s="55"/>
      <c r="H601" s="55"/>
      <c r="I601" s="55"/>
    </row>
    <row r="602" spans="1:9" s="28" customFormat="1" ht="12.75">
      <c r="A602" s="123"/>
      <c r="F602" s="55"/>
      <c r="G602" s="55"/>
      <c r="H602" s="55"/>
      <c r="I602" s="55"/>
    </row>
    <row r="603" spans="1:9" s="28" customFormat="1" ht="12.75">
      <c r="A603" s="123"/>
      <c r="F603" s="55"/>
      <c r="G603" s="55"/>
      <c r="H603" s="55"/>
      <c r="I603" s="55"/>
    </row>
    <row r="604" spans="1:9" s="28" customFormat="1" ht="12.75">
      <c r="A604" s="123"/>
      <c r="F604" s="55"/>
      <c r="G604" s="55"/>
      <c r="H604" s="55"/>
      <c r="I604" s="55"/>
    </row>
    <row r="605" spans="1:9" s="28" customFormat="1" ht="12.75">
      <c r="A605" s="123"/>
      <c r="F605" s="55"/>
      <c r="G605" s="55"/>
      <c r="H605" s="55"/>
      <c r="I605" s="55"/>
    </row>
    <row r="606" spans="1:9" s="28" customFormat="1" ht="12.75">
      <c r="A606" s="123"/>
      <c r="F606" s="55"/>
      <c r="G606" s="55"/>
      <c r="H606" s="55"/>
      <c r="I606" s="55"/>
    </row>
    <row r="607" spans="1:9" s="28" customFormat="1" ht="12.75">
      <c r="A607" s="123"/>
      <c r="F607" s="55"/>
      <c r="G607" s="55"/>
      <c r="H607" s="55"/>
      <c r="I607" s="55"/>
    </row>
    <row r="608" spans="1:9" s="28" customFormat="1" ht="12.75">
      <c r="A608" s="123"/>
      <c r="F608" s="55"/>
      <c r="G608" s="55"/>
      <c r="H608" s="55"/>
      <c r="I608" s="55"/>
    </row>
    <row r="609" spans="1:9" s="28" customFormat="1" ht="12.75">
      <c r="A609" s="123"/>
      <c r="F609" s="55"/>
      <c r="G609" s="55"/>
      <c r="H609" s="55"/>
      <c r="I609" s="55"/>
    </row>
    <row r="610" spans="1:9" s="28" customFormat="1" ht="12.75">
      <c r="A610" s="123"/>
      <c r="F610" s="55"/>
      <c r="G610" s="55"/>
      <c r="H610" s="55"/>
      <c r="I610" s="55"/>
    </row>
    <row r="611" spans="1:9" s="28" customFormat="1" ht="12.75">
      <c r="A611" s="123"/>
      <c r="F611" s="55"/>
      <c r="G611" s="55"/>
      <c r="H611" s="55"/>
      <c r="I611" s="55"/>
    </row>
    <row r="612" spans="1:9" s="28" customFormat="1" ht="12.75">
      <c r="A612" s="123"/>
      <c r="F612" s="55"/>
      <c r="G612" s="55"/>
      <c r="H612" s="55"/>
      <c r="I612" s="55"/>
    </row>
    <row r="613" spans="1:9" s="28" customFormat="1" ht="12.75">
      <c r="A613" s="123"/>
      <c r="F613" s="55"/>
      <c r="G613" s="55"/>
      <c r="H613" s="55"/>
      <c r="I613" s="55"/>
    </row>
    <row r="614" spans="1:9" s="28" customFormat="1" ht="12.75">
      <c r="A614" s="129"/>
      <c r="F614" s="55"/>
      <c r="G614" s="55"/>
      <c r="H614" s="55"/>
      <c r="I614" s="55"/>
    </row>
    <row r="615" spans="1:9" s="28" customFormat="1" ht="12.75">
      <c r="A615" s="129"/>
      <c r="F615" s="55"/>
      <c r="G615" s="55"/>
      <c r="H615" s="55"/>
      <c r="I615" s="55"/>
    </row>
    <row r="616" spans="1:9" s="28" customFormat="1" ht="12.75">
      <c r="A616" s="130"/>
      <c r="F616" s="55"/>
      <c r="G616" s="55"/>
      <c r="H616" s="55"/>
      <c r="I616" s="55"/>
    </row>
    <row r="617" spans="1:9" s="28" customFormat="1" ht="12.75">
      <c r="A617" s="130"/>
      <c r="F617" s="55"/>
      <c r="G617" s="55"/>
      <c r="H617" s="55"/>
      <c r="I617" s="55"/>
    </row>
    <row r="618" spans="1:9" s="28" customFormat="1" ht="12.75">
      <c r="A618" s="130"/>
      <c r="F618" s="55"/>
      <c r="G618" s="55"/>
      <c r="H618" s="55"/>
      <c r="I618" s="55"/>
    </row>
    <row r="619" spans="1:9" s="28" customFormat="1" ht="12.75">
      <c r="A619" s="130"/>
      <c r="F619" s="55"/>
      <c r="G619" s="55"/>
      <c r="H619" s="55"/>
      <c r="I619" s="55"/>
    </row>
    <row r="620" spans="1:9" s="28" customFormat="1" ht="12.75">
      <c r="A620" s="130"/>
      <c r="F620" s="55"/>
      <c r="G620" s="55"/>
      <c r="H620" s="55"/>
      <c r="I620" s="55"/>
    </row>
    <row r="621" spans="1:9" s="28" customFormat="1" ht="12.75">
      <c r="A621" s="130"/>
      <c r="F621" s="55"/>
      <c r="G621" s="55"/>
      <c r="H621" s="55"/>
      <c r="I621" s="55"/>
    </row>
    <row r="622" spans="1:9" s="28" customFormat="1" ht="12.75">
      <c r="A622" s="130"/>
      <c r="F622" s="55"/>
      <c r="G622" s="55"/>
      <c r="H622" s="55"/>
      <c r="I622" s="55"/>
    </row>
    <row r="623" spans="1:9" s="28" customFormat="1" ht="12.75">
      <c r="A623" s="130"/>
      <c r="F623" s="55"/>
      <c r="G623" s="55"/>
      <c r="H623" s="55"/>
      <c r="I623" s="55"/>
    </row>
    <row r="624" spans="1:9" s="28" customFormat="1" ht="12.75">
      <c r="A624" s="130"/>
      <c r="F624" s="55"/>
      <c r="G624" s="55"/>
      <c r="H624" s="55"/>
      <c r="I624" s="55"/>
    </row>
    <row r="625" spans="1:9" s="28" customFormat="1" ht="12.75">
      <c r="A625" s="130"/>
      <c r="F625" s="55"/>
      <c r="G625" s="55"/>
      <c r="H625" s="55"/>
      <c r="I625" s="55"/>
    </row>
    <row r="626" spans="1:9" s="28" customFormat="1" ht="12.75">
      <c r="A626" s="130"/>
      <c r="F626" s="55"/>
      <c r="G626" s="55"/>
      <c r="H626" s="55"/>
      <c r="I626" s="55"/>
    </row>
    <row r="627" spans="1:9" s="28" customFormat="1" ht="12.75">
      <c r="A627" s="130"/>
      <c r="F627" s="55"/>
      <c r="G627" s="55"/>
      <c r="H627" s="55"/>
      <c r="I627" s="55"/>
    </row>
    <row r="628" spans="1:9" s="28" customFormat="1" ht="12.75">
      <c r="A628" s="130"/>
      <c r="F628" s="55"/>
      <c r="G628" s="55"/>
      <c r="H628" s="55"/>
      <c r="I628" s="55"/>
    </row>
    <row r="629" spans="1:9" s="28" customFormat="1" ht="12.75">
      <c r="A629" s="130"/>
      <c r="F629" s="55"/>
      <c r="G629" s="55"/>
      <c r="H629" s="55"/>
      <c r="I629" s="55"/>
    </row>
    <row r="630" spans="1:9" s="28" customFormat="1" ht="12.75">
      <c r="A630" s="130"/>
      <c r="F630" s="55"/>
      <c r="G630" s="55"/>
      <c r="H630" s="55"/>
      <c r="I630" s="55"/>
    </row>
    <row r="631" spans="1:9" s="28" customFormat="1" ht="12.75">
      <c r="A631" s="130"/>
      <c r="F631" s="55"/>
      <c r="G631" s="55"/>
      <c r="H631" s="55"/>
      <c r="I631" s="55"/>
    </row>
    <row r="632" spans="1:9" s="28" customFormat="1" ht="12.75">
      <c r="A632" s="130"/>
      <c r="F632" s="55"/>
      <c r="G632" s="55"/>
      <c r="H632" s="55"/>
      <c r="I632" s="55"/>
    </row>
    <row r="633" spans="1:9" s="28" customFormat="1" ht="12.75">
      <c r="A633" s="130"/>
      <c r="F633" s="55"/>
      <c r="G633" s="55"/>
      <c r="H633" s="55"/>
      <c r="I633" s="55"/>
    </row>
    <row r="634" spans="1:9" s="28" customFormat="1" ht="12.75">
      <c r="A634" s="130"/>
      <c r="F634" s="55"/>
      <c r="G634" s="55"/>
      <c r="H634" s="55"/>
      <c r="I634" s="55"/>
    </row>
  </sheetData>
  <printOptions horizontalCentered="1" verticalCentered="1"/>
  <pageMargins left="0.125" right="0.125" top="0.25" bottom="0.25" header="0" footer="0"/>
  <pageSetup fitToHeight="1" fitToWidth="1" horizontalDpi="300" verticalDpi="3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5"/>
  <sheetViews>
    <sheetView defaultGridColor="0" colorId="8" workbookViewId="0" topLeftCell="A1">
      <selection activeCell="A1" sqref="A1"/>
    </sheetView>
  </sheetViews>
  <sheetFormatPr defaultColWidth="8.7109375" defaultRowHeight="12.75"/>
  <cols>
    <col min="1" max="1" width="16.421875" style="0" customWidth="1"/>
    <col min="2" max="2" width="14.00390625" style="0" customWidth="1"/>
    <col min="3" max="3" width="12.28125" style="0" customWidth="1"/>
    <col min="4" max="4" width="11.421875" style="0" customWidth="1"/>
    <col min="5" max="5" width="16.00390625" style="0" customWidth="1"/>
    <col min="6" max="6" width="15.7109375" style="0" customWidth="1"/>
    <col min="7" max="7" width="14.28125" style="0" customWidth="1"/>
    <col min="8" max="8" width="14.57421875" style="0" customWidth="1"/>
    <col min="9" max="9" width="13.8515625" style="0" customWidth="1"/>
    <col min="10" max="11" width="9.7109375" style="0" customWidth="1"/>
    <col min="12" max="13" width="11.7109375" style="0" customWidth="1"/>
    <col min="14" max="14" width="10.710937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M1" s="3">
        <v>36871</v>
      </c>
      <c r="N1" s="4">
        <v>0.6875</v>
      </c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>
      <c r="A5" s="5" t="s">
        <v>121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8" customFormat="1" ht="15">
      <c r="A8" s="16"/>
      <c r="B8" s="17"/>
      <c r="C8" s="17"/>
      <c r="D8" s="17"/>
      <c r="E8" s="17"/>
      <c r="F8" s="17"/>
      <c r="G8" s="17" t="s">
        <v>5</v>
      </c>
      <c r="H8" s="16"/>
      <c r="I8" s="17"/>
      <c r="J8" s="17"/>
      <c r="K8" s="17"/>
      <c r="L8" s="17"/>
      <c r="M8" s="17"/>
      <c r="N8" s="17"/>
    </row>
    <row r="9" spans="1:14" s="18" customFormat="1" ht="15">
      <c r="A9" s="16"/>
      <c r="B9" s="17"/>
      <c r="C9" s="17"/>
      <c r="D9" s="17"/>
      <c r="E9" s="17"/>
      <c r="F9" s="17"/>
      <c r="G9" s="17" t="s">
        <v>6</v>
      </c>
      <c r="H9" s="17" t="s">
        <v>7</v>
      </c>
      <c r="I9" s="17"/>
      <c r="J9" s="17"/>
      <c r="K9" s="17"/>
      <c r="L9" s="17"/>
      <c r="M9" s="17"/>
      <c r="N9" s="17"/>
    </row>
    <row r="10" spans="1:14" s="18" customFormat="1" ht="15">
      <c r="A10" s="16"/>
      <c r="B10" s="17"/>
      <c r="C10" s="17" t="s">
        <v>8</v>
      </c>
      <c r="D10" s="17"/>
      <c r="E10" s="17" t="s">
        <v>9</v>
      </c>
      <c r="F10" s="17" t="s">
        <v>10</v>
      </c>
      <c r="G10" s="17" t="s">
        <v>11</v>
      </c>
      <c r="H10" s="17" t="s">
        <v>12</v>
      </c>
      <c r="I10" s="17"/>
      <c r="J10" s="17"/>
      <c r="K10" s="17" t="s">
        <v>13</v>
      </c>
      <c r="L10" s="17"/>
      <c r="M10" s="17"/>
      <c r="N10" s="17"/>
    </row>
    <row r="11" spans="1:14" s="18" customFormat="1" ht="15">
      <c r="A11" s="16"/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9" t="s">
        <v>19</v>
      </c>
      <c r="H11" s="17" t="s">
        <v>15</v>
      </c>
      <c r="I11" s="17" t="s">
        <v>20</v>
      </c>
      <c r="J11" s="17" t="s">
        <v>21</v>
      </c>
      <c r="K11" s="17" t="s">
        <v>22</v>
      </c>
      <c r="L11" s="17" t="s">
        <v>23</v>
      </c>
      <c r="M11" s="165" t="s">
        <v>122</v>
      </c>
      <c r="N11" s="17" t="s">
        <v>24</v>
      </c>
    </row>
    <row r="12" spans="1:14" s="18" customFormat="1" ht="15">
      <c r="A12" s="16" t="s">
        <v>25</v>
      </c>
      <c r="B12" s="17" t="s">
        <v>26</v>
      </c>
      <c r="C12" s="17" t="s">
        <v>27</v>
      </c>
      <c r="D12" s="17" t="s">
        <v>28</v>
      </c>
      <c r="E12" s="17" t="s">
        <v>29</v>
      </c>
      <c r="F12" s="17" t="s">
        <v>30</v>
      </c>
      <c r="G12" s="19" t="s">
        <v>31</v>
      </c>
      <c r="H12" s="17" t="s">
        <v>27</v>
      </c>
      <c r="I12" s="17" t="s">
        <v>32</v>
      </c>
      <c r="J12" s="17" t="s">
        <v>33</v>
      </c>
      <c r="K12" s="17" t="s">
        <v>34</v>
      </c>
      <c r="L12" s="17" t="s">
        <v>35</v>
      </c>
      <c r="M12" s="17" t="s">
        <v>123</v>
      </c>
      <c r="N12" s="17" t="s">
        <v>36</v>
      </c>
    </row>
    <row r="13" spans="1:14" ht="12.75">
      <c r="A13" s="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0" t="s">
        <v>37</v>
      </c>
      <c r="B14" s="2">
        <f>AVERAGEA('FY 1998 (2)'!B14,'FY 1999 (2)'!B14,'FY 2000 (2)'!B14,'FY 2001 (2)'!B14,'FY 2002 (2)'!B14,'FY 2003 (2)'!B14)</f>
        <v>91511.22350000001</v>
      </c>
      <c r="C14" s="2">
        <f>AVERAGEA('FY 1998 (2)'!C14,'FY 1999 (2)'!C14,'FY 2000 (2)'!C14,'FY 2001 (2)'!C14,'FY 2002 (2)'!C14,'FY 2003 (2)'!C14)</f>
        <v>102781.35383333334</v>
      </c>
      <c r="D14" s="2">
        <f>AVERAGEA('FY 1998 (2)'!D14,'FY 1999 (2)'!D14,'FY 2000 (2)'!D14,'FY 2001 (2)'!D14,'FY 2002 (2)'!D14,'FY 2003 (2)'!D14)</f>
        <v>194292.57733333335</v>
      </c>
      <c r="E14" s="2">
        <f>AVERAGEA('FY 1998 (2)'!E14,'FY 1999 (2)'!E14,'FY 2000 (2)'!E14,'FY 2001 (2)'!E14,'FY 2002 (2)'!E14,'FY 2003 (2)'!E14)</f>
        <v>133100.07050000003</v>
      </c>
      <c r="F14" s="2">
        <f>AVERAGEA('FY 1998 (2)'!F14,'FY 1999 (2)'!F14,'FY 2000 (2)'!F14,'FY 2001 (2)'!F14,'FY 2002 (2)'!F14,'FY 2003 (2)'!F14)</f>
        <v>75676.92</v>
      </c>
      <c r="G14" s="2">
        <f>AVERAGEA('FY 1998 (2)'!G14,'FY 1999 (2)'!G14,'FY 2000 (2)'!G14,'FY 2001 (2)'!G14,'FY 2002 (2)'!G14,'FY 2003 (2)'!G14)</f>
        <v>7931.618333333332</v>
      </c>
      <c r="H14" s="2">
        <f>AVERAGEA('FY 1998 (2)'!H14,'FY 1999 (2)'!H14,'FY 2000 (2)'!H14,'FY 2001 (2)'!H14,'FY 2002 (2)'!H14,'FY 2003 (2)'!H14)</f>
        <v>40670.69166666667</v>
      </c>
      <c r="I14" s="2">
        <f>AVERAGEA('FY 1998 (2)'!I14,'FY 1999 (2)'!I14,'FY 2000 (2)'!I14,'FY 2001 (2)'!I14,'FY 2002 (2)'!I14,'FY 2003 (2)'!I14)</f>
        <v>890.4133333333334</v>
      </c>
      <c r="J14" s="2">
        <f>AVERAGEA('FY 1998 (2)'!J14,'FY 1999 (2)'!J14,'FY 2000 (2)'!J14,'FY 2001 (2)'!J14,'FY 2002 (2)'!J14,'FY 2003 (2)'!J14)</f>
        <v>2082.9395</v>
      </c>
      <c r="K14" s="2">
        <f>AVERAGEA('FY 1998 (2)'!K14,'FY 1999 (2)'!K14,'FY 2000 (2)'!K14,'FY 2001 (2)'!K14,'FY 2002 (2)'!K14,'FY 2003 (2)'!K14)</f>
        <v>35874.636666666665</v>
      </c>
      <c r="L14" s="2">
        <f>AVERAGEA('FY 1998 (2)'!L14,'FY 1999 (2)'!L14,'FY 2000 (2)'!L14,'FY 2001 (2)'!L14,'FY 2002 (2)'!L14,'FY 2003 (2)'!L14)</f>
        <v>52298.31100000001</v>
      </c>
      <c r="M14" s="2">
        <f>AVERAGEA('FY 1998 (2)'!M14,'FY 1999 (2)'!M14,'FY 2000 (2)'!M14,'FY 2001 (2)'!M14,'FY 2002 (2)'!M14,'FY 2003 (2)'!M14)</f>
        <v>9455.091666666667</v>
      </c>
      <c r="N14" s="2">
        <f>AVERAGEA('FY 1998 (2)'!N14,'FY 1999 (2)'!N14,'FY 2000 (2)'!N14,'FY 2001 (2)'!N14,'FY 2002 (2)'!N14,'FY 2003 (2)'!N14)</f>
        <v>552273.2699999999</v>
      </c>
    </row>
    <row r="15" spans="1:14" ht="12.75">
      <c r="A15" s="20" t="s">
        <v>38</v>
      </c>
      <c r="B15" s="2">
        <f>AVERAGEA('FY 1998 (2)'!B15,'FY 1999 (2)'!B15,'FY 2000 (2)'!B15,'FY 2001 (2)'!B15,'FY 2002 (2)'!B15,'FY 2003 (2)'!B15)</f>
        <v>44490.805</v>
      </c>
      <c r="C15" s="2">
        <f>AVERAGEA('FY 1998 (2)'!C15,'FY 1999 (2)'!C15,'FY 2000 (2)'!C15,'FY 2001 (2)'!C15,'FY 2002 (2)'!C15,'FY 2003 (2)'!C15)</f>
        <v>58048.19216666667</v>
      </c>
      <c r="D15" s="2">
        <f>AVERAGEA('FY 1998 (2)'!D15,'FY 1999 (2)'!D15,'FY 2000 (2)'!D15,'FY 2001 (2)'!D15,'FY 2002 (2)'!D15,'FY 2003 (2)'!D15)</f>
        <v>102538.99716666667</v>
      </c>
      <c r="E15" s="2">
        <f>AVERAGEA('FY 1998 (2)'!E15,'FY 1999 (2)'!E15,'FY 2000 (2)'!E15,'FY 2001 (2)'!E15,'FY 2002 (2)'!E15,'FY 2003 (2)'!E15)</f>
        <v>63419.977000000006</v>
      </c>
      <c r="F15" s="2">
        <f>AVERAGEA('FY 1998 (2)'!F15,'FY 1999 (2)'!F15,'FY 2000 (2)'!F15,'FY 2001 (2)'!F15,'FY 2002 (2)'!F15,'FY 2003 (2)'!F15)</f>
        <v>26312.3455</v>
      </c>
      <c r="G15" s="2">
        <f>AVERAGEA('FY 1998 (2)'!G15,'FY 1999 (2)'!G15,'FY 2000 (2)'!G15,'FY 2001 (2)'!G15,'FY 2002 (2)'!G15,'FY 2003 (2)'!G15)</f>
        <v>15673.792166666666</v>
      </c>
      <c r="H15" s="2">
        <f>AVERAGEA('FY 1998 (2)'!H15,'FY 1999 (2)'!H15,'FY 2000 (2)'!H15,'FY 2001 (2)'!H15,'FY 2002 (2)'!H15,'FY 2003 (2)'!H15)</f>
        <v>0</v>
      </c>
      <c r="I15" s="2">
        <f>AVERAGEA('FY 1998 (2)'!I15,'FY 1999 (2)'!I15,'FY 2000 (2)'!I15,'FY 2001 (2)'!I15,'FY 2002 (2)'!I15,'FY 2003 (2)'!I15)</f>
        <v>607.1664999999999</v>
      </c>
      <c r="J15" s="2">
        <f>AVERAGEA('FY 1998 (2)'!J15,'FY 1999 (2)'!J15,'FY 2000 (2)'!J15,'FY 2001 (2)'!J15,'FY 2002 (2)'!J15,'FY 2003 (2)'!J15)</f>
        <v>938.005</v>
      </c>
      <c r="K15" s="2">
        <f>AVERAGEA('FY 1998 (2)'!K15,'FY 1999 (2)'!K15,'FY 2000 (2)'!K15,'FY 2001 (2)'!K15,'FY 2002 (2)'!K15,'FY 2003 (2)'!K15)</f>
        <v>11591.395999999999</v>
      </c>
      <c r="L15" s="2">
        <f>AVERAGEA('FY 1998 (2)'!L15,'FY 1999 (2)'!L15,'FY 2000 (2)'!L15,'FY 2001 (2)'!L15,'FY 2002 (2)'!L15,'FY 2003 (2)'!L15)</f>
        <v>93222.17633333332</v>
      </c>
      <c r="M15" s="2">
        <f>AVERAGEA('FY 1998 (2)'!M15,'FY 1999 (2)'!M15,'FY 2000 (2)'!M15,'FY 2001 (2)'!M15,'FY 2002 (2)'!M15,'FY 2003 (2)'!M15)</f>
        <v>6146.271</v>
      </c>
      <c r="N15" s="2">
        <f>AVERAGEA('FY 1998 (2)'!N15,'FY 1999 (2)'!N15,'FY 2000 (2)'!N15,'FY 2001 (2)'!N15,'FY 2002 (2)'!N15,'FY 2003 (2)'!N15)</f>
        <v>320450.1266666667</v>
      </c>
    </row>
    <row r="16" spans="1:14" ht="12.75">
      <c r="A16" s="20" t="s">
        <v>39</v>
      </c>
      <c r="B16" s="2">
        <f>AVERAGEA('FY 1998 (2)'!B16,'FY 1999 (2)'!B16,'FY 2000 (2)'!B16,'FY 2001 (2)'!B16,'FY 2002 (2)'!B16,'FY 2003 (2)'!B16)</f>
        <v>98491.75033333334</v>
      </c>
      <c r="C16" s="2">
        <f>AVERAGEA('FY 1998 (2)'!C16,'FY 1999 (2)'!C16,'FY 2000 (2)'!C16,'FY 2001 (2)'!C16,'FY 2002 (2)'!C16,'FY 2003 (2)'!C16)</f>
        <v>105141.51983333332</v>
      </c>
      <c r="D16" s="2">
        <f>AVERAGEA('FY 1998 (2)'!D16,'FY 1999 (2)'!D16,'FY 2000 (2)'!D16,'FY 2001 (2)'!D16,'FY 2002 (2)'!D16,'FY 2003 (2)'!D16)</f>
        <v>203633.27016666668</v>
      </c>
      <c r="E16" s="2">
        <f>AVERAGEA('FY 1998 (2)'!E16,'FY 1999 (2)'!E16,'FY 2000 (2)'!E16,'FY 2001 (2)'!E16,'FY 2002 (2)'!E16,'FY 2003 (2)'!E16)</f>
        <v>117432.52533333334</v>
      </c>
      <c r="F16" s="2">
        <f>AVERAGEA('FY 1998 (2)'!F16,'FY 1999 (2)'!F16,'FY 2000 (2)'!F16,'FY 2001 (2)'!F16,'FY 2002 (2)'!F16,'FY 2003 (2)'!F16)</f>
        <v>12236.739000000001</v>
      </c>
      <c r="G16" s="2">
        <f>AVERAGEA('FY 1998 (2)'!G16,'FY 1999 (2)'!G16,'FY 2000 (2)'!G16,'FY 2001 (2)'!G16,'FY 2002 (2)'!G16,'FY 2003 (2)'!G16)</f>
        <v>33993.53166666667</v>
      </c>
      <c r="H16" s="2">
        <f>AVERAGEA('FY 1998 (2)'!H16,'FY 1999 (2)'!H16,'FY 2000 (2)'!H16,'FY 2001 (2)'!H16,'FY 2002 (2)'!H16,'FY 2003 (2)'!H16)</f>
        <v>0</v>
      </c>
      <c r="I16" s="2">
        <f>AVERAGEA('FY 1998 (2)'!I16,'FY 1999 (2)'!I16,'FY 2000 (2)'!I16,'FY 2001 (2)'!I16,'FY 2002 (2)'!I16,'FY 2003 (2)'!I16)</f>
        <v>833.0808333333333</v>
      </c>
      <c r="J16" s="2">
        <f>AVERAGEA('FY 1998 (2)'!J16,'FY 1999 (2)'!J16,'FY 2000 (2)'!J16,'FY 2001 (2)'!J16,'FY 2002 (2)'!J16,'FY 2003 (2)'!J16)</f>
        <v>3006.73</v>
      </c>
      <c r="K16" s="2">
        <f>AVERAGEA('FY 1998 (2)'!K16,'FY 1999 (2)'!K16,'FY 2000 (2)'!K16,'FY 2001 (2)'!K16,'FY 2002 (2)'!K16,'FY 2003 (2)'!K16)</f>
        <v>10193.078500000001</v>
      </c>
      <c r="L16" s="2">
        <f>AVERAGEA('FY 1998 (2)'!L16,'FY 1999 (2)'!L16,'FY 2000 (2)'!L16,'FY 2001 (2)'!L16,'FY 2002 (2)'!L16,'FY 2003 (2)'!L16)</f>
        <v>63296.5915</v>
      </c>
      <c r="M16" s="2">
        <f>AVERAGEA('FY 1998 (2)'!M16,'FY 1999 (2)'!M16,'FY 2000 (2)'!M16,'FY 2001 (2)'!M16,'FY 2002 (2)'!M16,'FY 2003 (2)'!M16)</f>
        <v>8787.605</v>
      </c>
      <c r="N16" s="2">
        <f>AVERAGEA('FY 1998 (2)'!N16,'FY 1999 (2)'!N16,'FY 2000 (2)'!N16,'FY 2001 (2)'!N16,'FY 2002 (2)'!N16,'FY 2003 (2)'!N16)</f>
        <v>453413.152</v>
      </c>
    </row>
    <row r="17" spans="1:14" ht="12.75">
      <c r="A17" s="20" t="s">
        <v>40</v>
      </c>
      <c r="B17" s="2">
        <f>AVERAGEA('FY 1998 (2)'!B17,'FY 1999 (2)'!B17,'FY 2000 (2)'!B17,'FY 2001 (2)'!B17,'FY 2002 (2)'!B17,'FY 2003 (2)'!B17)</f>
        <v>59971.02283333333</v>
      </c>
      <c r="C17" s="2">
        <f>AVERAGEA('FY 1998 (2)'!C17,'FY 1999 (2)'!C17,'FY 2000 (2)'!C17,'FY 2001 (2)'!C17,'FY 2002 (2)'!C17,'FY 2003 (2)'!C17)</f>
        <v>80150.3225</v>
      </c>
      <c r="D17" s="2">
        <f>AVERAGEA('FY 1998 (2)'!D17,'FY 1999 (2)'!D17,'FY 2000 (2)'!D17,'FY 2001 (2)'!D17,'FY 2002 (2)'!D17,'FY 2003 (2)'!D17)</f>
        <v>140121.34533333333</v>
      </c>
      <c r="E17" s="2">
        <f>AVERAGEA('FY 1998 (2)'!E17,'FY 1999 (2)'!E17,'FY 2000 (2)'!E17,'FY 2001 (2)'!E17,'FY 2002 (2)'!E17,'FY 2003 (2)'!E17)</f>
        <v>93426.68616666667</v>
      </c>
      <c r="F17" s="2">
        <f>AVERAGEA('FY 1998 (2)'!F17,'FY 1999 (2)'!F17,'FY 2000 (2)'!F17,'FY 2001 (2)'!F17,'FY 2002 (2)'!F17,'FY 2003 (2)'!F17)</f>
        <v>46757.4245</v>
      </c>
      <c r="G17" s="2">
        <f>AVERAGEA('FY 1998 (2)'!G17,'FY 1999 (2)'!G17,'FY 2000 (2)'!G17,'FY 2001 (2)'!G17,'FY 2002 (2)'!G17,'FY 2003 (2)'!G17)</f>
        <v>7994.919833333333</v>
      </c>
      <c r="H17" s="2">
        <f>AVERAGEA('FY 1998 (2)'!H17,'FY 1999 (2)'!H17,'FY 2000 (2)'!H17,'FY 2001 (2)'!H17,'FY 2002 (2)'!H17,'FY 2003 (2)'!H17)</f>
        <v>0</v>
      </c>
      <c r="I17" s="2">
        <f>AVERAGEA('FY 1998 (2)'!I17,'FY 1999 (2)'!I17,'FY 2000 (2)'!I17,'FY 2001 (2)'!I17,'FY 2002 (2)'!I17,'FY 2003 (2)'!I17)</f>
        <v>814.7645000000001</v>
      </c>
      <c r="J17" s="2">
        <f>AVERAGEA('FY 1998 (2)'!J17,'FY 1999 (2)'!J17,'FY 2000 (2)'!J17,'FY 2001 (2)'!J17,'FY 2002 (2)'!J17,'FY 2003 (2)'!J17)</f>
        <v>938.005</v>
      </c>
      <c r="K17" s="2">
        <f>AVERAGEA('FY 1998 (2)'!K17,'FY 1999 (2)'!K17,'FY 2000 (2)'!K17,'FY 2001 (2)'!K17,'FY 2002 (2)'!K17,'FY 2003 (2)'!K17)</f>
        <v>25791.47033333333</v>
      </c>
      <c r="L17" s="2">
        <f>AVERAGEA('FY 1998 (2)'!L17,'FY 1999 (2)'!L17,'FY 2000 (2)'!L17,'FY 2001 (2)'!L17,'FY 2002 (2)'!L17,'FY 2003 (2)'!L17)</f>
        <v>37473.17483333333</v>
      </c>
      <c r="M17" s="2">
        <f>AVERAGEA('FY 1998 (2)'!M17,'FY 1999 (2)'!M17,'FY 2000 (2)'!M17,'FY 2001 (2)'!M17,'FY 2002 (2)'!M17,'FY 2003 (2)'!M17)</f>
        <v>6648.440333333333</v>
      </c>
      <c r="N17" s="2">
        <f>AVERAGEA('FY 1998 (2)'!N17,'FY 1999 (2)'!N17,'FY 2000 (2)'!N17,'FY 2001 (2)'!N17,'FY 2002 (2)'!N17,'FY 2003 (2)'!N17)</f>
        <v>359966.2308333334</v>
      </c>
    </row>
    <row r="18" spans="1:14" ht="12.75">
      <c r="A18" s="20" t="s">
        <v>41</v>
      </c>
      <c r="B18" s="2">
        <f>AVERAGEA('FY 1998 (2)'!B18,'FY 1999 (2)'!B18,'FY 2000 (2)'!B18,'FY 2001 (2)'!B18,'FY 2002 (2)'!B18,'FY 2003 (2)'!B18)</f>
        <v>371940.777</v>
      </c>
      <c r="C18" s="2">
        <f>AVERAGEA('FY 1998 (2)'!C18,'FY 1999 (2)'!C18,'FY 2000 (2)'!C18,'FY 2001 (2)'!C18,'FY 2002 (2)'!C18,'FY 2003 (2)'!C18)</f>
        <v>491277.2856666667</v>
      </c>
      <c r="D18" s="2">
        <f>AVERAGEA('FY 1998 (2)'!D18,'FY 1999 (2)'!D18,'FY 2000 (2)'!D18,'FY 2001 (2)'!D18,'FY 2002 (2)'!D18,'FY 2003 (2)'!D18)</f>
        <v>863218.0626666667</v>
      </c>
      <c r="E18" s="2">
        <f>AVERAGEA('FY 1998 (2)'!E18,'FY 1999 (2)'!E18,'FY 2000 (2)'!E18,'FY 2001 (2)'!E18,'FY 2002 (2)'!E18,'FY 2003 (2)'!E18)</f>
        <v>599206.5085000001</v>
      </c>
      <c r="F18" s="2">
        <f>AVERAGEA('FY 1998 (2)'!F18,'FY 1999 (2)'!F18,'FY 2000 (2)'!F18,'FY 2001 (2)'!F18,'FY 2002 (2)'!F18,'FY 2003 (2)'!F18)</f>
        <v>279652.1113333333</v>
      </c>
      <c r="G18" s="2">
        <f>AVERAGEA('FY 1998 (2)'!G18,'FY 1999 (2)'!G18,'FY 2000 (2)'!G18,'FY 2001 (2)'!G18,'FY 2002 (2)'!G18,'FY 2003 (2)'!G18)</f>
        <v>337028.67233333335</v>
      </c>
      <c r="H18" s="2">
        <f>AVERAGEA('FY 1998 (2)'!H18,'FY 1999 (2)'!H18,'FY 2000 (2)'!H18,'FY 2001 (2)'!H18,'FY 2002 (2)'!H18,'FY 2003 (2)'!H18)</f>
        <v>0</v>
      </c>
      <c r="I18" s="2">
        <f>AVERAGEA('FY 1998 (2)'!I18,'FY 1999 (2)'!I18,'FY 2000 (2)'!I18,'FY 2001 (2)'!I18,'FY 2002 (2)'!I18,'FY 2003 (2)'!I18)</f>
        <v>2821.1643333333336</v>
      </c>
      <c r="J18" s="2">
        <f>AVERAGEA('FY 1998 (2)'!J18,'FY 1999 (2)'!J18,'FY 2000 (2)'!J18,'FY 2001 (2)'!J18,'FY 2002 (2)'!J18,'FY 2003 (2)'!J18)</f>
        <v>28829.01716666667</v>
      </c>
      <c r="K18" s="2">
        <f>AVERAGEA('FY 1998 (2)'!K18,'FY 1999 (2)'!K18,'FY 2000 (2)'!K18,'FY 2001 (2)'!K18,'FY 2002 (2)'!K18,'FY 2003 (2)'!K18)</f>
        <v>155289.4955</v>
      </c>
      <c r="L18" s="2">
        <f>AVERAGEA('FY 1998 (2)'!L18,'FY 1999 (2)'!L18,'FY 2000 (2)'!L18,'FY 2001 (2)'!L18,'FY 2002 (2)'!L18,'FY 2003 (2)'!L18)</f>
        <v>189532.31133333335</v>
      </c>
      <c r="M18" s="2">
        <f>AVERAGEA('FY 1998 (2)'!M18,'FY 1999 (2)'!M18,'FY 2000 (2)'!M18,'FY 2001 (2)'!M18,'FY 2002 (2)'!M18,'FY 2003 (2)'!M18)</f>
        <v>46298.727666666666</v>
      </c>
      <c r="N18" s="2">
        <f>AVERAGEA('FY 1998 (2)'!N18,'FY 1999 (2)'!N18,'FY 2000 (2)'!N18,'FY 2001 (2)'!N18,'FY 2002 (2)'!N18,'FY 2003 (2)'!N18)</f>
        <v>2501876.0710000005</v>
      </c>
    </row>
    <row r="19" spans="1:14" ht="12.75">
      <c r="A19" s="20" t="s">
        <v>42</v>
      </c>
      <c r="B19" s="2">
        <f>AVERAGEA('FY 1998 (2)'!B19,'FY 1999 (2)'!B19,'FY 2000 (2)'!B19,'FY 2001 (2)'!B19,'FY 2002 (2)'!B19,'FY 2003 (2)'!B19)</f>
        <v>63821.968</v>
      </c>
      <c r="C19" s="2">
        <f>AVERAGEA('FY 1998 (2)'!C19,'FY 1999 (2)'!C19,'FY 2000 (2)'!C19,'FY 2001 (2)'!C19,'FY 2002 (2)'!C19,'FY 2003 (2)'!C19)</f>
        <v>80900.10349999998</v>
      </c>
      <c r="D19" s="2">
        <f>AVERAGEA('FY 1998 (2)'!D19,'FY 1999 (2)'!D19,'FY 2000 (2)'!D19,'FY 2001 (2)'!D19,'FY 2002 (2)'!D19,'FY 2003 (2)'!D19)</f>
        <v>144722.0715</v>
      </c>
      <c r="E19" s="2">
        <f>AVERAGEA('FY 1998 (2)'!E19,'FY 1999 (2)'!E19,'FY 2000 (2)'!E19,'FY 2001 (2)'!E19,'FY 2002 (2)'!E19,'FY 2003 (2)'!E19)</f>
        <v>87171.5555</v>
      </c>
      <c r="F19" s="2">
        <f>AVERAGEA('FY 1998 (2)'!F19,'FY 1999 (2)'!F19,'FY 2000 (2)'!F19,'FY 2001 (2)'!F19,'FY 2002 (2)'!F19,'FY 2003 (2)'!F19)</f>
        <v>23281.50333333333</v>
      </c>
      <c r="G19" s="2">
        <f>AVERAGEA('FY 1998 (2)'!G19,'FY 1999 (2)'!G19,'FY 2000 (2)'!G19,'FY 2001 (2)'!G19,'FY 2002 (2)'!G19,'FY 2003 (2)'!G19)</f>
        <v>22064.82833333334</v>
      </c>
      <c r="H19" s="2">
        <f>AVERAGEA('FY 1998 (2)'!H19,'FY 1999 (2)'!H19,'FY 2000 (2)'!H19,'FY 2001 (2)'!H19,'FY 2002 (2)'!H19,'FY 2003 (2)'!H19)</f>
        <v>0</v>
      </c>
      <c r="I19" s="2">
        <f>AVERAGEA('FY 1998 (2)'!I19,'FY 1999 (2)'!I19,'FY 2000 (2)'!I19,'FY 2001 (2)'!I19,'FY 2002 (2)'!I19,'FY 2003 (2)'!I19)</f>
        <v>887.322</v>
      </c>
      <c r="J19" s="2">
        <f>AVERAGEA('FY 1998 (2)'!J19,'FY 1999 (2)'!J19,'FY 2000 (2)'!J19,'FY 2001 (2)'!J19,'FY 2002 (2)'!J19,'FY 2003 (2)'!J19)</f>
        <v>2691.819</v>
      </c>
      <c r="K19" s="2">
        <f>AVERAGEA('FY 1998 (2)'!K19,'FY 1999 (2)'!K19,'FY 2000 (2)'!K19,'FY 2001 (2)'!K19,'FY 2002 (2)'!K19,'FY 2003 (2)'!K19)</f>
        <v>11459.304666666665</v>
      </c>
      <c r="L19" s="2">
        <f>AVERAGEA('FY 1998 (2)'!L19,'FY 1999 (2)'!L19,'FY 2000 (2)'!L19,'FY 2001 (2)'!L19,'FY 2002 (2)'!L19,'FY 2003 (2)'!L19)</f>
        <v>19313.474666666665</v>
      </c>
      <c r="M19" s="2">
        <f>AVERAGEA('FY 1998 (2)'!M19,'FY 1999 (2)'!M19,'FY 2000 (2)'!M19,'FY 2001 (2)'!M19,'FY 2002 (2)'!M19,'FY 2003 (2)'!M19)</f>
        <v>6052.111333333334</v>
      </c>
      <c r="N19" s="2">
        <f>AVERAGEA('FY 1998 (2)'!N19,'FY 1999 (2)'!N19,'FY 2000 (2)'!N19,'FY 2001 (2)'!N19,'FY 2002 (2)'!N19,'FY 2003 (2)'!N19)</f>
        <v>317643.9903333333</v>
      </c>
    </row>
    <row r="20" spans="1:14" ht="12.75">
      <c r="A20" s="20" t="s">
        <v>43</v>
      </c>
      <c r="B20" s="2">
        <f>AVERAGEA('FY 1998 (2)'!B20,'FY 1999 (2)'!B20,'FY 2000 (2)'!B20,'FY 2001 (2)'!B20,'FY 2002 (2)'!B20,'FY 2003 (2)'!B20)</f>
        <v>55200.96366666667</v>
      </c>
      <c r="C20" s="2">
        <f>AVERAGEA('FY 1998 (2)'!C20,'FY 1999 (2)'!C20,'FY 2000 (2)'!C20,'FY 2001 (2)'!C20,'FY 2002 (2)'!C20,'FY 2003 (2)'!C20)</f>
        <v>51270.257666666665</v>
      </c>
      <c r="D20" s="2">
        <f>AVERAGEA('FY 1998 (2)'!D20,'FY 1999 (2)'!D20,'FY 2000 (2)'!D20,'FY 2001 (2)'!D20,'FY 2002 (2)'!D20,'FY 2003 (2)'!D20)</f>
        <v>106471.22133333333</v>
      </c>
      <c r="E20" s="2">
        <f>AVERAGEA('FY 1998 (2)'!E20,'FY 1999 (2)'!E20,'FY 2000 (2)'!E20,'FY 2001 (2)'!E20,'FY 2002 (2)'!E20,'FY 2003 (2)'!E20)</f>
        <v>71693.265</v>
      </c>
      <c r="F20" s="2">
        <f>AVERAGEA('FY 1998 (2)'!F20,'FY 1999 (2)'!F20,'FY 2000 (2)'!F20,'FY 2001 (2)'!F20,'FY 2002 (2)'!F20,'FY 2003 (2)'!F20)</f>
        <v>88449.49866666668</v>
      </c>
      <c r="G20" s="2">
        <f>AVERAGEA('FY 1998 (2)'!G20,'FY 1999 (2)'!G20,'FY 2000 (2)'!G20,'FY 2001 (2)'!G20,'FY 2002 (2)'!G20,'FY 2003 (2)'!G20)</f>
        <v>41081.40633333333</v>
      </c>
      <c r="H20" s="2">
        <f>AVERAGEA('FY 1998 (2)'!H20,'FY 1999 (2)'!H20,'FY 2000 (2)'!H20,'FY 2001 (2)'!H20,'FY 2002 (2)'!H20,'FY 2003 (2)'!H20)</f>
        <v>0</v>
      </c>
      <c r="I20" s="2">
        <f>AVERAGEA('FY 1998 (2)'!I20,'FY 1999 (2)'!I20,'FY 2000 (2)'!I20,'FY 2001 (2)'!I20,'FY 2002 (2)'!I20,'FY 2003 (2)'!I20)</f>
        <v>535.4511666666666</v>
      </c>
      <c r="J20" s="2">
        <f>AVERAGEA('FY 1998 (2)'!J20,'FY 1999 (2)'!J20,'FY 2000 (2)'!J20,'FY 2001 (2)'!J20,'FY 2002 (2)'!J20,'FY 2003 (2)'!J20)</f>
        <v>2779.9796666666666</v>
      </c>
      <c r="K20" s="2">
        <f>AVERAGEA('FY 1998 (2)'!K20,'FY 1999 (2)'!K20,'FY 2000 (2)'!K20,'FY 2001 (2)'!K20,'FY 2002 (2)'!K20,'FY 2003 (2)'!K20)</f>
        <v>21546.541833333333</v>
      </c>
      <c r="L20" s="2">
        <f>AVERAGEA('FY 1998 (2)'!L20,'FY 1999 (2)'!L20,'FY 2000 (2)'!L20,'FY 2001 (2)'!L20,'FY 2002 (2)'!L20,'FY 2003 (2)'!L20)</f>
        <v>68858.25666666667</v>
      </c>
      <c r="M20" s="2">
        <f>AVERAGEA('FY 1998 (2)'!M20,'FY 1999 (2)'!M20,'FY 2000 (2)'!M20,'FY 2001 (2)'!M20,'FY 2002 (2)'!M20,'FY 2003 (2)'!M20)</f>
        <v>7684.768</v>
      </c>
      <c r="N20" s="2">
        <f>AVERAGEA('FY 1998 (2)'!N20,'FY 1999 (2)'!N20,'FY 2000 (2)'!N20,'FY 2001 (2)'!N20,'FY 2002 (2)'!N20,'FY 2003 (2)'!N20)</f>
        <v>409100.38866666664</v>
      </c>
    </row>
    <row r="21" spans="1:14" ht="12.75">
      <c r="A21" s="20" t="s">
        <v>44</v>
      </c>
      <c r="B21" s="2">
        <f>AVERAGEA('FY 1998 (2)'!B21,'FY 1999 (2)'!B21,'FY 2000 (2)'!B21,'FY 2001 (2)'!B21,'FY 2002 (2)'!B21,'FY 2003 (2)'!B21)</f>
        <v>8725.6985</v>
      </c>
      <c r="C21" s="2">
        <f>AVERAGEA('FY 1998 (2)'!C21,'FY 1999 (2)'!C21,'FY 2000 (2)'!C21,'FY 2001 (2)'!C21,'FY 2002 (2)'!C21,'FY 2003 (2)'!C21)</f>
        <v>39070.68533333333</v>
      </c>
      <c r="D21" s="2">
        <f>AVERAGEA('FY 1998 (2)'!D21,'FY 1999 (2)'!D21,'FY 2000 (2)'!D21,'FY 2001 (2)'!D21,'FY 2002 (2)'!D21,'FY 2003 (2)'!D21)</f>
        <v>47796.383833333326</v>
      </c>
      <c r="E21" s="2">
        <f>AVERAGEA('FY 1998 (2)'!E21,'FY 1999 (2)'!E21,'FY 2000 (2)'!E21,'FY 2001 (2)'!E21,'FY 2002 (2)'!E21,'FY 2003 (2)'!E21)</f>
        <v>31581.430333333334</v>
      </c>
      <c r="F21" s="2">
        <f>AVERAGEA('FY 1998 (2)'!F21,'FY 1999 (2)'!F21,'FY 2000 (2)'!F21,'FY 2001 (2)'!F21,'FY 2002 (2)'!F21,'FY 2003 (2)'!F21)</f>
        <v>14962.763333333334</v>
      </c>
      <c r="G21" s="2">
        <f>AVERAGEA('FY 1998 (2)'!G21,'FY 1999 (2)'!G21,'FY 2000 (2)'!G21,'FY 2001 (2)'!G21,'FY 2002 (2)'!G21,'FY 2003 (2)'!G21)</f>
        <v>7752.3211666666675</v>
      </c>
      <c r="H21" s="2">
        <f>AVERAGEA('FY 1998 (2)'!H21,'FY 1999 (2)'!H21,'FY 2000 (2)'!H21,'FY 2001 (2)'!H21,'FY 2002 (2)'!H21,'FY 2003 (2)'!H21)</f>
        <v>0</v>
      </c>
      <c r="I21" s="2">
        <f>AVERAGEA('FY 1998 (2)'!I21,'FY 1999 (2)'!I21,'FY 2000 (2)'!I21,'FY 2001 (2)'!I21,'FY 2002 (2)'!I21,'FY 2003 (2)'!I21)</f>
        <v>475.5936666666667</v>
      </c>
      <c r="J21" s="2">
        <f>AVERAGEA('FY 1998 (2)'!J21,'FY 1999 (2)'!J21,'FY 2000 (2)'!J21,'FY 2001 (2)'!J21,'FY 2002 (2)'!J21,'FY 2003 (2)'!J21)</f>
        <v>938.005</v>
      </c>
      <c r="K21" s="2">
        <f>AVERAGEA('FY 1998 (2)'!K21,'FY 1999 (2)'!K21,'FY 2000 (2)'!K21,'FY 2001 (2)'!K21,'FY 2002 (2)'!K21,'FY 2003 (2)'!K21)</f>
        <v>1492.2118333333335</v>
      </c>
      <c r="L21" s="2">
        <f>AVERAGEA('FY 1998 (2)'!L21,'FY 1999 (2)'!L21,'FY 2000 (2)'!L21,'FY 2001 (2)'!L21,'FY 2002 (2)'!L21,'FY 2003 (2)'!L21)</f>
        <v>11374.912666666665</v>
      </c>
      <c r="M21" s="2">
        <f>AVERAGEA('FY 1998 (2)'!M21,'FY 1999 (2)'!M21,'FY 2000 (2)'!M21,'FY 2001 (2)'!M21,'FY 2002 (2)'!M21,'FY 2003 (2)'!M21)</f>
        <v>2315.669666666667</v>
      </c>
      <c r="N21" s="2">
        <f>AVERAGEA('FY 1998 (2)'!N21,'FY 1999 (2)'!N21,'FY 2000 (2)'!N21,'FY 2001 (2)'!N21,'FY 2002 (2)'!N21,'FY 2003 (2)'!N21)</f>
        <v>118689.29149999999</v>
      </c>
    </row>
    <row r="22" spans="1:14" ht="12.75">
      <c r="A22" s="20" t="s">
        <v>45</v>
      </c>
      <c r="B22" s="2">
        <f>AVERAGEA('FY 1998 (2)'!B22,'FY 1999 (2)'!B22,'FY 2000 (2)'!B22,'FY 2001 (2)'!B22,'FY 2002 (2)'!B22,'FY 2003 (2)'!B22)</f>
        <v>2382.1651666666667</v>
      </c>
      <c r="C22" s="2">
        <f>AVERAGEA('FY 1998 (2)'!C22,'FY 1999 (2)'!C22,'FY 2000 (2)'!C22,'FY 2001 (2)'!C22,'FY 2002 (2)'!C22,'FY 2003 (2)'!C22)</f>
        <v>40040.5985</v>
      </c>
      <c r="D22" s="2">
        <f>AVERAGEA('FY 1998 (2)'!D22,'FY 1999 (2)'!D22,'FY 2000 (2)'!D22,'FY 2001 (2)'!D22,'FY 2002 (2)'!D22,'FY 2003 (2)'!D22)</f>
        <v>42422.76366666667</v>
      </c>
      <c r="E22" s="2">
        <f>AVERAGEA('FY 1998 (2)'!E22,'FY 1999 (2)'!E22,'FY 2000 (2)'!E22,'FY 2001 (2)'!E22,'FY 2002 (2)'!E22,'FY 2003 (2)'!E22)</f>
        <v>27329.859666666667</v>
      </c>
      <c r="F22" s="2">
        <f>AVERAGEA('FY 1998 (2)'!F22,'FY 1999 (2)'!F22,'FY 2000 (2)'!F22,'FY 2001 (2)'!F22,'FY 2002 (2)'!F22,'FY 2003 (2)'!F22)</f>
        <v>21791.42983333333</v>
      </c>
      <c r="G22" s="2">
        <f>AVERAGEA('FY 1998 (2)'!G22,'FY 1999 (2)'!G22,'FY 2000 (2)'!G22,'FY 2001 (2)'!G22,'FY 2002 (2)'!G22,'FY 2003 (2)'!G22)</f>
        <v>6690.108166666666</v>
      </c>
      <c r="H22" s="2">
        <f>AVERAGEA('FY 1998 (2)'!H22,'FY 1999 (2)'!H22,'FY 2000 (2)'!H22,'FY 2001 (2)'!H22,'FY 2002 (2)'!H22,'FY 2003 (2)'!H22)</f>
        <v>0</v>
      </c>
      <c r="I22" s="2">
        <f>AVERAGEA('FY 1998 (2)'!I22,'FY 1999 (2)'!I22,'FY 2000 (2)'!I22,'FY 2001 (2)'!I22,'FY 2002 (2)'!I22,'FY 2003 (2)'!I22)</f>
        <v>434.5588333333333</v>
      </c>
      <c r="J22" s="2">
        <f>AVERAGEA('FY 1998 (2)'!J22,'FY 1999 (2)'!J22,'FY 2000 (2)'!J22,'FY 2001 (2)'!J22,'FY 2002 (2)'!J22,'FY 2003 (2)'!J22)</f>
        <v>938.005</v>
      </c>
      <c r="K22" s="2">
        <f>AVERAGEA('FY 1998 (2)'!K22,'FY 1999 (2)'!K22,'FY 2000 (2)'!K22,'FY 2001 (2)'!K22,'FY 2002 (2)'!K22,'FY 2003 (2)'!K22)</f>
        <v>5224.3820000000005</v>
      </c>
      <c r="L22" s="2">
        <f>AVERAGEA('FY 1998 (2)'!L22,'FY 1999 (2)'!L22,'FY 2000 (2)'!L22,'FY 2001 (2)'!L22,'FY 2002 (2)'!L22,'FY 2003 (2)'!L22)</f>
        <v>441.7908333333334</v>
      </c>
      <c r="M22" s="2">
        <f>AVERAGEA('FY 1998 (2)'!M22,'FY 1999 (2)'!M22,'FY 2000 (2)'!M22,'FY 2001 (2)'!M22,'FY 2002 (2)'!M22,'FY 2003 (2)'!M22)</f>
        <v>2013.795</v>
      </c>
      <c r="N22" s="2">
        <f>AVERAGEA('FY 1998 (2)'!N22,'FY 1999 (2)'!N22,'FY 2000 (2)'!N22,'FY 2001 (2)'!N22,'FY 2002 (2)'!N22,'FY 2003 (2)'!N22)</f>
        <v>107286.69283333333</v>
      </c>
    </row>
    <row r="23" spans="1:14" ht="12.75">
      <c r="A23" s="20" t="s">
        <v>46</v>
      </c>
      <c r="B23" s="2">
        <f>AVERAGEA('FY 1998 (2)'!B23,'FY 1999 (2)'!B23,'FY 2000 (2)'!B23,'FY 2001 (2)'!B23,'FY 2002 (2)'!B23,'FY 2003 (2)'!B23)</f>
        <v>209746.13750000004</v>
      </c>
      <c r="C23" s="2">
        <f>AVERAGEA('FY 1998 (2)'!C23,'FY 1999 (2)'!C23,'FY 2000 (2)'!C23,'FY 2001 (2)'!C23,'FY 2002 (2)'!C23,'FY 2003 (2)'!C23)</f>
        <v>297169.631</v>
      </c>
      <c r="D23" s="2">
        <f>AVERAGEA('FY 1998 (2)'!D23,'FY 1999 (2)'!D23,'FY 2000 (2)'!D23,'FY 2001 (2)'!D23,'FY 2002 (2)'!D23,'FY 2003 (2)'!D23)</f>
        <v>506915.76849999995</v>
      </c>
      <c r="E23" s="2">
        <f>AVERAGEA('FY 1998 (2)'!E23,'FY 1999 (2)'!E23,'FY 2000 (2)'!E23,'FY 2001 (2)'!E23,'FY 2002 (2)'!E23,'FY 2003 (2)'!E23)</f>
        <v>344560.907</v>
      </c>
      <c r="F23" s="2">
        <f>AVERAGEA('FY 1998 (2)'!F23,'FY 1999 (2)'!F23,'FY 2000 (2)'!F23,'FY 2001 (2)'!F23,'FY 2002 (2)'!F23,'FY 2003 (2)'!F23)</f>
        <v>80075.83983333333</v>
      </c>
      <c r="G23" s="2">
        <f>AVERAGEA('FY 1998 (2)'!G23,'FY 1999 (2)'!G23,'FY 2000 (2)'!G23,'FY 2001 (2)'!G23,'FY 2002 (2)'!G23,'FY 2003 (2)'!G23)</f>
        <v>47940.23200000001</v>
      </c>
      <c r="H23" s="2">
        <f>AVERAGEA('FY 1998 (2)'!H23,'FY 1999 (2)'!H23,'FY 2000 (2)'!H23,'FY 2001 (2)'!H23,'FY 2002 (2)'!H23,'FY 2003 (2)'!H23)</f>
        <v>0</v>
      </c>
      <c r="I23" s="2">
        <f>AVERAGEA('FY 1998 (2)'!I23,'FY 1999 (2)'!I23,'FY 2000 (2)'!I23,'FY 2001 (2)'!I23,'FY 2002 (2)'!I23,'FY 2003 (2)'!I23)</f>
        <v>1406.959</v>
      </c>
      <c r="J23" s="2">
        <f>AVERAGEA('FY 1998 (2)'!J23,'FY 1999 (2)'!J23,'FY 2000 (2)'!J23,'FY 2001 (2)'!J23,'FY 2002 (2)'!J23,'FY 2003 (2)'!J23)</f>
        <v>11521.612666666668</v>
      </c>
      <c r="K23" s="2">
        <f>AVERAGEA('FY 1998 (2)'!K23,'FY 1999 (2)'!K23,'FY 2000 (2)'!K23,'FY 2001 (2)'!K23,'FY 2002 (2)'!K23,'FY 2003 (2)'!K23)</f>
        <v>47611.113000000005</v>
      </c>
      <c r="L23" s="2">
        <f>AVERAGEA('FY 1998 (2)'!L23,'FY 1999 (2)'!L23,'FY 2000 (2)'!L23,'FY 2001 (2)'!L23,'FY 2002 (2)'!L23,'FY 2003 (2)'!L23)</f>
        <v>220388.44483333337</v>
      </c>
      <c r="M23" s="2">
        <f>AVERAGEA('FY 1998 (2)'!M23,'FY 1999 (2)'!M23,'FY 2000 (2)'!M23,'FY 2001 (2)'!M23,'FY 2002 (2)'!M23,'FY 2003 (2)'!M23)</f>
        <v>24487.371166666668</v>
      </c>
      <c r="N23" s="2">
        <f>AVERAGEA('FY 1998 (2)'!N23,'FY 1999 (2)'!N23,'FY 2000 (2)'!N23,'FY 2001 (2)'!N23,'FY 2002 (2)'!N23,'FY 2003 (2)'!N23)</f>
        <v>1284908.248</v>
      </c>
    </row>
    <row r="24" spans="1:14" ht="12.75">
      <c r="A24" s="20" t="s">
        <v>47</v>
      </c>
      <c r="B24" s="2">
        <f>AVERAGEA('FY 1998 (2)'!B24,'FY 1999 (2)'!B24,'FY 2000 (2)'!B24,'FY 2001 (2)'!B24,'FY 2002 (2)'!B24,'FY 2003 (2)'!B24)</f>
        <v>182195.46683333334</v>
      </c>
      <c r="C24" s="2">
        <f>AVERAGEA('FY 1998 (2)'!C24,'FY 1999 (2)'!C24,'FY 2000 (2)'!C24,'FY 2001 (2)'!C24,'FY 2002 (2)'!C24,'FY 2003 (2)'!C24)</f>
        <v>184560.45783333332</v>
      </c>
      <c r="D24" s="2">
        <f>AVERAGEA('FY 1998 (2)'!D24,'FY 1999 (2)'!D24,'FY 2000 (2)'!D24,'FY 2001 (2)'!D24,'FY 2002 (2)'!D24,'FY 2003 (2)'!D24)</f>
        <v>366755.92466666666</v>
      </c>
      <c r="E24" s="2">
        <f>AVERAGEA('FY 1998 (2)'!E24,'FY 1999 (2)'!E24,'FY 2000 (2)'!E24,'FY 2001 (2)'!E24,'FY 2002 (2)'!E24,'FY 2003 (2)'!E24)</f>
        <v>253048.5001666667</v>
      </c>
      <c r="F24" s="2">
        <f>AVERAGEA('FY 1998 (2)'!F24,'FY 1999 (2)'!F24,'FY 2000 (2)'!F24,'FY 2001 (2)'!F24,'FY 2002 (2)'!F24,'FY 2003 (2)'!F24)</f>
        <v>78329.7705</v>
      </c>
      <c r="G24" s="2">
        <f>AVERAGEA('FY 1998 (2)'!G24,'FY 1999 (2)'!G24,'FY 2000 (2)'!G24,'FY 2001 (2)'!G24,'FY 2002 (2)'!G24,'FY 2003 (2)'!G24)</f>
        <v>35349.894</v>
      </c>
      <c r="H24" s="2">
        <f>AVERAGEA('FY 1998 (2)'!H24,'FY 1999 (2)'!H24,'FY 2000 (2)'!H24,'FY 2001 (2)'!H24,'FY 2002 (2)'!H24,'FY 2003 (2)'!H24)</f>
        <v>16253.575833333334</v>
      </c>
      <c r="I24" s="2">
        <f>AVERAGEA('FY 1998 (2)'!I24,'FY 1999 (2)'!I24,'FY 2000 (2)'!I24,'FY 2001 (2)'!I24,'FY 2002 (2)'!I24,'FY 2003 (2)'!I24)</f>
        <v>1183.4111666666665</v>
      </c>
      <c r="J24" s="2">
        <f>AVERAGEA('FY 1998 (2)'!J24,'FY 1999 (2)'!J24,'FY 2000 (2)'!J24,'FY 2001 (2)'!J24,'FY 2002 (2)'!J24,'FY 2003 (2)'!J24)</f>
        <v>3691.2566666666667</v>
      </c>
      <c r="K24" s="2">
        <f>AVERAGEA('FY 1998 (2)'!K24,'FY 1999 (2)'!K24,'FY 2000 (2)'!K24,'FY 2001 (2)'!K24,'FY 2002 (2)'!K24,'FY 2003 (2)'!K24)</f>
        <v>47766.93033333333</v>
      </c>
      <c r="L24" s="2">
        <f>AVERAGEA('FY 1998 (2)'!L24,'FY 1999 (2)'!L24,'FY 2000 (2)'!L24,'FY 2001 (2)'!L24,'FY 2002 (2)'!L24,'FY 2003 (2)'!L24)</f>
        <v>141493.35316666667</v>
      </c>
      <c r="M24" s="2">
        <f>AVERAGEA('FY 1998 (2)'!M24,'FY 1999 (2)'!M24,'FY 2000 (2)'!M24,'FY 2001 (2)'!M24,'FY 2002 (2)'!M24,'FY 2003 (2)'!M24)</f>
        <v>17856.682666666664</v>
      </c>
      <c r="N24" s="2">
        <f>AVERAGEA('FY 1998 (2)'!N24,'FY 1999 (2)'!N24,'FY 2000 (2)'!N24,'FY 2001 (2)'!N24,'FY 2002 (2)'!N24,'FY 2003 (2)'!N24)</f>
        <v>961729.2991666667</v>
      </c>
    </row>
    <row r="25" spans="1:14" ht="12.75">
      <c r="A25" s="20" t="s">
        <v>48</v>
      </c>
      <c r="B25" s="2">
        <f>AVERAGEA('FY 1998 (2)'!B25,'FY 1999 (2)'!B25,'FY 2000 (2)'!B25,'FY 2001 (2)'!B25,'FY 2002 (2)'!B25,'FY 2003 (2)'!B25)</f>
        <v>8128.753</v>
      </c>
      <c r="C25" s="2">
        <f>AVERAGEA('FY 1998 (2)'!C25,'FY 1999 (2)'!C25,'FY 2000 (2)'!C25,'FY 2001 (2)'!C25,'FY 2002 (2)'!C25,'FY 2003 (2)'!C25)</f>
        <v>42332.5235</v>
      </c>
      <c r="D25" s="2">
        <f>AVERAGEA('FY 1998 (2)'!D25,'FY 1999 (2)'!D25,'FY 2000 (2)'!D25,'FY 2001 (2)'!D25,'FY 2002 (2)'!D25,'FY 2003 (2)'!D25)</f>
        <v>50461.2765</v>
      </c>
      <c r="E25" s="2">
        <f>AVERAGEA('FY 1998 (2)'!E25,'FY 1999 (2)'!E25,'FY 2000 (2)'!E25,'FY 2001 (2)'!E25,'FY 2002 (2)'!E25,'FY 2003 (2)'!E25)</f>
        <v>32509.454499999996</v>
      </c>
      <c r="F25" s="2">
        <f>AVERAGEA('FY 1998 (2)'!F25,'FY 1999 (2)'!F25,'FY 2000 (2)'!F25,'FY 2001 (2)'!F25,'FY 2002 (2)'!F25,'FY 2003 (2)'!F25)</f>
        <v>22617.922000000002</v>
      </c>
      <c r="G25" s="2">
        <f>AVERAGEA('FY 1998 (2)'!G25,'FY 1999 (2)'!G25,'FY 2000 (2)'!G25,'FY 2001 (2)'!G25,'FY 2002 (2)'!G25,'FY 2003 (2)'!G25)</f>
        <v>7956.799333333333</v>
      </c>
      <c r="H25" s="2">
        <f>AVERAGEA('FY 1998 (2)'!H25,'FY 1999 (2)'!H25,'FY 2000 (2)'!H25,'FY 2001 (2)'!H25,'FY 2002 (2)'!H25,'FY 2003 (2)'!H25)</f>
        <v>0</v>
      </c>
      <c r="I25" s="2">
        <f>AVERAGEA('FY 1998 (2)'!I25,'FY 1999 (2)'!I25,'FY 2000 (2)'!I25,'FY 2001 (2)'!I25,'FY 2002 (2)'!I25,'FY 2003 (2)'!I25)</f>
        <v>486.2553333333333</v>
      </c>
      <c r="J25" s="2">
        <f>AVERAGEA('FY 1998 (2)'!J25,'FY 1999 (2)'!J25,'FY 2000 (2)'!J25,'FY 2001 (2)'!J25,'FY 2002 (2)'!J25,'FY 2003 (2)'!J25)</f>
        <v>938.005</v>
      </c>
      <c r="K25" s="2">
        <f>AVERAGEA('FY 1998 (2)'!K25,'FY 1999 (2)'!K25,'FY 2000 (2)'!K25,'FY 2001 (2)'!K25,'FY 2002 (2)'!K25,'FY 2003 (2)'!K25)</f>
        <v>8561.371500000001</v>
      </c>
      <c r="L25" s="2">
        <f>AVERAGEA('FY 1998 (2)'!L25,'FY 1999 (2)'!L25,'FY 2000 (2)'!L25,'FY 2001 (2)'!L25,'FY 2002 (2)'!L25,'FY 2003 (2)'!L25)</f>
        <v>14278.159833333333</v>
      </c>
      <c r="M25" s="2">
        <f>AVERAGEA('FY 1998 (2)'!M25,'FY 1999 (2)'!M25,'FY 2000 (2)'!M25,'FY 2001 (2)'!M25,'FY 2002 (2)'!M25,'FY 2003 (2)'!M25)</f>
        <v>2608.6455</v>
      </c>
      <c r="N25" s="2">
        <f>AVERAGEA('FY 1998 (2)'!N25,'FY 1999 (2)'!N25,'FY 2000 (2)'!N25,'FY 2001 (2)'!N25,'FY 2002 (2)'!N25,'FY 2003 (2)'!N25)</f>
        <v>140417.88950000002</v>
      </c>
    </row>
    <row r="26" spans="1:14" ht="12.75">
      <c r="A26" s="20" t="s">
        <v>49</v>
      </c>
      <c r="B26" s="2">
        <f>AVERAGEA('FY 1998 (2)'!B26,'FY 1999 (2)'!B26,'FY 2000 (2)'!B26,'FY 2001 (2)'!B26,'FY 2002 (2)'!B26,'FY 2003 (2)'!B26)</f>
        <v>38819.5455</v>
      </c>
      <c r="C26" s="2">
        <f>AVERAGEA('FY 1998 (2)'!C26,'FY 1999 (2)'!C26,'FY 2000 (2)'!C26,'FY 2001 (2)'!C26,'FY 2002 (2)'!C26,'FY 2003 (2)'!C26)</f>
        <v>51442.69783333334</v>
      </c>
      <c r="D26" s="2">
        <f>AVERAGEA('FY 1998 (2)'!D26,'FY 1999 (2)'!D26,'FY 2000 (2)'!D26,'FY 2001 (2)'!D26,'FY 2002 (2)'!D26,'FY 2003 (2)'!D26)</f>
        <v>90262.24333333333</v>
      </c>
      <c r="E26" s="2">
        <f>AVERAGEA('FY 1998 (2)'!E26,'FY 1999 (2)'!E26,'FY 2000 (2)'!E26,'FY 2001 (2)'!E26,'FY 2002 (2)'!E26,'FY 2003 (2)'!E26)</f>
        <v>44096.87633333334</v>
      </c>
      <c r="F26" s="2">
        <f>AVERAGEA('FY 1998 (2)'!F26,'FY 1999 (2)'!F26,'FY 2000 (2)'!F26,'FY 2001 (2)'!F26,'FY 2002 (2)'!F26,'FY 2003 (2)'!F26)</f>
        <v>13212.8805</v>
      </c>
      <c r="G26" s="2">
        <f>AVERAGEA('FY 1998 (2)'!G26,'FY 1999 (2)'!G26,'FY 2000 (2)'!G26,'FY 2001 (2)'!G26,'FY 2002 (2)'!G26,'FY 2003 (2)'!G26)</f>
        <v>8731.8385</v>
      </c>
      <c r="H26" s="2">
        <f>AVERAGEA('FY 1998 (2)'!H26,'FY 1999 (2)'!H26,'FY 2000 (2)'!H26,'FY 2001 (2)'!H26,'FY 2002 (2)'!H26,'FY 2003 (2)'!H26)</f>
        <v>0</v>
      </c>
      <c r="I26" s="2">
        <f>AVERAGEA('FY 1998 (2)'!I26,'FY 1999 (2)'!I26,'FY 2000 (2)'!I26,'FY 2001 (2)'!I26,'FY 2002 (2)'!I26,'FY 2003 (2)'!I26)</f>
        <v>746.9168333333333</v>
      </c>
      <c r="J26" s="2">
        <f>AVERAGEA('FY 1998 (2)'!J26,'FY 1999 (2)'!J26,'FY 2000 (2)'!J26,'FY 2001 (2)'!J26,'FY 2002 (2)'!J26,'FY 2003 (2)'!J26)</f>
        <v>938.005</v>
      </c>
      <c r="K26" s="2">
        <f>AVERAGEA('FY 1998 (2)'!K26,'FY 1999 (2)'!K26,'FY 2000 (2)'!K26,'FY 2001 (2)'!K26,'FY 2002 (2)'!K26,'FY 2003 (2)'!K26)</f>
        <v>19729.570333333333</v>
      </c>
      <c r="L26" s="2">
        <f>AVERAGEA('FY 1998 (2)'!L26,'FY 1999 (2)'!L26,'FY 2000 (2)'!L26,'FY 2001 (2)'!L26,'FY 2002 (2)'!L26,'FY 2003 (2)'!L26)</f>
        <v>28742.60783333333</v>
      </c>
      <c r="M26" s="2">
        <f>AVERAGEA('FY 1998 (2)'!M26,'FY 1999 (2)'!M26,'FY 2000 (2)'!M26,'FY 2001 (2)'!M26,'FY 2002 (2)'!M26,'FY 2003 (2)'!M26)</f>
        <v>3776.4583333333335</v>
      </c>
      <c r="N26" s="2">
        <f>AVERAGEA('FY 1998 (2)'!N26,'FY 1999 (2)'!N26,'FY 2000 (2)'!N26,'FY 2001 (2)'!N26,'FY 2002 (2)'!N26,'FY 2003 (2)'!N26)</f>
        <v>210237.397</v>
      </c>
    </row>
    <row r="27" spans="1:14" ht="12.75">
      <c r="A27" s="20" t="s">
        <v>50</v>
      </c>
      <c r="B27" s="2">
        <f>AVERAGEA('FY 1998 (2)'!B27,'FY 1999 (2)'!B27,'FY 2000 (2)'!B27,'FY 2001 (2)'!B27,'FY 2002 (2)'!B27,'FY 2003 (2)'!B27)</f>
        <v>183040.18083333332</v>
      </c>
      <c r="C27" s="2">
        <f>AVERAGEA('FY 1998 (2)'!C27,'FY 1999 (2)'!C27,'FY 2000 (2)'!C27,'FY 2001 (2)'!C27,'FY 2002 (2)'!C27,'FY 2003 (2)'!C27)</f>
        <v>157413.873</v>
      </c>
      <c r="D27" s="2">
        <f>AVERAGEA('FY 1998 (2)'!D27,'FY 1999 (2)'!D27,'FY 2000 (2)'!D27,'FY 2001 (2)'!D27,'FY 2002 (2)'!D27,'FY 2003 (2)'!D27)</f>
        <v>340454.05383333337</v>
      </c>
      <c r="E27" s="2">
        <f>AVERAGEA('FY 1998 (2)'!E27,'FY 1999 (2)'!E27,'FY 2000 (2)'!E27,'FY 2001 (2)'!E27,'FY 2002 (2)'!E27,'FY 2003 (2)'!E27)</f>
        <v>217278.88950000002</v>
      </c>
      <c r="F27" s="2">
        <f>AVERAGEA('FY 1998 (2)'!F27,'FY 1999 (2)'!F27,'FY 2000 (2)'!F27,'FY 2001 (2)'!F27,'FY 2002 (2)'!F27,'FY 2003 (2)'!F27)</f>
        <v>124798.57366666665</v>
      </c>
      <c r="G27" s="2">
        <f>AVERAGEA('FY 1998 (2)'!G27,'FY 1999 (2)'!G27,'FY 2000 (2)'!G27,'FY 2001 (2)'!G27,'FY 2002 (2)'!G27,'FY 2003 (2)'!G27)</f>
        <v>79163.64866666668</v>
      </c>
      <c r="H27" s="2">
        <f>AVERAGEA('FY 1998 (2)'!H27,'FY 1999 (2)'!H27,'FY 2000 (2)'!H27,'FY 2001 (2)'!H27,'FY 2002 (2)'!H27,'FY 2003 (2)'!H27)</f>
        <v>0</v>
      </c>
      <c r="I27" s="2">
        <f>AVERAGEA('FY 1998 (2)'!I27,'FY 1999 (2)'!I27,'FY 2000 (2)'!I27,'FY 2001 (2)'!I27,'FY 2002 (2)'!I27,'FY 2003 (2)'!I27)</f>
        <v>1163.8471666666667</v>
      </c>
      <c r="J27" s="2">
        <f>AVERAGEA('FY 1998 (2)'!J27,'FY 1999 (2)'!J27,'FY 2000 (2)'!J27,'FY 2001 (2)'!J27,'FY 2002 (2)'!J27,'FY 2003 (2)'!J27)</f>
        <v>9598.3255</v>
      </c>
      <c r="K27" s="2">
        <f>AVERAGEA('FY 1998 (2)'!K27,'FY 1999 (2)'!K27,'FY 2000 (2)'!K27,'FY 2001 (2)'!K27,'FY 2002 (2)'!K27,'FY 2003 (2)'!K27)</f>
        <v>62484.895500000006</v>
      </c>
      <c r="L27" s="2">
        <f>AVERAGEA('FY 1998 (2)'!L27,'FY 1999 (2)'!L27,'FY 2000 (2)'!L27,'FY 2001 (2)'!L27,'FY 2002 (2)'!L27,'FY 2003 (2)'!L27)</f>
        <v>61298.817833333334</v>
      </c>
      <c r="M27" s="2">
        <f>AVERAGEA('FY 1998 (2)'!M27,'FY 1999 (2)'!M27,'FY 2000 (2)'!M27,'FY 2001 (2)'!M27,'FY 2002 (2)'!M27,'FY 2003 (2)'!M27)</f>
        <v>16795.796166666667</v>
      </c>
      <c r="N27" s="2">
        <f>AVERAGEA('FY 1998 (2)'!N27,'FY 1999 (2)'!N27,'FY 2000 (2)'!N27,'FY 2001 (2)'!N27,'FY 2002 (2)'!N27,'FY 2003 (2)'!N27)</f>
        <v>913036.8480000001</v>
      </c>
    </row>
    <row r="28" spans="1:14" ht="12.75">
      <c r="A28" s="20" t="s">
        <v>51</v>
      </c>
      <c r="B28" s="2">
        <f>AVERAGEA('FY 1998 (2)'!B28,'FY 1999 (2)'!B28,'FY 2000 (2)'!B28,'FY 2001 (2)'!B28,'FY 2002 (2)'!B28,'FY 2003 (2)'!B28)</f>
        <v>135527.08116666667</v>
      </c>
      <c r="C28" s="2">
        <f>AVERAGEA('FY 1998 (2)'!C28,'FY 1999 (2)'!C28,'FY 2000 (2)'!C28,'FY 2001 (2)'!C28,'FY 2002 (2)'!C28,'FY 2003 (2)'!C28)</f>
        <v>142108.44366666666</v>
      </c>
      <c r="D28" s="2">
        <f>AVERAGEA('FY 1998 (2)'!D28,'FY 1999 (2)'!D28,'FY 2000 (2)'!D28,'FY 2001 (2)'!D28,'FY 2002 (2)'!D28,'FY 2003 (2)'!D28)</f>
        <v>277635.5248333334</v>
      </c>
      <c r="E28" s="2">
        <f>AVERAGEA('FY 1998 (2)'!E28,'FY 1999 (2)'!E28,'FY 2000 (2)'!E28,'FY 2001 (2)'!E28,'FY 2002 (2)'!E28,'FY 2003 (2)'!E28)</f>
        <v>172455.0925</v>
      </c>
      <c r="F28" s="2">
        <f>AVERAGEA('FY 1998 (2)'!F28,'FY 1999 (2)'!F28,'FY 2000 (2)'!F28,'FY 2001 (2)'!F28,'FY 2002 (2)'!F28,'FY 2003 (2)'!F28)</f>
        <v>50135.60683333333</v>
      </c>
      <c r="G28" s="2">
        <f>AVERAGEA('FY 1998 (2)'!G28,'FY 1999 (2)'!G28,'FY 2000 (2)'!G28,'FY 2001 (2)'!G28,'FY 2002 (2)'!G28,'FY 2003 (2)'!G28)</f>
        <v>17998.827333333338</v>
      </c>
      <c r="H28" s="2">
        <f>AVERAGEA('FY 1998 (2)'!H28,'FY 1999 (2)'!H28,'FY 2000 (2)'!H28,'FY 2001 (2)'!H28,'FY 2002 (2)'!H28,'FY 2003 (2)'!H28)</f>
        <v>0</v>
      </c>
      <c r="I28" s="2">
        <f>AVERAGEA('FY 1998 (2)'!I28,'FY 1999 (2)'!I28,'FY 2000 (2)'!I28,'FY 2001 (2)'!I28,'FY 2002 (2)'!I28,'FY 2003 (2)'!I28)</f>
        <v>789.9251666666668</v>
      </c>
      <c r="J28" s="2">
        <f>AVERAGEA('FY 1998 (2)'!J28,'FY 1999 (2)'!J28,'FY 2000 (2)'!J28,'FY 2001 (2)'!J28,'FY 2002 (2)'!J28,'FY 2003 (2)'!J28)</f>
        <v>3048.2526666666668</v>
      </c>
      <c r="K28" s="2">
        <f>AVERAGEA('FY 1998 (2)'!K28,'FY 1999 (2)'!K28,'FY 2000 (2)'!K28,'FY 2001 (2)'!K28,'FY 2002 (2)'!K28,'FY 2003 (2)'!K28)</f>
        <v>35462.07266666667</v>
      </c>
      <c r="L28" s="2">
        <f>AVERAGEA('FY 1998 (2)'!L28,'FY 1999 (2)'!L28,'FY 2000 (2)'!L28,'FY 2001 (2)'!L28,'FY 2002 (2)'!L28,'FY 2003 (2)'!L28)</f>
        <v>90658.24616666666</v>
      </c>
      <c r="M28" s="2">
        <f>AVERAGEA('FY 1998 (2)'!M28,'FY 1999 (2)'!M28,'FY 2000 (2)'!M28,'FY 2001 (2)'!M28,'FY 2002 (2)'!M28,'FY 2003 (2)'!M28)</f>
        <v>12426.189833333332</v>
      </c>
      <c r="N28" s="2">
        <f>AVERAGEA('FY 1998 (2)'!N28,'FY 1999 (2)'!N28,'FY 2000 (2)'!N28,'FY 2001 (2)'!N28,'FY 2002 (2)'!N28,'FY 2003 (2)'!N28)</f>
        <v>660609.738</v>
      </c>
    </row>
    <row r="29" spans="1:14" ht="12.75">
      <c r="A29" s="20" t="s">
        <v>52</v>
      </c>
      <c r="B29" s="2">
        <f>AVERAGEA('FY 1998 (2)'!B29,'FY 1999 (2)'!B29,'FY 2000 (2)'!B29,'FY 2001 (2)'!B29,'FY 2002 (2)'!B29,'FY 2003 (2)'!B29)</f>
        <v>57003.7965</v>
      </c>
      <c r="C29" s="2">
        <f>AVERAGEA('FY 1998 (2)'!C29,'FY 1999 (2)'!C29,'FY 2000 (2)'!C29,'FY 2001 (2)'!C29,'FY 2002 (2)'!C29,'FY 2003 (2)'!C29)</f>
        <v>80418.99699999999</v>
      </c>
      <c r="D29" s="2">
        <f>AVERAGEA('FY 1998 (2)'!D29,'FY 1999 (2)'!D29,'FY 2000 (2)'!D29,'FY 2001 (2)'!D29,'FY 2002 (2)'!D29,'FY 2003 (2)'!D29)</f>
        <v>137422.7935</v>
      </c>
      <c r="E29" s="2">
        <f>AVERAGEA('FY 1998 (2)'!E29,'FY 1999 (2)'!E29,'FY 2000 (2)'!E29,'FY 2001 (2)'!E29,'FY 2002 (2)'!E29,'FY 2003 (2)'!E29)</f>
        <v>84787.4795</v>
      </c>
      <c r="F29" s="2">
        <f>AVERAGEA('FY 1998 (2)'!F29,'FY 1999 (2)'!F29,'FY 2000 (2)'!F29,'FY 2001 (2)'!F29,'FY 2002 (2)'!F29,'FY 2003 (2)'!F29)</f>
        <v>55147.71616666667</v>
      </c>
      <c r="G29" s="2">
        <f>AVERAGEA('FY 1998 (2)'!G29,'FY 1999 (2)'!G29,'FY 2000 (2)'!G29,'FY 2001 (2)'!G29,'FY 2002 (2)'!G29,'FY 2003 (2)'!G29)</f>
        <v>7147.4141666666665</v>
      </c>
      <c r="H29" s="2">
        <f>AVERAGEA('FY 1998 (2)'!H29,'FY 1999 (2)'!H29,'FY 2000 (2)'!H29,'FY 2001 (2)'!H29,'FY 2002 (2)'!H29,'FY 2003 (2)'!H29)</f>
        <v>0</v>
      </c>
      <c r="I29" s="2">
        <f>AVERAGEA('FY 1998 (2)'!I29,'FY 1999 (2)'!I29,'FY 2000 (2)'!I29,'FY 2001 (2)'!I29,'FY 2002 (2)'!I29,'FY 2003 (2)'!I29)</f>
        <v>731.3421666666667</v>
      </c>
      <c r="J29" s="2">
        <f>AVERAGEA('FY 1998 (2)'!J29,'FY 1999 (2)'!J29,'FY 2000 (2)'!J29,'FY 2001 (2)'!J29,'FY 2002 (2)'!J29,'FY 2003 (2)'!J29)</f>
        <v>1067.1335000000001</v>
      </c>
      <c r="K29" s="2">
        <f>AVERAGEA('FY 1998 (2)'!K29,'FY 1999 (2)'!K29,'FY 2000 (2)'!K29,'FY 2001 (2)'!K29,'FY 2002 (2)'!K29,'FY 2003 (2)'!K29)</f>
        <v>18385.099</v>
      </c>
      <c r="L29" s="2">
        <f>AVERAGEA('FY 1998 (2)'!L29,'FY 1999 (2)'!L29,'FY 2000 (2)'!L29,'FY 2001 (2)'!L29,'FY 2002 (2)'!L29,'FY 2003 (2)'!L29)</f>
        <v>15201.462666666668</v>
      </c>
      <c r="M29" s="2">
        <f>AVERAGEA('FY 1998 (2)'!M29,'FY 1999 (2)'!M29,'FY 2000 (2)'!M29,'FY 2001 (2)'!M29,'FY 2002 (2)'!M29,'FY 2003 (2)'!M29)</f>
        <v>6116.4664999999995</v>
      </c>
      <c r="N29" s="2">
        <f>AVERAGEA('FY 1998 (2)'!N29,'FY 1999 (2)'!N29,'FY 2000 (2)'!N29,'FY 2001 (2)'!N29,'FY 2002 (2)'!N29,'FY 2003 (2)'!N29)</f>
        <v>326006.90716666664</v>
      </c>
    </row>
    <row r="30" spans="1:14" ht="12.75">
      <c r="A30" s="20" t="s">
        <v>53</v>
      </c>
      <c r="B30" s="2">
        <f>AVERAGEA('FY 1998 (2)'!B30,'FY 1999 (2)'!B30,'FY 2000 (2)'!B30,'FY 2001 (2)'!B30,'FY 2002 (2)'!B30,'FY 2003 (2)'!B30)</f>
        <v>53546.52666666667</v>
      </c>
      <c r="C30" s="2">
        <f>AVERAGEA('FY 1998 (2)'!C30,'FY 1999 (2)'!C30,'FY 2000 (2)'!C30,'FY 2001 (2)'!C30,'FY 2002 (2)'!C30,'FY 2003 (2)'!C30)</f>
        <v>72813.51666666666</v>
      </c>
      <c r="D30" s="2">
        <f>AVERAGEA('FY 1998 (2)'!D30,'FY 1999 (2)'!D30,'FY 2000 (2)'!D30,'FY 2001 (2)'!D30,'FY 2002 (2)'!D30,'FY 2003 (2)'!D30)</f>
        <v>126360.04333333333</v>
      </c>
      <c r="E30" s="2">
        <f>AVERAGEA('FY 1998 (2)'!E30,'FY 1999 (2)'!E30,'FY 2000 (2)'!E30,'FY 2001 (2)'!E30,'FY 2002 (2)'!E30,'FY 2003 (2)'!E30)</f>
        <v>91396.10366666666</v>
      </c>
      <c r="F30" s="2">
        <f>AVERAGEA('FY 1998 (2)'!F30,'FY 1999 (2)'!F30,'FY 2000 (2)'!F30,'FY 2001 (2)'!F30,'FY 2002 (2)'!F30,'FY 2003 (2)'!F30)</f>
        <v>53232.84683333334</v>
      </c>
      <c r="G30" s="2">
        <f>AVERAGEA('FY 1998 (2)'!G30,'FY 1999 (2)'!G30,'FY 2000 (2)'!G30,'FY 2001 (2)'!G30,'FY 2002 (2)'!G30,'FY 2003 (2)'!G30)</f>
        <v>7036.723000000001</v>
      </c>
      <c r="H30" s="2">
        <f>AVERAGEA('FY 1998 (2)'!H30,'FY 1999 (2)'!H30,'FY 2000 (2)'!H30,'FY 2001 (2)'!H30,'FY 2002 (2)'!H30,'FY 2003 (2)'!H30)</f>
        <v>0</v>
      </c>
      <c r="I30" s="2">
        <f>AVERAGEA('FY 1998 (2)'!I30,'FY 1999 (2)'!I30,'FY 2000 (2)'!I30,'FY 2001 (2)'!I30,'FY 2002 (2)'!I30,'FY 2003 (2)'!I30)</f>
        <v>742.5503333333335</v>
      </c>
      <c r="J30" s="2">
        <f>AVERAGEA('FY 1998 (2)'!J30,'FY 1999 (2)'!J30,'FY 2000 (2)'!J30,'FY 2001 (2)'!J30,'FY 2002 (2)'!J30,'FY 2003 (2)'!J30)</f>
        <v>1153.114</v>
      </c>
      <c r="K30" s="2">
        <f>AVERAGEA('FY 1998 (2)'!K30,'FY 1999 (2)'!K30,'FY 2000 (2)'!K30,'FY 2001 (2)'!K30,'FY 2002 (2)'!K30,'FY 2003 (2)'!K30)</f>
        <v>18717.9355</v>
      </c>
      <c r="L30" s="2">
        <f>AVERAGEA('FY 1998 (2)'!L30,'FY 1999 (2)'!L30,'FY 2000 (2)'!L30,'FY 2001 (2)'!L30,'FY 2002 (2)'!L30,'FY 2003 (2)'!L30)</f>
        <v>11543.714166666667</v>
      </c>
      <c r="M30" s="2">
        <f>AVERAGEA('FY 1998 (2)'!M30,'FY 1999 (2)'!M30,'FY 2000 (2)'!M30,'FY 2001 (2)'!M30,'FY 2002 (2)'!M30,'FY 2003 (2)'!M30)</f>
        <v>5909.580666666668</v>
      </c>
      <c r="N30" s="2">
        <f>AVERAGEA('FY 1998 (2)'!N30,'FY 1999 (2)'!N30,'FY 2000 (2)'!N30,'FY 2001 (2)'!N30,'FY 2002 (2)'!N30,'FY 2003 (2)'!N30)</f>
        <v>316092.61149999994</v>
      </c>
    </row>
    <row r="31" spans="1:14" ht="12.75">
      <c r="A31" s="20" t="s">
        <v>54</v>
      </c>
      <c r="B31" s="2">
        <f>AVERAGEA('FY 1998 (2)'!B31,'FY 1999 (2)'!B31,'FY 2000 (2)'!B31,'FY 2001 (2)'!B31,'FY 2002 (2)'!B31,'FY 2003 (2)'!B31)</f>
        <v>87934.60850000002</v>
      </c>
      <c r="C31" s="2">
        <f>AVERAGEA('FY 1998 (2)'!C31,'FY 1999 (2)'!C31,'FY 2000 (2)'!C31,'FY 2001 (2)'!C31,'FY 2002 (2)'!C31,'FY 2003 (2)'!C31)</f>
        <v>97033.34116666667</v>
      </c>
      <c r="D31" s="2">
        <f>AVERAGEA('FY 1998 (2)'!D31,'FY 1999 (2)'!D31,'FY 2000 (2)'!D31,'FY 2001 (2)'!D31,'FY 2002 (2)'!D31,'FY 2003 (2)'!D31)</f>
        <v>184967.94966666665</v>
      </c>
      <c r="E31" s="2">
        <f>AVERAGEA('FY 1998 (2)'!E31,'FY 1999 (2)'!E31,'FY 2000 (2)'!E31,'FY 2001 (2)'!E31,'FY 2002 (2)'!E31,'FY 2003 (2)'!E31)</f>
        <v>109993.07466666667</v>
      </c>
      <c r="F31" s="2">
        <f>AVERAGEA('FY 1998 (2)'!F31,'FY 1999 (2)'!F31,'FY 2000 (2)'!F31,'FY 2001 (2)'!F31,'FY 2002 (2)'!F31,'FY 2003 (2)'!F31)</f>
        <v>55440.11066666667</v>
      </c>
      <c r="G31" s="2">
        <f>AVERAGEA('FY 1998 (2)'!G31,'FY 1999 (2)'!G31,'FY 2000 (2)'!G31,'FY 2001 (2)'!G31,'FY 2002 (2)'!G31,'FY 2003 (2)'!G31)</f>
        <v>12266.3025</v>
      </c>
      <c r="H31" s="2">
        <f>AVERAGEA('FY 1998 (2)'!H31,'FY 1999 (2)'!H31,'FY 2000 (2)'!H31,'FY 2001 (2)'!H31,'FY 2002 (2)'!H31,'FY 2003 (2)'!H31)</f>
        <v>37309.01666666667</v>
      </c>
      <c r="I31" s="2">
        <f>AVERAGEA('FY 1998 (2)'!I31,'FY 1999 (2)'!I31,'FY 2000 (2)'!I31,'FY 2001 (2)'!I31,'FY 2002 (2)'!I31,'FY 2003 (2)'!I31)</f>
        <v>779.5733333333334</v>
      </c>
      <c r="J31" s="2">
        <f>AVERAGEA('FY 1998 (2)'!J31,'FY 1999 (2)'!J31,'FY 2000 (2)'!J31,'FY 2001 (2)'!J31,'FY 2002 (2)'!J31,'FY 2003 (2)'!J31)</f>
        <v>1445.4678333333334</v>
      </c>
      <c r="K31" s="2">
        <f>AVERAGEA('FY 1998 (2)'!K31,'FY 1999 (2)'!K31,'FY 2000 (2)'!K31,'FY 2001 (2)'!K31,'FY 2002 (2)'!K31,'FY 2003 (2)'!K31)</f>
        <v>25708.5135</v>
      </c>
      <c r="L31" s="2">
        <f>AVERAGEA('FY 1998 (2)'!L31,'FY 1999 (2)'!L31,'FY 2000 (2)'!L31,'FY 2001 (2)'!L31,'FY 2002 (2)'!L31,'FY 2003 (2)'!L31)</f>
        <v>47455.840333333326</v>
      </c>
      <c r="M31" s="2">
        <f>AVERAGEA('FY 1998 (2)'!M31,'FY 1999 (2)'!M31,'FY 2000 (2)'!M31,'FY 2001 (2)'!M31,'FY 2002 (2)'!M31,'FY 2003 (2)'!M31)</f>
        <v>8369.863</v>
      </c>
      <c r="N31" s="2">
        <f>AVERAGEA('FY 1998 (2)'!N31,'FY 1999 (2)'!N31,'FY 2000 (2)'!N31,'FY 2001 (2)'!N31,'FY 2002 (2)'!N31,'FY 2003 (2)'!N31)</f>
        <v>483735.7121666667</v>
      </c>
    </row>
    <row r="32" spans="1:14" ht="12.75">
      <c r="A32" s="20" t="s">
        <v>55</v>
      </c>
      <c r="B32" s="2">
        <f>AVERAGEA('FY 1998 (2)'!B32,'FY 1999 (2)'!B32,'FY 2000 (2)'!B32,'FY 2001 (2)'!B32,'FY 2002 (2)'!B32,'FY 2003 (2)'!B32)</f>
        <v>73585.96983333335</v>
      </c>
      <c r="C32" s="2">
        <f>AVERAGEA('FY 1998 (2)'!C32,'FY 1999 (2)'!C32,'FY 2000 (2)'!C32,'FY 2001 (2)'!C32,'FY 2002 (2)'!C32,'FY 2003 (2)'!C32)</f>
        <v>75194.93416666666</v>
      </c>
      <c r="D32" s="2">
        <f>AVERAGEA('FY 1998 (2)'!D32,'FY 1999 (2)'!D32,'FY 2000 (2)'!D32,'FY 2001 (2)'!D32,'FY 2002 (2)'!D32,'FY 2003 (2)'!D32)</f>
        <v>148780.904</v>
      </c>
      <c r="E32" s="2">
        <f>AVERAGEA('FY 1998 (2)'!E32,'FY 1999 (2)'!E32,'FY 2000 (2)'!E32,'FY 2001 (2)'!E32,'FY 2002 (2)'!E32,'FY 2003 (2)'!E32)</f>
        <v>101932.07666666668</v>
      </c>
      <c r="F32" s="2">
        <f>AVERAGEA('FY 1998 (2)'!F32,'FY 1999 (2)'!F32,'FY 2000 (2)'!F32,'FY 2001 (2)'!F32,'FY 2002 (2)'!F32,'FY 2003 (2)'!F32)</f>
        <v>98932.53216666666</v>
      </c>
      <c r="G32" s="2">
        <f>AVERAGEA('FY 1998 (2)'!G32,'FY 1999 (2)'!G32,'FY 2000 (2)'!G32,'FY 2001 (2)'!G32,'FY 2002 (2)'!G32,'FY 2003 (2)'!G32)</f>
        <v>7751.081666666666</v>
      </c>
      <c r="H32" s="2">
        <f>AVERAGEA('FY 1998 (2)'!H32,'FY 1999 (2)'!H32,'FY 2000 (2)'!H32,'FY 2001 (2)'!H32,'FY 2002 (2)'!H32,'FY 2003 (2)'!H32)</f>
        <v>0</v>
      </c>
      <c r="I32" s="2">
        <f>AVERAGEA('FY 1998 (2)'!I32,'FY 1999 (2)'!I32,'FY 2000 (2)'!I32,'FY 2001 (2)'!I32,'FY 2002 (2)'!I32,'FY 2003 (2)'!I32)</f>
        <v>1016.9990000000001</v>
      </c>
      <c r="J32" s="2">
        <f>AVERAGEA('FY 1998 (2)'!J32,'FY 1999 (2)'!J32,'FY 2000 (2)'!J32,'FY 2001 (2)'!J32,'FY 2002 (2)'!J32,'FY 2003 (2)'!J32)</f>
        <v>2522.235</v>
      </c>
      <c r="K32" s="2">
        <f>AVERAGEA('FY 1998 (2)'!K32,'FY 1999 (2)'!K32,'FY 2000 (2)'!K32,'FY 2001 (2)'!K32,'FY 2002 (2)'!K32,'FY 2003 (2)'!K32)</f>
        <v>29784.49966666667</v>
      </c>
      <c r="L32" s="2">
        <f>AVERAGEA('FY 1998 (2)'!L32,'FY 1999 (2)'!L32,'FY 2000 (2)'!L32,'FY 2001 (2)'!L32,'FY 2002 (2)'!L32,'FY 2003 (2)'!L32)</f>
        <v>39140.45966666667</v>
      </c>
      <c r="M32" s="2">
        <f>AVERAGEA('FY 1998 (2)'!M32,'FY 1999 (2)'!M32,'FY 2000 (2)'!M32,'FY 2001 (2)'!M32,'FY 2002 (2)'!M32,'FY 2003 (2)'!M32)</f>
        <v>8092.593</v>
      </c>
      <c r="N32" s="2">
        <f>AVERAGEA('FY 1998 (2)'!N32,'FY 1999 (2)'!N32,'FY 2000 (2)'!N32,'FY 2001 (2)'!N32,'FY 2002 (2)'!N32,'FY 2003 (2)'!N32)</f>
        <v>437953.38083333336</v>
      </c>
    </row>
    <row r="33" spans="1:14" ht="12.75">
      <c r="A33" s="20" t="s">
        <v>56</v>
      </c>
      <c r="B33" s="2">
        <f>AVERAGEA('FY 1998 (2)'!B33,'FY 1999 (2)'!B33,'FY 2000 (2)'!B33,'FY 2001 (2)'!B33,'FY 2002 (2)'!B33,'FY 2003 (2)'!B33)</f>
        <v>23957.407333333333</v>
      </c>
      <c r="C33" s="2">
        <f>AVERAGEA('FY 1998 (2)'!C33,'FY 1999 (2)'!C33,'FY 2000 (2)'!C33,'FY 2001 (2)'!C33,'FY 2002 (2)'!C33,'FY 2003 (2)'!C33)</f>
        <v>28336.259333333335</v>
      </c>
      <c r="D33" s="2">
        <f>AVERAGEA('FY 1998 (2)'!D33,'FY 1999 (2)'!D33,'FY 2000 (2)'!D33,'FY 2001 (2)'!D33,'FY 2002 (2)'!D33,'FY 2003 (2)'!D33)</f>
        <v>52293.66666666668</v>
      </c>
      <c r="E33" s="2">
        <f>AVERAGEA('FY 1998 (2)'!E33,'FY 1999 (2)'!E33,'FY 2000 (2)'!E33,'FY 2001 (2)'!E33,'FY 2002 (2)'!E33,'FY 2003 (2)'!E33)</f>
        <v>33790.058833333336</v>
      </c>
      <c r="F33" s="2">
        <f>AVERAGEA('FY 1998 (2)'!F33,'FY 1999 (2)'!F33,'FY 2000 (2)'!F33,'FY 2001 (2)'!F33,'FY 2002 (2)'!F33,'FY 2003 (2)'!F33)</f>
        <v>24656.817333333336</v>
      </c>
      <c r="G33" s="2">
        <f>AVERAGEA('FY 1998 (2)'!G33,'FY 1999 (2)'!G33,'FY 2000 (2)'!G33,'FY 2001 (2)'!G33,'FY 2002 (2)'!G33,'FY 2003 (2)'!G33)</f>
        <v>7826.391500000001</v>
      </c>
      <c r="H33" s="2">
        <f>AVERAGEA('FY 1998 (2)'!H33,'FY 1999 (2)'!H33,'FY 2000 (2)'!H33,'FY 2001 (2)'!H33,'FY 2002 (2)'!H33,'FY 2003 (2)'!H33)</f>
        <v>0</v>
      </c>
      <c r="I33" s="2">
        <f>AVERAGEA('FY 1998 (2)'!I33,'FY 1999 (2)'!I33,'FY 2000 (2)'!I33,'FY 2001 (2)'!I33,'FY 2002 (2)'!I33,'FY 2003 (2)'!I33)</f>
        <v>627.39</v>
      </c>
      <c r="J33" s="2">
        <f>AVERAGEA('FY 1998 (2)'!J33,'FY 1999 (2)'!J33,'FY 2000 (2)'!J33,'FY 2001 (2)'!J33,'FY 2002 (2)'!J33,'FY 2003 (2)'!J33)</f>
        <v>938.005</v>
      </c>
      <c r="K33" s="2">
        <f>AVERAGEA('FY 1998 (2)'!K33,'FY 1999 (2)'!K33,'FY 2000 (2)'!K33,'FY 2001 (2)'!K33,'FY 2002 (2)'!K33,'FY 2003 (2)'!K33)</f>
        <v>7908.655</v>
      </c>
      <c r="L33" s="2">
        <f>AVERAGEA('FY 1998 (2)'!L33,'FY 1999 (2)'!L33,'FY 2000 (2)'!L33,'FY 2001 (2)'!L33,'FY 2002 (2)'!L33,'FY 2003 (2)'!L33)</f>
        <v>13670.829666666667</v>
      </c>
      <c r="M33" s="2">
        <f>AVERAGEA('FY 1998 (2)'!M33,'FY 1999 (2)'!M33,'FY 2000 (2)'!M33,'FY 2001 (2)'!M33,'FY 2002 (2)'!M33,'FY 2003 (2)'!M33)</f>
        <v>2698.7298333333333</v>
      </c>
      <c r="N33" s="2">
        <f>AVERAGEA('FY 1998 (2)'!N33,'FY 1999 (2)'!N33,'FY 2000 (2)'!N33,'FY 2001 (2)'!N33,'FY 2002 (2)'!N33,'FY 2003 (2)'!N33)</f>
        <v>144410.54383333333</v>
      </c>
    </row>
    <row r="34" spans="1:14" ht="12.75">
      <c r="A34" s="20" t="s">
        <v>57</v>
      </c>
      <c r="B34" s="2">
        <f>AVERAGEA('FY 1998 (2)'!B34,'FY 1999 (2)'!B34,'FY 2000 (2)'!B34,'FY 2001 (2)'!B34,'FY 2002 (2)'!B34,'FY 2003 (2)'!B34)</f>
        <v>69937.82866666667</v>
      </c>
      <c r="C34" s="2">
        <f>AVERAGEA('FY 1998 (2)'!C34,'FY 1999 (2)'!C34,'FY 2000 (2)'!C34,'FY 2001 (2)'!C34,'FY 2002 (2)'!C34,'FY 2003 (2)'!C34)</f>
        <v>79666.77116666667</v>
      </c>
      <c r="D34" s="2">
        <f>AVERAGEA('FY 1998 (2)'!D34,'FY 1999 (2)'!D34,'FY 2000 (2)'!D34,'FY 2001 (2)'!D34,'FY 2002 (2)'!D34,'FY 2003 (2)'!D34)</f>
        <v>149604.59983333337</v>
      </c>
      <c r="E34" s="2">
        <f>AVERAGEA('FY 1998 (2)'!E34,'FY 1999 (2)'!E34,'FY 2000 (2)'!E34,'FY 2001 (2)'!E34,'FY 2002 (2)'!E34,'FY 2003 (2)'!E34)</f>
        <v>99173.34233333333</v>
      </c>
      <c r="F34" s="2">
        <f>AVERAGEA('FY 1998 (2)'!F34,'FY 1999 (2)'!F34,'FY 2000 (2)'!F34,'FY 2001 (2)'!F34,'FY 2002 (2)'!F34,'FY 2003 (2)'!F34)</f>
        <v>58893.38616666667</v>
      </c>
      <c r="G34" s="2">
        <f>AVERAGEA('FY 1998 (2)'!G34,'FY 1999 (2)'!G34,'FY 2000 (2)'!G34,'FY 2001 (2)'!G34,'FY 2002 (2)'!G34,'FY 2003 (2)'!G34)</f>
        <v>47218.39133333333</v>
      </c>
      <c r="H34" s="2">
        <f>AVERAGEA('FY 1998 (2)'!H34,'FY 1999 (2)'!H34,'FY 2000 (2)'!H34,'FY 2001 (2)'!H34,'FY 2002 (2)'!H34,'FY 2003 (2)'!H34)</f>
        <v>6359.885833333334</v>
      </c>
      <c r="I34" s="2">
        <f>AVERAGEA('FY 1998 (2)'!I34,'FY 1999 (2)'!I34,'FY 2000 (2)'!I34,'FY 2001 (2)'!I34,'FY 2002 (2)'!I34,'FY 2003 (2)'!I34)</f>
        <v>643.5498333333334</v>
      </c>
      <c r="J34" s="2">
        <f>AVERAGEA('FY 1998 (2)'!J34,'FY 1999 (2)'!J34,'FY 2000 (2)'!J34,'FY 2001 (2)'!J34,'FY 2002 (2)'!J34,'FY 2003 (2)'!J34)</f>
        <v>4054.404666666667</v>
      </c>
      <c r="K34" s="2">
        <f>AVERAGEA('FY 1998 (2)'!K34,'FY 1999 (2)'!K34,'FY 2000 (2)'!K34,'FY 2001 (2)'!K34,'FY 2002 (2)'!K34,'FY 2003 (2)'!K34)</f>
        <v>22058.58516666667</v>
      </c>
      <c r="L34" s="2">
        <f>AVERAGEA('FY 1998 (2)'!L34,'FY 1999 (2)'!L34,'FY 2000 (2)'!L34,'FY 2001 (2)'!L34,'FY 2002 (2)'!L34,'FY 2003 (2)'!L34)</f>
        <v>34483.96666666667</v>
      </c>
      <c r="M34" s="2">
        <f>AVERAGEA('FY 1998 (2)'!M34,'FY 1999 (2)'!M34,'FY 2000 (2)'!M34,'FY 2001 (2)'!M34,'FY 2002 (2)'!M34,'FY 2003 (2)'!M34)</f>
        <v>7946.401666666666</v>
      </c>
      <c r="N34" s="2">
        <f>AVERAGEA('FY 1998 (2)'!N34,'FY 1999 (2)'!N34,'FY 2000 (2)'!N34,'FY 2001 (2)'!N34,'FY 2002 (2)'!N34,'FY 2003 (2)'!N34)</f>
        <v>430436.51350000006</v>
      </c>
    </row>
    <row r="35" spans="1:14" ht="12.75">
      <c r="A35" s="20" t="s">
        <v>58</v>
      </c>
      <c r="B35" s="2">
        <f>AVERAGEA('FY 1998 (2)'!B35,'FY 1999 (2)'!B35,'FY 2000 (2)'!B35,'FY 2001 (2)'!B35,'FY 2002 (2)'!B35,'FY 2003 (2)'!B35)</f>
        <v>72440.93416666666</v>
      </c>
      <c r="C35" s="2">
        <f>AVERAGEA('FY 1998 (2)'!C35,'FY 1999 (2)'!C35,'FY 2000 (2)'!C35,'FY 2001 (2)'!C35,'FY 2002 (2)'!C35,'FY 2003 (2)'!C35)</f>
        <v>75374.06516666667</v>
      </c>
      <c r="D35" s="2">
        <f>AVERAGEA('FY 1998 (2)'!D35,'FY 1999 (2)'!D35,'FY 2000 (2)'!D35,'FY 2001 (2)'!D35,'FY 2002 (2)'!D35,'FY 2003 (2)'!D35)</f>
        <v>147814.99933333334</v>
      </c>
      <c r="E35" s="2">
        <f>AVERAGEA('FY 1998 (2)'!E35,'FY 1999 (2)'!E35,'FY 2000 (2)'!E35,'FY 2001 (2)'!E35,'FY 2002 (2)'!E35,'FY 2003 (2)'!E35)</f>
        <v>105173.45933333335</v>
      </c>
      <c r="F35" s="2">
        <f>AVERAGEA('FY 1998 (2)'!F35,'FY 1999 (2)'!F35,'FY 2000 (2)'!F35,'FY 2001 (2)'!F35,'FY 2002 (2)'!F35,'FY 2003 (2)'!F35)</f>
        <v>125709.26500000001</v>
      </c>
      <c r="G35" s="2">
        <f>AVERAGEA('FY 1998 (2)'!G35,'FY 1999 (2)'!G35,'FY 2000 (2)'!G35,'FY 2001 (2)'!G35,'FY 2002 (2)'!G35,'FY 2003 (2)'!G35)</f>
        <v>33905.689333333336</v>
      </c>
      <c r="H35" s="2">
        <f>AVERAGEA('FY 1998 (2)'!H35,'FY 1999 (2)'!H35,'FY 2000 (2)'!H35,'FY 2001 (2)'!H35,'FY 2002 (2)'!H35,'FY 2003 (2)'!H35)</f>
        <v>0</v>
      </c>
      <c r="I35" s="2">
        <f>AVERAGEA('FY 1998 (2)'!I35,'FY 1999 (2)'!I35,'FY 2000 (2)'!I35,'FY 2001 (2)'!I35,'FY 2002 (2)'!I35,'FY 2003 (2)'!I35)</f>
        <v>675.9418333333333</v>
      </c>
      <c r="J35" s="2">
        <f>AVERAGEA('FY 1998 (2)'!J35,'FY 1999 (2)'!J35,'FY 2000 (2)'!J35,'FY 2001 (2)'!J35,'FY 2002 (2)'!J35,'FY 2003 (2)'!J35)</f>
        <v>5355.044333333332</v>
      </c>
      <c r="K35" s="2">
        <f>AVERAGEA('FY 1998 (2)'!K35,'FY 1999 (2)'!K35,'FY 2000 (2)'!K35,'FY 2001 (2)'!K35,'FY 2002 (2)'!K35,'FY 2003 (2)'!K35)</f>
        <v>37164.78933333334</v>
      </c>
      <c r="L35" s="2">
        <f>AVERAGEA('FY 1998 (2)'!L35,'FY 1999 (2)'!L35,'FY 2000 (2)'!L35,'FY 2001 (2)'!L35,'FY 2002 (2)'!L35,'FY 2003 (2)'!L35)</f>
        <v>40638.899666666664</v>
      </c>
      <c r="M35" s="2">
        <f>AVERAGEA('FY 1998 (2)'!M35,'FY 1999 (2)'!M35,'FY 2000 (2)'!M35,'FY 2001 (2)'!M35,'FY 2002 (2)'!M35,'FY 2003 (2)'!M35)</f>
        <v>9249.843166666666</v>
      </c>
      <c r="N35" s="2">
        <f>AVERAGEA('FY 1998 (2)'!N35,'FY 1999 (2)'!N35,'FY 2000 (2)'!N35,'FY 2001 (2)'!N35,'FY 2002 (2)'!N35,'FY 2003 (2)'!N35)</f>
        <v>505687.9313333333</v>
      </c>
    </row>
    <row r="36" spans="1:14" ht="12.75">
      <c r="A36" s="20" t="s">
        <v>59</v>
      </c>
      <c r="B36" s="2">
        <f>AVERAGEA('FY 1998 (2)'!B36,'FY 1999 (2)'!B36,'FY 2000 (2)'!B36,'FY 2001 (2)'!B36,'FY 2002 (2)'!B36,'FY 2003 (2)'!B36)</f>
        <v>140972.84316666666</v>
      </c>
      <c r="C36" s="2">
        <f>AVERAGEA('FY 1998 (2)'!C36,'FY 1999 (2)'!C36,'FY 2000 (2)'!C36,'FY 2001 (2)'!C36,'FY 2002 (2)'!C36,'FY 2003 (2)'!C36)</f>
        <v>169985.52416666667</v>
      </c>
      <c r="D36" s="2">
        <f>AVERAGEA('FY 1998 (2)'!D36,'FY 1999 (2)'!D36,'FY 2000 (2)'!D36,'FY 2001 (2)'!D36,'FY 2002 (2)'!D36,'FY 2003 (2)'!D36)</f>
        <v>310958.3673333333</v>
      </c>
      <c r="E36" s="2">
        <f>AVERAGEA('FY 1998 (2)'!E36,'FY 1999 (2)'!E36,'FY 2000 (2)'!E36,'FY 2001 (2)'!E36,'FY 2002 (2)'!E36,'FY 2003 (2)'!E36)</f>
        <v>236493.13433333335</v>
      </c>
      <c r="F36" s="2">
        <f>AVERAGEA('FY 1998 (2)'!F36,'FY 1999 (2)'!F36,'FY 2000 (2)'!F36,'FY 2001 (2)'!F36,'FY 2002 (2)'!F36,'FY 2003 (2)'!F36)</f>
        <v>117887.94516666666</v>
      </c>
      <c r="G36" s="2">
        <f>AVERAGEA('FY 1998 (2)'!G36,'FY 1999 (2)'!G36,'FY 2000 (2)'!G36,'FY 2001 (2)'!G36,'FY 2002 (2)'!G36,'FY 2003 (2)'!G36)</f>
        <v>36385.80983333333</v>
      </c>
      <c r="H36" s="2">
        <f>AVERAGEA('FY 1998 (2)'!H36,'FY 1999 (2)'!H36,'FY 2000 (2)'!H36,'FY 2001 (2)'!H36,'FY 2002 (2)'!H36,'FY 2003 (2)'!H36)</f>
        <v>0</v>
      </c>
      <c r="I36" s="2">
        <f>AVERAGEA('FY 1998 (2)'!I36,'FY 1999 (2)'!I36,'FY 2000 (2)'!I36,'FY 2001 (2)'!I36,'FY 2002 (2)'!I36,'FY 2003 (2)'!I36)</f>
        <v>1329.8425</v>
      </c>
      <c r="J36" s="2">
        <f>AVERAGEA('FY 1998 (2)'!J36,'FY 1999 (2)'!J36,'FY 2000 (2)'!J36,'FY 2001 (2)'!J36,'FY 2002 (2)'!J36,'FY 2003 (2)'!J36)</f>
        <v>6580.029333333333</v>
      </c>
      <c r="K36" s="2">
        <f>AVERAGEA('FY 1998 (2)'!K36,'FY 1999 (2)'!K36,'FY 2000 (2)'!K36,'FY 2001 (2)'!K36,'FY 2002 (2)'!K36,'FY 2003 (2)'!K36)</f>
        <v>51803.37333333333</v>
      </c>
      <c r="L36" s="2">
        <f>AVERAGEA('FY 1998 (2)'!L36,'FY 1999 (2)'!L36,'FY 2000 (2)'!L36,'FY 2001 (2)'!L36,'FY 2002 (2)'!L36,'FY 2003 (2)'!L36)</f>
        <v>99558.57266666669</v>
      </c>
      <c r="M36" s="2">
        <f>AVERAGEA('FY 1998 (2)'!M36,'FY 1999 (2)'!M36,'FY 2000 (2)'!M36,'FY 2001 (2)'!M36,'FY 2002 (2)'!M36,'FY 2003 (2)'!M36)</f>
        <v>16352.730666666665</v>
      </c>
      <c r="N36" s="2">
        <f>AVERAGEA('FY 1998 (2)'!N36,'FY 1999 (2)'!N36,'FY 2000 (2)'!N36,'FY 2001 (2)'!N36,'FY 2002 (2)'!N36,'FY 2003 (2)'!N36)</f>
        <v>877349.8051666667</v>
      </c>
    </row>
    <row r="37" spans="1:14" ht="12.75">
      <c r="A37" s="20" t="s">
        <v>60</v>
      </c>
      <c r="B37" s="2">
        <f>AVERAGEA('FY 1998 (2)'!B37,'FY 1999 (2)'!B37,'FY 2000 (2)'!B37,'FY 2001 (2)'!B37,'FY 2002 (2)'!B37,'FY 2003 (2)'!B37)</f>
        <v>77197.227</v>
      </c>
      <c r="C37" s="2">
        <f>AVERAGEA('FY 1998 (2)'!C37,'FY 1999 (2)'!C37,'FY 2000 (2)'!C37,'FY 2001 (2)'!C37,'FY 2002 (2)'!C37,'FY 2003 (2)'!C37)</f>
        <v>92926.89533333335</v>
      </c>
      <c r="D37" s="2">
        <f>AVERAGEA('FY 1998 (2)'!D37,'FY 1999 (2)'!D37,'FY 2000 (2)'!D37,'FY 2001 (2)'!D37,'FY 2002 (2)'!D37,'FY 2003 (2)'!D37)</f>
        <v>170124.12233333333</v>
      </c>
      <c r="E37" s="2">
        <f>AVERAGEA('FY 1998 (2)'!E37,'FY 1999 (2)'!E37,'FY 2000 (2)'!E37,'FY 2001 (2)'!E37,'FY 2002 (2)'!E37,'FY 2003 (2)'!E37)</f>
        <v>118361.72716666666</v>
      </c>
      <c r="F37" s="2">
        <f>AVERAGEA('FY 1998 (2)'!F37,'FY 1999 (2)'!F37,'FY 2000 (2)'!F37,'FY 2001 (2)'!F37,'FY 2002 (2)'!F37,'FY 2003 (2)'!F37)</f>
        <v>28662.62016666667</v>
      </c>
      <c r="G37" s="2">
        <f>AVERAGEA('FY 1998 (2)'!G37,'FY 1999 (2)'!G37,'FY 2000 (2)'!G37,'FY 2001 (2)'!G37,'FY 2002 (2)'!G37,'FY 2003 (2)'!G37)</f>
        <v>18258.449666666667</v>
      </c>
      <c r="H37" s="2">
        <f>AVERAGEA('FY 1998 (2)'!H37,'FY 1999 (2)'!H37,'FY 2000 (2)'!H37,'FY 2001 (2)'!H37,'FY 2002 (2)'!H37,'FY 2003 (2)'!H37)</f>
        <v>0</v>
      </c>
      <c r="I37" s="2">
        <f>AVERAGEA('FY 1998 (2)'!I37,'FY 1999 (2)'!I37,'FY 2000 (2)'!I37,'FY 2001 (2)'!I37,'FY 2002 (2)'!I37,'FY 2003 (2)'!I37)</f>
        <v>1030.6496666666665</v>
      </c>
      <c r="J37" s="2">
        <f>AVERAGEA('FY 1998 (2)'!J37,'FY 1999 (2)'!J37,'FY 2000 (2)'!J37,'FY 2001 (2)'!J37,'FY 2002 (2)'!J37,'FY 2003 (2)'!J37)</f>
        <v>2684.0248333333334</v>
      </c>
      <c r="K37" s="2">
        <f>AVERAGEA('FY 1998 (2)'!K37,'FY 1999 (2)'!K37,'FY 2000 (2)'!K37,'FY 2001 (2)'!K37,'FY 2002 (2)'!K37,'FY 2003 (2)'!K37)</f>
        <v>30002.114166666666</v>
      </c>
      <c r="L37" s="2">
        <f>AVERAGEA('FY 1998 (2)'!L37,'FY 1999 (2)'!L37,'FY 2000 (2)'!L37,'FY 2001 (2)'!L37,'FY 2002 (2)'!L37,'FY 2003 (2)'!L37)</f>
        <v>27900.924499999997</v>
      </c>
      <c r="M37" s="2">
        <f>AVERAGEA('FY 1998 (2)'!M37,'FY 1999 (2)'!M37,'FY 2000 (2)'!M37,'FY 2001 (2)'!M37,'FY 2002 (2)'!M37,'FY 2003 (2)'!M37)</f>
        <v>7414.446</v>
      </c>
      <c r="N37" s="2">
        <f>AVERAGEA('FY 1998 (2)'!N37,'FY 1999 (2)'!N37,'FY 2000 (2)'!N37,'FY 2001 (2)'!N37,'FY 2002 (2)'!N37,'FY 2003 (2)'!N37)</f>
        <v>404439.07833333337</v>
      </c>
    </row>
    <row r="38" spans="1:14" ht="12.75">
      <c r="A38" s="20" t="s">
        <v>61</v>
      </c>
      <c r="B38" s="2">
        <f>AVERAGEA('FY 1998 (2)'!B38,'FY 1999 (2)'!B38,'FY 2000 (2)'!B38,'FY 2001 (2)'!B38,'FY 2002 (2)'!B38,'FY 2003 (2)'!B38)</f>
        <v>54389.046</v>
      </c>
      <c r="C38" s="2">
        <f>AVERAGEA('FY 1998 (2)'!C38,'FY 1999 (2)'!C38,'FY 2000 (2)'!C38,'FY 2001 (2)'!C38,'FY 2002 (2)'!C38,'FY 2003 (2)'!C38)</f>
        <v>73968.65216666667</v>
      </c>
      <c r="D38" s="2">
        <f>AVERAGEA('FY 1998 (2)'!D38,'FY 1999 (2)'!D38,'FY 2000 (2)'!D38,'FY 2001 (2)'!D38,'FY 2002 (2)'!D38,'FY 2003 (2)'!D38)</f>
        <v>128357.69816666667</v>
      </c>
      <c r="E38" s="2">
        <f>AVERAGEA('FY 1998 (2)'!E38,'FY 1999 (2)'!E38,'FY 2000 (2)'!E38,'FY 2001 (2)'!E38,'FY 2002 (2)'!E38,'FY 2003 (2)'!E38)</f>
        <v>87625.53450000001</v>
      </c>
      <c r="F38" s="2">
        <f>AVERAGEA('FY 1998 (2)'!F38,'FY 1999 (2)'!F38,'FY 2000 (2)'!F38,'FY 2001 (2)'!F38,'FY 2002 (2)'!F38,'FY 2003 (2)'!F38)</f>
        <v>53568.699</v>
      </c>
      <c r="G38" s="2">
        <f>AVERAGEA('FY 1998 (2)'!G38,'FY 1999 (2)'!G38,'FY 2000 (2)'!G38,'FY 2001 (2)'!G38,'FY 2002 (2)'!G38,'FY 2003 (2)'!G38)</f>
        <v>7527.441333333333</v>
      </c>
      <c r="H38" s="2">
        <f>AVERAGEA('FY 1998 (2)'!H38,'FY 1999 (2)'!H38,'FY 2000 (2)'!H38,'FY 2001 (2)'!H38,'FY 2002 (2)'!H38,'FY 2003 (2)'!H38)</f>
        <v>4561.033333333333</v>
      </c>
      <c r="I38" s="2">
        <f>AVERAGEA('FY 1998 (2)'!I38,'FY 1999 (2)'!I38,'FY 2000 (2)'!I38,'FY 2001 (2)'!I38,'FY 2002 (2)'!I38,'FY 2003 (2)'!I38)</f>
        <v>927.4733333333332</v>
      </c>
      <c r="J38" s="2">
        <f>AVERAGEA('FY 1998 (2)'!J38,'FY 1999 (2)'!J38,'FY 2000 (2)'!J38,'FY 2001 (2)'!J38,'FY 2002 (2)'!J38,'FY 2003 (2)'!J38)</f>
        <v>938.005</v>
      </c>
      <c r="K38" s="2">
        <f>AVERAGEA('FY 1998 (2)'!K38,'FY 1999 (2)'!K38,'FY 2000 (2)'!K38,'FY 2001 (2)'!K38,'FY 2002 (2)'!K38,'FY 2003 (2)'!K38)</f>
        <v>23493.03183333333</v>
      </c>
      <c r="L38" s="2">
        <f>AVERAGEA('FY 1998 (2)'!L38,'FY 1999 (2)'!L38,'FY 2000 (2)'!L38,'FY 2001 (2)'!L38,'FY 2002 (2)'!L38,'FY 2003 (2)'!L38)</f>
        <v>27763.340833333335</v>
      </c>
      <c r="M38" s="2">
        <f>AVERAGEA('FY 1998 (2)'!M38,'FY 1999 (2)'!M38,'FY 2000 (2)'!M38,'FY 2001 (2)'!M38,'FY 2002 (2)'!M38,'FY 2003 (2)'!M38)</f>
        <v>6221.279833333334</v>
      </c>
      <c r="N38" s="2">
        <f>AVERAGEA('FY 1998 (2)'!N38,'FY 1999 (2)'!N38,'FY 2000 (2)'!N38,'FY 2001 (2)'!N38,'FY 2002 (2)'!N38,'FY 2003 (2)'!N38)</f>
        <v>340983.53716666665</v>
      </c>
    </row>
    <row r="39" spans="1:14" ht="12.75">
      <c r="A39" s="20" t="s">
        <v>62</v>
      </c>
      <c r="B39" s="2">
        <f>AVERAGEA('FY 1998 (2)'!B39,'FY 1999 (2)'!B39,'FY 2000 (2)'!B39,'FY 2001 (2)'!B39,'FY 2002 (2)'!B39,'FY 2003 (2)'!B39)</f>
        <v>119098.41133333334</v>
      </c>
      <c r="C39" s="2">
        <f>AVERAGEA('FY 1998 (2)'!C39,'FY 1999 (2)'!C39,'FY 2000 (2)'!C39,'FY 2001 (2)'!C39,'FY 2002 (2)'!C39,'FY 2003 (2)'!C39)</f>
        <v>123234.77833333332</v>
      </c>
      <c r="D39" s="2">
        <f>AVERAGEA('FY 1998 (2)'!D39,'FY 1999 (2)'!D39,'FY 2000 (2)'!D39,'FY 2001 (2)'!D39,'FY 2002 (2)'!D39,'FY 2003 (2)'!D39)</f>
        <v>242333.18966666664</v>
      </c>
      <c r="E39" s="2">
        <f>AVERAGEA('FY 1998 (2)'!E39,'FY 1999 (2)'!E39,'FY 2000 (2)'!E39,'FY 2001 (2)'!E39,'FY 2002 (2)'!E39,'FY 2003 (2)'!E39)</f>
        <v>152080.364</v>
      </c>
      <c r="F39" s="2">
        <f>AVERAGEA('FY 1998 (2)'!F39,'FY 1999 (2)'!F39,'FY 2000 (2)'!F39,'FY 2001 (2)'!F39,'FY 2002 (2)'!F39,'FY 2003 (2)'!F39)</f>
        <v>129209.72366666667</v>
      </c>
      <c r="G39" s="2">
        <f>AVERAGEA('FY 1998 (2)'!G39,'FY 1999 (2)'!G39,'FY 2000 (2)'!G39,'FY 2001 (2)'!G39,'FY 2002 (2)'!G39,'FY 2003 (2)'!G39)</f>
        <v>20999.356333333333</v>
      </c>
      <c r="H39" s="2">
        <f>AVERAGEA('FY 1998 (2)'!H39,'FY 1999 (2)'!H39,'FY 2000 (2)'!H39,'FY 2001 (2)'!H39,'FY 2002 (2)'!H39,'FY 2003 (2)'!H39)</f>
        <v>0</v>
      </c>
      <c r="I39" s="2">
        <f>AVERAGEA('FY 1998 (2)'!I39,'FY 1999 (2)'!I39,'FY 2000 (2)'!I39,'FY 2001 (2)'!I39,'FY 2002 (2)'!I39,'FY 2003 (2)'!I39)</f>
        <v>995.5484999999999</v>
      </c>
      <c r="J39" s="2">
        <f>AVERAGEA('FY 1998 (2)'!J39,'FY 1999 (2)'!J39,'FY 2000 (2)'!J39,'FY 2001 (2)'!J39,'FY 2002 (2)'!J39,'FY 2003 (2)'!J39)</f>
        <v>3150.2073333333333</v>
      </c>
      <c r="K39" s="2">
        <f>AVERAGEA('FY 1998 (2)'!K39,'FY 1999 (2)'!K39,'FY 2000 (2)'!K39,'FY 2001 (2)'!K39,'FY 2002 (2)'!K39,'FY 2003 (2)'!K39)</f>
        <v>43176.376833333336</v>
      </c>
      <c r="L39" s="2">
        <f>AVERAGEA('FY 1998 (2)'!L39,'FY 1999 (2)'!L39,'FY 2000 (2)'!L39,'FY 2001 (2)'!L39,'FY 2002 (2)'!L39,'FY 2003 (2)'!L39)</f>
        <v>49965.51233333334</v>
      </c>
      <c r="M39" s="2">
        <f>AVERAGEA('FY 1998 (2)'!M39,'FY 1999 (2)'!M39,'FY 2000 (2)'!M39,'FY 2001 (2)'!M39,'FY 2002 (2)'!M39,'FY 2003 (2)'!M39)</f>
        <v>12134.451833333333</v>
      </c>
      <c r="N39" s="2">
        <f>AVERAGEA('FY 1998 (2)'!N39,'FY 1999 (2)'!N39,'FY 2000 (2)'!N39,'FY 2001 (2)'!N39,'FY 2002 (2)'!N39,'FY 2003 (2)'!N39)</f>
        <v>654044.7305</v>
      </c>
    </row>
    <row r="40" spans="1:14" ht="12.75">
      <c r="A40" s="20" t="s">
        <v>63</v>
      </c>
      <c r="B40" s="2">
        <f>AVERAGEA('FY 1998 (2)'!B40,'FY 1999 (2)'!B40,'FY 2000 (2)'!B40,'FY 2001 (2)'!B40,'FY 2002 (2)'!B40,'FY 2003 (2)'!B40)</f>
        <v>56776.320333333344</v>
      </c>
      <c r="C40" s="2">
        <f>AVERAGEA('FY 1998 (2)'!C40,'FY 1999 (2)'!C40,'FY 2000 (2)'!C40,'FY 2001 (2)'!C40,'FY 2002 (2)'!C40,'FY 2003 (2)'!C40)</f>
        <v>76895.97783333334</v>
      </c>
      <c r="D40" s="2">
        <f>AVERAGEA('FY 1998 (2)'!D40,'FY 1999 (2)'!D40,'FY 2000 (2)'!D40,'FY 2001 (2)'!D40,'FY 2002 (2)'!D40,'FY 2003 (2)'!D40)</f>
        <v>133672.29816666665</v>
      </c>
      <c r="E40" s="2">
        <f>AVERAGEA('FY 1998 (2)'!E40,'FY 1999 (2)'!E40,'FY 2000 (2)'!E40,'FY 2001 (2)'!E40,'FY 2002 (2)'!E40,'FY 2003 (2)'!E40)</f>
        <v>48171.48583333334</v>
      </c>
      <c r="F40" s="2">
        <f>AVERAGEA('FY 1998 (2)'!F40,'FY 1999 (2)'!F40,'FY 2000 (2)'!F40,'FY 2001 (2)'!F40,'FY 2002 (2)'!F40,'FY 2003 (2)'!F40)</f>
        <v>18938.703833333337</v>
      </c>
      <c r="G40" s="2">
        <f>AVERAGEA('FY 1998 (2)'!G40,'FY 1999 (2)'!G40,'FY 2000 (2)'!G40,'FY 2001 (2)'!G40,'FY 2002 (2)'!G40,'FY 2003 (2)'!G40)</f>
        <v>9276.402666666667</v>
      </c>
      <c r="H40" s="2">
        <f>AVERAGEA('FY 1998 (2)'!H40,'FY 1999 (2)'!H40,'FY 2000 (2)'!H40,'FY 2001 (2)'!H40,'FY 2002 (2)'!H40,'FY 2003 (2)'!H40)</f>
        <v>0</v>
      </c>
      <c r="I40" s="2">
        <f>AVERAGEA('FY 1998 (2)'!I40,'FY 1999 (2)'!I40,'FY 2000 (2)'!I40,'FY 2001 (2)'!I40,'FY 2002 (2)'!I40,'FY 2003 (2)'!I40)</f>
        <v>668.1461666666665</v>
      </c>
      <c r="J40" s="2">
        <f>AVERAGEA('FY 1998 (2)'!J40,'FY 1999 (2)'!J40,'FY 2000 (2)'!J40,'FY 2001 (2)'!J40,'FY 2002 (2)'!J40,'FY 2003 (2)'!J40)</f>
        <v>938.005</v>
      </c>
      <c r="K40" s="2">
        <f>AVERAGEA('FY 1998 (2)'!K40,'FY 1999 (2)'!K40,'FY 2000 (2)'!K40,'FY 2001 (2)'!K40,'FY 2002 (2)'!K40,'FY 2003 (2)'!K40)</f>
        <v>3349.3995</v>
      </c>
      <c r="L40" s="2">
        <f>AVERAGEA('FY 1998 (2)'!L40,'FY 1999 (2)'!L40,'FY 2000 (2)'!L40,'FY 2001 (2)'!L40,'FY 2002 (2)'!L40,'FY 2003 (2)'!L40)</f>
        <v>46068.93483333334</v>
      </c>
      <c r="M40" s="2">
        <f>AVERAGEA('FY 1998 (2)'!M40,'FY 1999 (2)'!M40,'FY 2000 (2)'!M40,'FY 2001 (2)'!M40,'FY 2002 (2)'!M40,'FY 2003 (2)'!M40)</f>
        <v>5227.098166666667</v>
      </c>
      <c r="N40" s="2">
        <f>AVERAGEA('FY 1998 (2)'!N40,'FY 1999 (2)'!N40,'FY 2000 (2)'!N40,'FY 2001 (2)'!N40,'FY 2002 (2)'!N40,'FY 2003 (2)'!N40)</f>
        <v>266310.4741666666</v>
      </c>
    </row>
    <row r="41" spans="1:14" ht="12.75">
      <c r="A41" s="20" t="s">
        <v>64</v>
      </c>
      <c r="B41" s="2">
        <f>AVERAGEA('FY 1998 (2)'!B41,'FY 1999 (2)'!B41,'FY 2000 (2)'!B41,'FY 2001 (2)'!B41,'FY 2002 (2)'!B41,'FY 2003 (2)'!B41)</f>
        <v>35892.5665</v>
      </c>
      <c r="C41" s="2">
        <f>AVERAGEA('FY 1998 (2)'!C41,'FY 1999 (2)'!C41,'FY 2000 (2)'!C41,'FY 2001 (2)'!C41,'FY 2002 (2)'!C41,'FY 2003 (2)'!C41)</f>
        <v>61882.929833333335</v>
      </c>
      <c r="D41" s="2">
        <f>AVERAGEA('FY 1998 (2)'!D41,'FY 1999 (2)'!D41,'FY 2000 (2)'!D41,'FY 2001 (2)'!D41,'FY 2002 (2)'!D41,'FY 2003 (2)'!D41)</f>
        <v>97775.49633333331</v>
      </c>
      <c r="E41" s="2">
        <f>AVERAGEA('FY 1998 (2)'!E41,'FY 1999 (2)'!E41,'FY 2000 (2)'!E41,'FY 2001 (2)'!E41,'FY 2002 (2)'!E41,'FY 2003 (2)'!E41)</f>
        <v>58057.77183333334</v>
      </c>
      <c r="F41" s="2">
        <f>AVERAGEA('FY 1998 (2)'!F41,'FY 1999 (2)'!F41,'FY 2000 (2)'!F41,'FY 2001 (2)'!F41,'FY 2002 (2)'!F41,'FY 2003 (2)'!F41)</f>
        <v>29253.49116666667</v>
      </c>
      <c r="G41" s="2">
        <f>AVERAGEA('FY 1998 (2)'!G41,'FY 1999 (2)'!G41,'FY 2000 (2)'!G41,'FY 2001 (2)'!G41,'FY 2002 (2)'!G41,'FY 2003 (2)'!G41)</f>
        <v>7006.564833333334</v>
      </c>
      <c r="H41" s="2">
        <f>AVERAGEA('FY 1998 (2)'!H41,'FY 1999 (2)'!H41,'FY 2000 (2)'!H41,'FY 2001 (2)'!H41,'FY 2002 (2)'!H41,'FY 2003 (2)'!H41)</f>
        <v>0</v>
      </c>
      <c r="I41" s="2">
        <f>AVERAGEA('FY 1998 (2)'!I41,'FY 1999 (2)'!I41,'FY 2000 (2)'!I41,'FY 2001 (2)'!I41,'FY 2002 (2)'!I41,'FY 2003 (2)'!I41)</f>
        <v>562.9371666666667</v>
      </c>
      <c r="J41" s="2">
        <f>AVERAGEA('FY 1998 (2)'!J41,'FY 1999 (2)'!J41,'FY 2000 (2)'!J41,'FY 2001 (2)'!J41,'FY 2002 (2)'!J41,'FY 2003 (2)'!J41)</f>
        <v>938.005</v>
      </c>
      <c r="K41" s="2">
        <f>AVERAGEA('FY 1998 (2)'!K41,'FY 1999 (2)'!K41,'FY 2000 (2)'!K41,'FY 2001 (2)'!K41,'FY 2002 (2)'!K41,'FY 2003 (2)'!K41)</f>
        <v>5048.526333333333</v>
      </c>
      <c r="L41" s="2">
        <f>AVERAGEA('FY 1998 (2)'!L41,'FY 1999 (2)'!L41,'FY 2000 (2)'!L41,'FY 2001 (2)'!L41,'FY 2002 (2)'!L41,'FY 2003 (2)'!L41)</f>
        <v>7888.7015</v>
      </c>
      <c r="M41" s="2">
        <f>AVERAGEA('FY 1998 (2)'!M41,'FY 1999 (2)'!M41,'FY 2000 (2)'!M41,'FY 2001 (2)'!M41,'FY 2002 (2)'!M41,'FY 2003 (2)'!M41)</f>
        <v>4081.2656666666676</v>
      </c>
      <c r="N41" s="2">
        <f>AVERAGEA('FY 1998 (2)'!N41,'FY 1999 (2)'!N41,'FY 2000 (2)'!N41,'FY 2001 (2)'!N41,'FY 2002 (2)'!N41,'FY 2003 (2)'!N41)</f>
        <v>210612.75983333332</v>
      </c>
    </row>
    <row r="42" spans="1:14" ht="12.75">
      <c r="A42" s="20" t="s">
        <v>65</v>
      </c>
      <c r="B42" s="2">
        <f>AVERAGEA('FY 1998 (2)'!B42,'FY 1999 (2)'!B42,'FY 2000 (2)'!B42,'FY 2001 (2)'!B42,'FY 2002 (2)'!B42,'FY 2003 (2)'!B42)</f>
        <v>40765.80983333333</v>
      </c>
      <c r="C42" s="2">
        <f>AVERAGEA('FY 1998 (2)'!C42,'FY 1999 (2)'!C42,'FY 2000 (2)'!C42,'FY 2001 (2)'!C42,'FY 2002 (2)'!C42,'FY 2003 (2)'!C42)</f>
        <v>47670.1525</v>
      </c>
      <c r="D42" s="2">
        <f>AVERAGEA('FY 1998 (2)'!D42,'FY 1999 (2)'!D42,'FY 2000 (2)'!D42,'FY 2001 (2)'!D42,'FY 2002 (2)'!D42,'FY 2003 (2)'!D42)</f>
        <v>88435.96233333333</v>
      </c>
      <c r="E42" s="2">
        <f>AVERAGEA('FY 1998 (2)'!E42,'FY 1999 (2)'!E42,'FY 2000 (2)'!E42,'FY 2001 (2)'!E42,'FY 2002 (2)'!E42,'FY 2003 (2)'!E42)</f>
        <v>46287.137166666675</v>
      </c>
      <c r="F42" s="2">
        <f>AVERAGEA('FY 1998 (2)'!F42,'FY 1999 (2)'!F42,'FY 2000 (2)'!F42,'FY 2001 (2)'!F42,'FY 2002 (2)'!F42,'FY 2003 (2)'!F42)</f>
        <v>10427.924333333334</v>
      </c>
      <c r="G42" s="2">
        <f>AVERAGEA('FY 1998 (2)'!G42,'FY 1999 (2)'!G42,'FY 2000 (2)'!G42,'FY 2001 (2)'!G42,'FY 2002 (2)'!G42,'FY 2003 (2)'!G42)</f>
        <v>12539.9645</v>
      </c>
      <c r="H42" s="2">
        <f>AVERAGEA('FY 1998 (2)'!H42,'FY 1999 (2)'!H42,'FY 2000 (2)'!H42,'FY 2001 (2)'!H42,'FY 2002 (2)'!H42,'FY 2003 (2)'!H42)</f>
        <v>0</v>
      </c>
      <c r="I42" s="2">
        <f>AVERAGEA('FY 1998 (2)'!I42,'FY 1999 (2)'!I42,'FY 2000 (2)'!I42,'FY 2001 (2)'!I42,'FY 2002 (2)'!I42,'FY 2003 (2)'!I42)</f>
        <v>572.0078333333333</v>
      </c>
      <c r="J42" s="2">
        <f>AVERAGEA('FY 1998 (2)'!J42,'FY 1999 (2)'!J42,'FY 2000 (2)'!J42,'FY 2001 (2)'!J42,'FY 2002 (2)'!J42,'FY 2003 (2)'!J42)</f>
        <v>1031.4080000000001</v>
      </c>
      <c r="K42" s="2">
        <f>AVERAGEA('FY 1998 (2)'!K42,'FY 1999 (2)'!K42,'FY 2000 (2)'!K42,'FY 2001 (2)'!K42,'FY 2002 (2)'!K42,'FY 2003 (2)'!K42)</f>
        <v>6735.986666666667</v>
      </c>
      <c r="L42" s="2">
        <f>AVERAGEA('FY 1998 (2)'!L42,'FY 1999 (2)'!L42,'FY 2000 (2)'!L42,'FY 2001 (2)'!L42,'FY 2002 (2)'!L42,'FY 2003 (2)'!L42)</f>
        <v>26746.937166666667</v>
      </c>
      <c r="M42" s="2">
        <f>AVERAGEA('FY 1998 (2)'!M42,'FY 1999 (2)'!M42,'FY 2000 (2)'!M42,'FY 2001 (2)'!M42,'FY 2002 (2)'!M42,'FY 2003 (2)'!M42)</f>
        <v>3764.0398333333337</v>
      </c>
      <c r="N42" s="2">
        <f>AVERAGEA('FY 1998 (2)'!N42,'FY 1999 (2)'!N42,'FY 2000 (2)'!N42,'FY 2001 (2)'!N42,'FY 2002 (2)'!N42,'FY 2003 (2)'!N42)</f>
        <v>196541.36783333332</v>
      </c>
    </row>
    <row r="43" spans="1:14" ht="12.75">
      <c r="A43" s="20" t="s">
        <v>66</v>
      </c>
      <c r="B43" s="2">
        <f>AVERAGEA('FY 1998 (2)'!B43,'FY 1999 (2)'!B43,'FY 2000 (2)'!B43,'FY 2001 (2)'!B43,'FY 2002 (2)'!B43,'FY 2003 (2)'!B43)</f>
        <v>18149.251</v>
      </c>
      <c r="C43" s="2">
        <f>AVERAGEA('FY 1998 (2)'!C43,'FY 1999 (2)'!C43,'FY 2000 (2)'!C43,'FY 2001 (2)'!C43,'FY 2002 (2)'!C43,'FY 2003 (2)'!C43)</f>
        <v>32018.198333333334</v>
      </c>
      <c r="D43" s="2">
        <f>AVERAGEA('FY 1998 (2)'!D43,'FY 1999 (2)'!D43,'FY 2000 (2)'!D43,'FY 2001 (2)'!D43,'FY 2002 (2)'!D43,'FY 2003 (2)'!D43)</f>
        <v>50167.44933333333</v>
      </c>
      <c r="E43" s="2">
        <f>AVERAGEA('FY 1998 (2)'!E43,'FY 1999 (2)'!E43,'FY 2000 (2)'!E43,'FY 2001 (2)'!E43,'FY 2002 (2)'!E43,'FY 2003 (2)'!E43)</f>
        <v>32274.65066666667</v>
      </c>
      <c r="F43" s="2">
        <f>AVERAGEA('FY 1998 (2)'!F43,'FY 1999 (2)'!F43,'FY 2000 (2)'!F43,'FY 2001 (2)'!F43,'FY 2002 (2)'!F43,'FY 2003 (2)'!F43)</f>
        <v>20867.048</v>
      </c>
      <c r="G43" s="2">
        <f>AVERAGEA('FY 1998 (2)'!G43,'FY 1999 (2)'!G43,'FY 2000 (2)'!G43,'FY 2001 (2)'!G43,'FY 2002 (2)'!G43,'FY 2003 (2)'!G43)</f>
        <v>7899.261999999999</v>
      </c>
      <c r="H43" s="2">
        <f>AVERAGEA('FY 1998 (2)'!H43,'FY 1999 (2)'!H43,'FY 2000 (2)'!H43,'FY 2001 (2)'!H43,'FY 2002 (2)'!H43,'FY 2003 (2)'!H43)</f>
        <v>0</v>
      </c>
      <c r="I43" s="2">
        <f>AVERAGEA('FY 1998 (2)'!I43,'FY 1999 (2)'!I43,'FY 2000 (2)'!I43,'FY 2001 (2)'!I43,'FY 2002 (2)'!I43,'FY 2003 (2)'!I43)</f>
        <v>543.6086666666666</v>
      </c>
      <c r="J43" s="2">
        <f>AVERAGEA('FY 1998 (2)'!J43,'FY 1999 (2)'!J43,'FY 2000 (2)'!J43,'FY 2001 (2)'!J43,'FY 2002 (2)'!J43,'FY 2003 (2)'!J43)</f>
        <v>938.005</v>
      </c>
      <c r="K43" s="2">
        <f>AVERAGEA('FY 1998 (2)'!K43,'FY 1999 (2)'!K43,'FY 2000 (2)'!K43,'FY 2001 (2)'!K43,'FY 2002 (2)'!K43,'FY 2003 (2)'!K43)</f>
        <v>11417.069000000001</v>
      </c>
      <c r="L43" s="2">
        <f>AVERAGEA('FY 1998 (2)'!L43,'FY 1999 (2)'!L43,'FY 2000 (2)'!L43,'FY 2001 (2)'!L43,'FY 2002 (2)'!L43,'FY 2003 (2)'!L43)</f>
        <v>13831.888333333334</v>
      </c>
      <c r="M43" s="2">
        <f>AVERAGEA('FY 1998 (2)'!M43,'FY 1999 (2)'!M43,'FY 2000 (2)'!M43,'FY 2001 (2)'!M43,'FY 2002 (2)'!M43,'FY 2003 (2)'!M43)</f>
        <v>2551.843166666667</v>
      </c>
      <c r="N43" s="2">
        <f>AVERAGEA('FY 1998 (2)'!N43,'FY 1999 (2)'!N43,'FY 2000 (2)'!N43,'FY 2001 (2)'!N43,'FY 2002 (2)'!N43,'FY 2003 (2)'!N43)</f>
        <v>140490.8241666667</v>
      </c>
    </row>
    <row r="44" spans="1:14" ht="12.75">
      <c r="A44" s="20" t="s">
        <v>67</v>
      </c>
      <c r="B44" s="2">
        <f>AVERAGEA('FY 1998 (2)'!B44,'FY 1999 (2)'!B44,'FY 2000 (2)'!B44,'FY 2001 (2)'!B44,'FY 2002 (2)'!B44,'FY 2003 (2)'!B44)</f>
        <v>80457.58950000002</v>
      </c>
      <c r="C44" s="2">
        <f>AVERAGEA('FY 1998 (2)'!C44,'FY 1999 (2)'!C44,'FY 2000 (2)'!C44,'FY 2001 (2)'!C44,'FY 2002 (2)'!C44,'FY 2003 (2)'!C44)</f>
        <v>118175.377</v>
      </c>
      <c r="D44" s="2">
        <f>AVERAGEA('FY 1998 (2)'!D44,'FY 1999 (2)'!D44,'FY 2000 (2)'!D44,'FY 2001 (2)'!D44,'FY 2002 (2)'!D44,'FY 2003 (2)'!D44)</f>
        <v>198632.9665</v>
      </c>
      <c r="E44" s="2">
        <f>AVERAGEA('FY 1998 (2)'!E44,'FY 1999 (2)'!E44,'FY 2000 (2)'!E44,'FY 2001 (2)'!E44,'FY 2002 (2)'!E44,'FY 2003 (2)'!E44)</f>
        <v>137423.89466666666</v>
      </c>
      <c r="F44" s="2">
        <f>AVERAGEA('FY 1998 (2)'!F44,'FY 1999 (2)'!F44,'FY 2000 (2)'!F44,'FY 2001 (2)'!F44,'FY 2002 (2)'!F44,'FY 2003 (2)'!F44)</f>
        <v>174278.02150000003</v>
      </c>
      <c r="G44" s="2">
        <f>AVERAGEA('FY 1998 (2)'!G44,'FY 1999 (2)'!G44,'FY 2000 (2)'!G44,'FY 2001 (2)'!G44,'FY 2002 (2)'!G44,'FY 2003 (2)'!G44)</f>
        <v>87198.97050000001</v>
      </c>
      <c r="H44" s="2">
        <f>AVERAGEA('FY 1998 (2)'!H44,'FY 1999 (2)'!H44,'FY 2000 (2)'!H44,'FY 2001 (2)'!H44,'FY 2002 (2)'!H44,'FY 2003 (2)'!H44)</f>
        <v>0</v>
      </c>
      <c r="I44" s="2">
        <f>AVERAGEA('FY 1998 (2)'!I44,'FY 1999 (2)'!I44,'FY 2000 (2)'!I44,'FY 2001 (2)'!I44,'FY 2002 (2)'!I44,'FY 2003 (2)'!I44)</f>
        <v>868.8036666666667</v>
      </c>
      <c r="J44" s="2">
        <f>AVERAGEA('FY 1998 (2)'!J44,'FY 1999 (2)'!J44,'FY 2000 (2)'!J44,'FY 2001 (2)'!J44,'FY 2002 (2)'!J44,'FY 2003 (2)'!J44)</f>
        <v>7504.992666666666</v>
      </c>
      <c r="K44" s="2">
        <f>AVERAGEA('FY 1998 (2)'!K44,'FY 1999 (2)'!K44,'FY 2000 (2)'!K44,'FY 2001 (2)'!K44,'FY 2002 (2)'!K44,'FY 2003 (2)'!K44)</f>
        <v>48810.7045</v>
      </c>
      <c r="L44" s="2">
        <f>AVERAGEA('FY 1998 (2)'!L44,'FY 1999 (2)'!L44,'FY 2000 (2)'!L44,'FY 2001 (2)'!L44,'FY 2002 (2)'!L44,'FY 2003 (2)'!L44)</f>
        <v>51058.34583333333</v>
      </c>
      <c r="M44" s="2">
        <f>AVERAGEA('FY 1998 (2)'!M44,'FY 1999 (2)'!M44,'FY 2000 (2)'!M44,'FY 2001 (2)'!M44,'FY 2002 (2)'!M44,'FY 2003 (2)'!M44)</f>
        <v>13236.575166666667</v>
      </c>
      <c r="N44" s="2">
        <f>AVERAGEA('FY 1998 (2)'!N44,'FY 1999 (2)'!N44,'FY 2000 (2)'!N44,'FY 2001 (2)'!N44,'FY 2002 (2)'!N44,'FY 2003 (2)'!N44)</f>
        <v>719013.275</v>
      </c>
    </row>
    <row r="45" spans="1:14" ht="12.75">
      <c r="A45" s="20" t="s">
        <v>68</v>
      </c>
      <c r="B45" s="2">
        <f>AVERAGEA('FY 1998 (2)'!B45,'FY 1999 (2)'!B45,'FY 2000 (2)'!B45,'FY 2001 (2)'!B45,'FY 2002 (2)'!B45,'FY 2003 (2)'!B45)</f>
        <v>65818.99500000001</v>
      </c>
      <c r="C45" s="2">
        <f>AVERAGEA('FY 1998 (2)'!C45,'FY 1999 (2)'!C45,'FY 2000 (2)'!C45,'FY 2001 (2)'!C45,'FY 2002 (2)'!C45,'FY 2003 (2)'!C45)</f>
        <v>71994.3555</v>
      </c>
      <c r="D45" s="2">
        <f>AVERAGEA('FY 1998 (2)'!D45,'FY 1999 (2)'!D45,'FY 2000 (2)'!D45,'FY 2001 (2)'!D45,'FY 2002 (2)'!D45,'FY 2003 (2)'!D45)</f>
        <v>137813.35050000003</v>
      </c>
      <c r="E45" s="2">
        <f>AVERAGEA('FY 1998 (2)'!E45,'FY 1999 (2)'!E45,'FY 2000 (2)'!E45,'FY 2001 (2)'!E45,'FY 2002 (2)'!E45,'FY 2003 (2)'!E45)</f>
        <v>55290.675500000005</v>
      </c>
      <c r="F45" s="2">
        <f>AVERAGEA('FY 1998 (2)'!F45,'FY 1999 (2)'!F45,'FY 2000 (2)'!F45,'FY 2001 (2)'!F45,'FY 2002 (2)'!F45,'FY 2003 (2)'!F45)</f>
        <v>12863.201333333333</v>
      </c>
      <c r="G45" s="2">
        <f>AVERAGEA('FY 1998 (2)'!G45,'FY 1999 (2)'!G45,'FY 2000 (2)'!G45,'FY 2001 (2)'!G45,'FY 2002 (2)'!G45,'FY 2003 (2)'!G45)</f>
        <v>8165.317</v>
      </c>
      <c r="H45" s="2">
        <f>AVERAGEA('FY 1998 (2)'!H45,'FY 1999 (2)'!H45,'FY 2000 (2)'!H45,'FY 2001 (2)'!H45,'FY 2002 (2)'!H45,'FY 2003 (2)'!H45)</f>
        <v>0</v>
      </c>
      <c r="I45" s="2">
        <f>AVERAGEA('FY 1998 (2)'!I45,'FY 1999 (2)'!I45,'FY 2000 (2)'!I45,'FY 2001 (2)'!I45,'FY 2002 (2)'!I45,'FY 2003 (2)'!I45)</f>
        <v>742.6068333333333</v>
      </c>
      <c r="J45" s="2">
        <f>AVERAGEA('FY 1998 (2)'!J45,'FY 1999 (2)'!J45,'FY 2000 (2)'!J45,'FY 2001 (2)'!J45,'FY 2002 (2)'!J45,'FY 2003 (2)'!J45)</f>
        <v>938.005</v>
      </c>
      <c r="K45" s="2">
        <f>AVERAGEA('FY 1998 (2)'!K45,'FY 1999 (2)'!K45,'FY 2000 (2)'!K45,'FY 2001 (2)'!K45,'FY 2002 (2)'!K45,'FY 2003 (2)'!K45)</f>
        <v>13419.473166666668</v>
      </c>
      <c r="L45" s="2">
        <f>AVERAGEA('FY 1998 (2)'!L45,'FY 1999 (2)'!L45,'FY 2000 (2)'!L45,'FY 2001 (2)'!L45,'FY 2002 (2)'!L45,'FY 2003 (2)'!L45)</f>
        <v>30779.88116666667</v>
      </c>
      <c r="M45" s="2">
        <f>AVERAGEA('FY 1998 (2)'!M45,'FY 1999 (2)'!M45,'FY 2000 (2)'!M45,'FY 2001 (2)'!M45,'FY 2002 (2)'!M45,'FY 2003 (2)'!M45)</f>
        <v>4998.212833333334</v>
      </c>
      <c r="N45" s="2">
        <f>AVERAGEA('FY 1998 (2)'!N45,'FY 1999 (2)'!N45,'FY 2000 (2)'!N45,'FY 2001 (2)'!N45,'FY 2002 (2)'!N45,'FY 2003 (2)'!N45)</f>
        <v>265010.7233333334</v>
      </c>
    </row>
    <row r="46" spans="1:14" ht="12.75">
      <c r="A46" s="20" t="s">
        <v>69</v>
      </c>
      <c r="B46" s="2">
        <f>AVERAGEA('FY 1998 (2)'!B46,'FY 1999 (2)'!B46,'FY 2000 (2)'!B46,'FY 2001 (2)'!B46,'FY 2002 (2)'!B46,'FY 2003 (2)'!B46)</f>
        <v>148437.2565</v>
      </c>
      <c r="C46" s="2">
        <f>AVERAGEA('FY 1998 (2)'!C46,'FY 1999 (2)'!C46,'FY 2000 (2)'!C46,'FY 2001 (2)'!C46,'FY 2002 (2)'!C46,'FY 2003 (2)'!C46)</f>
        <v>193891.0171666667</v>
      </c>
      <c r="D46" s="2">
        <f>AVERAGEA('FY 1998 (2)'!D46,'FY 1999 (2)'!D46,'FY 2000 (2)'!D46,'FY 2001 (2)'!D46,'FY 2002 (2)'!D46,'FY 2003 (2)'!D46)</f>
        <v>342328.27366666665</v>
      </c>
      <c r="E46" s="2">
        <f>AVERAGEA('FY 1998 (2)'!E46,'FY 1999 (2)'!E46,'FY 2000 (2)'!E46,'FY 2001 (2)'!E46,'FY 2002 (2)'!E46,'FY 2003 (2)'!E46)</f>
        <v>249968.77266666666</v>
      </c>
      <c r="F46" s="2">
        <f>AVERAGEA('FY 1998 (2)'!F46,'FY 1999 (2)'!F46,'FY 2000 (2)'!F46,'FY 2001 (2)'!F46,'FY 2002 (2)'!F46,'FY 2003 (2)'!F46)</f>
        <v>381815.1275</v>
      </c>
      <c r="G46" s="2">
        <f>AVERAGEA('FY 1998 (2)'!G46,'FY 1999 (2)'!G46,'FY 2000 (2)'!G46,'FY 2001 (2)'!G46,'FY 2002 (2)'!G46,'FY 2003 (2)'!G46)</f>
        <v>144034.67233333332</v>
      </c>
      <c r="H46" s="2">
        <f>AVERAGEA('FY 1998 (2)'!H46,'FY 1999 (2)'!H46,'FY 2000 (2)'!H46,'FY 2001 (2)'!H46,'FY 2002 (2)'!H46,'FY 2003 (2)'!H46)</f>
        <v>8765.99</v>
      </c>
      <c r="I46" s="2">
        <f>AVERAGEA('FY 1998 (2)'!I46,'FY 1999 (2)'!I46,'FY 2000 (2)'!I46,'FY 2001 (2)'!I46,'FY 2002 (2)'!I46,'FY 2003 (2)'!I46)</f>
        <v>1086.0614999999998</v>
      </c>
      <c r="J46" s="2">
        <f>AVERAGEA('FY 1998 (2)'!J46,'FY 1999 (2)'!J46,'FY 2000 (2)'!J46,'FY 2001 (2)'!J46,'FY 2002 (2)'!J46,'FY 2003 (2)'!J46)</f>
        <v>15980.111666666666</v>
      </c>
      <c r="K46" s="2">
        <f>AVERAGEA('FY 1998 (2)'!K46,'FY 1999 (2)'!K46,'FY 2000 (2)'!K46,'FY 2001 (2)'!K46,'FY 2002 (2)'!K46,'FY 2003 (2)'!K46)</f>
        <v>100900.456</v>
      </c>
      <c r="L46" s="2">
        <f>AVERAGEA('FY 1998 (2)'!L46,'FY 1999 (2)'!L46,'FY 2000 (2)'!L46,'FY 2001 (2)'!L46,'FY 2002 (2)'!L46,'FY 2003 (2)'!L46)</f>
        <v>125624.39266666667</v>
      </c>
      <c r="M46" s="2">
        <f>AVERAGEA('FY 1998 (2)'!M46,'FY 1999 (2)'!M46,'FY 2000 (2)'!M46,'FY 2001 (2)'!M46,'FY 2002 (2)'!M46,'FY 2003 (2)'!M46)</f>
        <v>25383.087000000003</v>
      </c>
      <c r="N46" s="2">
        <f>AVERAGEA('FY 1998 (2)'!N46,'FY 1999 (2)'!N46,'FY 2000 (2)'!N46,'FY 2001 (2)'!N46,'FY 2002 (2)'!N46,'FY 2003 (2)'!N46)</f>
        <v>1395886.945</v>
      </c>
    </row>
    <row r="47" spans="1:14" ht="12.75">
      <c r="A47" s="20" t="s">
        <v>70</v>
      </c>
      <c r="B47" s="2">
        <f>AVERAGEA('FY 1998 (2)'!B47,'FY 1999 (2)'!B47,'FY 2000 (2)'!B47,'FY 2001 (2)'!B47,'FY 2002 (2)'!B47,'FY 2003 (2)'!B47)</f>
        <v>124612.57816666667</v>
      </c>
      <c r="C47" s="2">
        <f>AVERAGEA('FY 1998 (2)'!C47,'FY 1999 (2)'!C47,'FY 2000 (2)'!C47,'FY 2001 (2)'!C47,'FY 2002 (2)'!C47,'FY 2003 (2)'!C47)</f>
        <v>148337.73333333334</v>
      </c>
      <c r="D47" s="2">
        <f>AVERAGEA('FY 1998 (2)'!D47,'FY 1999 (2)'!D47,'FY 2000 (2)'!D47,'FY 2001 (2)'!D47,'FY 2002 (2)'!D47,'FY 2003 (2)'!D47)</f>
        <v>272950.3115</v>
      </c>
      <c r="E47" s="2">
        <f>AVERAGEA('FY 1998 (2)'!E47,'FY 1999 (2)'!E47,'FY 2000 (2)'!E47,'FY 2001 (2)'!E47,'FY 2002 (2)'!E47,'FY 2003 (2)'!E47)</f>
        <v>189207.08700000003</v>
      </c>
      <c r="F47" s="2">
        <f>AVERAGEA('FY 1998 (2)'!F47,'FY 1999 (2)'!F47,'FY 2000 (2)'!F47,'FY 2001 (2)'!F47,'FY 2002 (2)'!F47,'FY 2003 (2)'!F47)</f>
        <v>110316.80299999997</v>
      </c>
      <c r="G47" s="2">
        <f>AVERAGEA('FY 1998 (2)'!G47,'FY 1999 (2)'!G47,'FY 2000 (2)'!G47,'FY 2001 (2)'!G47,'FY 2002 (2)'!G47,'FY 2003 (2)'!G47)</f>
        <v>17676.358666666667</v>
      </c>
      <c r="H47" s="2">
        <f>AVERAGEA('FY 1998 (2)'!H47,'FY 1999 (2)'!H47,'FY 2000 (2)'!H47,'FY 2001 (2)'!H47,'FY 2002 (2)'!H47,'FY 2003 (2)'!H47)</f>
        <v>23945.425</v>
      </c>
      <c r="I47" s="2">
        <f>AVERAGEA('FY 1998 (2)'!I47,'FY 1999 (2)'!I47,'FY 2000 (2)'!I47,'FY 2001 (2)'!I47,'FY 2002 (2)'!I47,'FY 2003 (2)'!I47)</f>
        <v>1020.9918333333335</v>
      </c>
      <c r="J47" s="2">
        <f>AVERAGEA('FY 1998 (2)'!J47,'FY 1999 (2)'!J47,'FY 2000 (2)'!J47,'FY 2001 (2)'!J47,'FY 2002 (2)'!J47,'FY 2003 (2)'!J47)</f>
        <v>2844.698166666667</v>
      </c>
      <c r="K47" s="2">
        <f>AVERAGEA('FY 1998 (2)'!K47,'FY 1999 (2)'!K47,'FY 2000 (2)'!K47,'FY 2001 (2)'!K47,'FY 2002 (2)'!K47,'FY 2003 (2)'!K47)</f>
        <v>37606.49616666667</v>
      </c>
      <c r="L47" s="2">
        <f>AVERAGEA('FY 1998 (2)'!L47,'FY 1999 (2)'!L47,'FY 2000 (2)'!L47,'FY 2001 (2)'!L47,'FY 2002 (2)'!L47,'FY 2003 (2)'!L47)</f>
        <v>97946.599</v>
      </c>
      <c r="M47" s="2">
        <f>AVERAGEA('FY 1998 (2)'!M47,'FY 1999 (2)'!M47,'FY 2000 (2)'!M47,'FY 2001 (2)'!M47,'FY 2002 (2)'!M47,'FY 2003 (2)'!M47)</f>
        <v>14042.7995</v>
      </c>
      <c r="N47" s="2">
        <f>AVERAGEA('FY 1998 (2)'!N47,'FY 1999 (2)'!N47,'FY 2000 (2)'!N47,'FY 2001 (2)'!N47,'FY 2002 (2)'!N47,'FY 2003 (2)'!N47)</f>
        <v>767557.5698333333</v>
      </c>
    </row>
    <row r="48" spans="1:14" ht="12.75">
      <c r="A48" s="20" t="s">
        <v>71</v>
      </c>
      <c r="B48" s="2">
        <f>AVERAGEA('FY 1998 (2)'!B48,'FY 1999 (2)'!B48,'FY 2000 (2)'!B48,'FY 2001 (2)'!B48,'FY 2002 (2)'!B48,'FY 2003 (2)'!B48)</f>
        <v>26270.6765</v>
      </c>
      <c r="C48" s="2">
        <f>AVERAGEA('FY 1998 (2)'!C48,'FY 1999 (2)'!C48,'FY 2000 (2)'!C48,'FY 2001 (2)'!C48,'FY 2002 (2)'!C48,'FY 2003 (2)'!C48)</f>
        <v>71027.0085</v>
      </c>
      <c r="D48" s="2">
        <f>AVERAGEA('FY 1998 (2)'!D48,'FY 1999 (2)'!D48,'FY 2000 (2)'!D48,'FY 2001 (2)'!D48,'FY 2002 (2)'!D48,'FY 2003 (2)'!D48)</f>
        <v>97297.685</v>
      </c>
      <c r="E48" s="2">
        <f>AVERAGEA('FY 1998 (2)'!E48,'FY 1999 (2)'!E48,'FY 2000 (2)'!E48,'FY 2001 (2)'!E48,'FY 2002 (2)'!E48,'FY 2003 (2)'!E48)</f>
        <v>39202.22066666666</v>
      </c>
      <c r="F48" s="2">
        <f>AVERAGEA('FY 1998 (2)'!F48,'FY 1999 (2)'!F48,'FY 2000 (2)'!F48,'FY 2001 (2)'!F48,'FY 2002 (2)'!F48,'FY 2003 (2)'!F48)</f>
        <v>9305.3505</v>
      </c>
      <c r="G48" s="2">
        <f>AVERAGEA('FY 1998 (2)'!G48,'FY 1999 (2)'!G48,'FY 2000 (2)'!G48,'FY 2001 (2)'!G48,'FY 2002 (2)'!G48,'FY 2003 (2)'!G48)</f>
        <v>7598.338</v>
      </c>
      <c r="H48" s="2">
        <f>AVERAGEA('FY 1998 (2)'!H48,'FY 1999 (2)'!H48,'FY 2000 (2)'!H48,'FY 2001 (2)'!H48,'FY 2002 (2)'!H48,'FY 2003 (2)'!H48)</f>
        <v>0</v>
      </c>
      <c r="I48" s="2">
        <f>AVERAGEA('FY 1998 (2)'!I48,'FY 1999 (2)'!I48,'FY 2000 (2)'!I48,'FY 2001 (2)'!I48,'FY 2002 (2)'!I48,'FY 2003 (2)'!I48)</f>
        <v>523.6608333333334</v>
      </c>
      <c r="J48" s="2">
        <f>AVERAGEA('FY 1998 (2)'!J48,'FY 1999 (2)'!J48,'FY 2000 (2)'!J48,'FY 2001 (2)'!J48,'FY 2002 (2)'!J48,'FY 2003 (2)'!J48)</f>
        <v>938.005</v>
      </c>
      <c r="K48" s="2">
        <f>AVERAGEA('FY 1998 (2)'!K48,'FY 1999 (2)'!K48,'FY 2000 (2)'!K48,'FY 2001 (2)'!K48,'FY 2002 (2)'!K48,'FY 2003 (2)'!K48)</f>
        <v>3472.741</v>
      </c>
      <c r="L48" s="2">
        <f>AVERAGEA('FY 1998 (2)'!L48,'FY 1999 (2)'!L48,'FY 2000 (2)'!L48,'FY 2001 (2)'!L48,'FY 2002 (2)'!L48,'FY 2003 (2)'!L48)</f>
        <v>14829.950166666667</v>
      </c>
      <c r="M48" s="2">
        <f>AVERAGEA('FY 1998 (2)'!M48,'FY 1999 (2)'!M48,'FY 2000 (2)'!M48,'FY 2001 (2)'!M48,'FY 2002 (2)'!M48,'FY 2003 (2)'!M48)</f>
        <v>3433.3376666666677</v>
      </c>
      <c r="N48" s="2">
        <f>AVERAGEA('FY 1998 (2)'!N48,'FY 1999 (2)'!N48,'FY 2000 (2)'!N48,'FY 2001 (2)'!N48,'FY 2002 (2)'!N48,'FY 2003 (2)'!N48)</f>
        <v>176601.28883333332</v>
      </c>
    </row>
    <row r="49" spans="1:14" ht="12.75">
      <c r="A49" s="20" t="s">
        <v>72</v>
      </c>
      <c r="B49" s="2">
        <f>AVERAGEA('FY 1998 (2)'!B49,'FY 1999 (2)'!B49,'FY 2000 (2)'!B49,'FY 2001 (2)'!B49,'FY 2002 (2)'!B49,'FY 2003 (2)'!B49)</f>
        <v>186972.59750000003</v>
      </c>
      <c r="C49" s="2">
        <f>AVERAGEA('FY 1998 (2)'!C49,'FY 1999 (2)'!C49,'FY 2000 (2)'!C49,'FY 2001 (2)'!C49,'FY 2002 (2)'!C49,'FY 2003 (2)'!C49)</f>
        <v>173387.80733333333</v>
      </c>
      <c r="D49" s="2">
        <f>AVERAGEA('FY 1998 (2)'!D49,'FY 1999 (2)'!D49,'FY 2000 (2)'!D49,'FY 2001 (2)'!D49,'FY 2002 (2)'!D49,'FY 2003 (2)'!D49)</f>
        <v>360360.40483333333</v>
      </c>
      <c r="E49" s="2">
        <f>AVERAGEA('FY 1998 (2)'!E49,'FY 1999 (2)'!E49,'FY 2000 (2)'!E49,'FY 2001 (2)'!E49,'FY 2002 (2)'!E49,'FY 2003 (2)'!E49)</f>
        <v>218562.1253333333</v>
      </c>
      <c r="F49" s="2">
        <f>AVERAGEA('FY 1998 (2)'!F49,'FY 1999 (2)'!F49,'FY 2000 (2)'!F49,'FY 2001 (2)'!F49,'FY 2002 (2)'!F49,'FY 2003 (2)'!F49)</f>
        <v>131649.61983333333</v>
      </c>
      <c r="G49" s="2">
        <f>AVERAGEA('FY 1998 (2)'!G49,'FY 1999 (2)'!G49,'FY 2000 (2)'!G49,'FY 2001 (2)'!G49,'FY 2002 (2)'!G49,'FY 2003 (2)'!G49)</f>
        <v>52550.35199999999</v>
      </c>
      <c r="H49" s="2">
        <f>AVERAGEA('FY 1998 (2)'!H49,'FY 1999 (2)'!H49,'FY 2000 (2)'!H49,'FY 2001 (2)'!H49,'FY 2002 (2)'!H49,'FY 2003 (2)'!H49)</f>
        <v>18340.170833333334</v>
      </c>
      <c r="I49" s="2">
        <f>AVERAGEA('FY 1998 (2)'!I49,'FY 1999 (2)'!I49,'FY 2000 (2)'!I49,'FY 2001 (2)'!I49,'FY 2002 (2)'!I49,'FY 2003 (2)'!I49)</f>
        <v>1194.6063333333334</v>
      </c>
      <c r="J49" s="2">
        <f>AVERAGEA('FY 1998 (2)'!J49,'FY 1999 (2)'!J49,'FY 2000 (2)'!J49,'FY 2001 (2)'!J49,'FY 2002 (2)'!J49,'FY 2003 (2)'!J49)</f>
        <v>7536.049166666667</v>
      </c>
      <c r="K49" s="2">
        <f>AVERAGEA('FY 1998 (2)'!K49,'FY 1999 (2)'!K49,'FY 2000 (2)'!K49,'FY 2001 (2)'!K49,'FY 2002 (2)'!K49,'FY 2003 (2)'!K49)</f>
        <v>56517.4365</v>
      </c>
      <c r="L49" s="2">
        <f>AVERAGEA('FY 1998 (2)'!L49,'FY 1999 (2)'!L49,'FY 2000 (2)'!L49,'FY 2001 (2)'!L49,'FY 2002 (2)'!L49,'FY 2003 (2)'!L49)</f>
        <v>77609.30016666667</v>
      </c>
      <c r="M49" s="2">
        <f>AVERAGEA('FY 1998 (2)'!M49,'FY 1999 (2)'!M49,'FY 2000 (2)'!M49,'FY 2001 (2)'!M49,'FY 2002 (2)'!M49,'FY 2003 (2)'!M49)</f>
        <v>17157.791166666666</v>
      </c>
      <c r="N49" s="2">
        <f>AVERAGEA('FY 1998 (2)'!N49,'FY 1999 (2)'!N49,'FY 2000 (2)'!N49,'FY 2001 (2)'!N49,'FY 2002 (2)'!N49,'FY 2003 (2)'!N49)</f>
        <v>941477.8561666665</v>
      </c>
    </row>
    <row r="50" spans="1:14" ht="12.75">
      <c r="A50" s="20" t="s">
        <v>73</v>
      </c>
      <c r="B50" s="2">
        <f>AVERAGEA('FY 1998 (2)'!B50,'FY 1999 (2)'!B50,'FY 2000 (2)'!B50,'FY 2001 (2)'!B50,'FY 2002 (2)'!B50,'FY 2003 (2)'!B50)</f>
        <v>72187.47783333334</v>
      </c>
      <c r="C50" s="2">
        <f>AVERAGEA('FY 1998 (2)'!C50,'FY 1999 (2)'!C50,'FY 2000 (2)'!C50,'FY 2001 (2)'!C50,'FY 2002 (2)'!C50,'FY 2003 (2)'!C50)</f>
        <v>88731.56516666668</v>
      </c>
      <c r="D50" s="2">
        <f>AVERAGEA('FY 1998 (2)'!D50,'FY 1999 (2)'!D50,'FY 2000 (2)'!D50,'FY 2001 (2)'!D50,'FY 2002 (2)'!D50,'FY 2003 (2)'!D50)</f>
        <v>160919.043</v>
      </c>
      <c r="E50" s="2">
        <f>AVERAGEA('FY 1998 (2)'!E50,'FY 1999 (2)'!E50,'FY 2000 (2)'!E50,'FY 2001 (2)'!E50,'FY 2002 (2)'!E50,'FY 2003 (2)'!E50)</f>
        <v>115715.53933333333</v>
      </c>
      <c r="F50" s="2">
        <f>AVERAGEA('FY 1998 (2)'!F50,'FY 1999 (2)'!F50,'FY 2000 (2)'!F50,'FY 2001 (2)'!F50,'FY 2002 (2)'!F50,'FY 2003 (2)'!F50)</f>
        <v>75367.3465</v>
      </c>
      <c r="G50" s="2">
        <f>AVERAGEA('FY 1998 (2)'!G50,'FY 1999 (2)'!G50,'FY 2000 (2)'!G50,'FY 2001 (2)'!G50,'FY 2002 (2)'!G50,'FY 2003 (2)'!G50)</f>
        <v>7308.345833333333</v>
      </c>
      <c r="H50" s="2">
        <f>AVERAGEA('FY 1998 (2)'!H50,'FY 1999 (2)'!H50,'FY 2000 (2)'!H50,'FY 2001 (2)'!H50,'FY 2002 (2)'!H50,'FY 2003 (2)'!H50)</f>
        <v>0</v>
      </c>
      <c r="I50" s="2">
        <f>AVERAGEA('FY 1998 (2)'!I50,'FY 1999 (2)'!I50,'FY 2000 (2)'!I50,'FY 2001 (2)'!I50,'FY 2002 (2)'!I50,'FY 2003 (2)'!I50)</f>
        <v>829.3946666666667</v>
      </c>
      <c r="J50" s="2">
        <f>AVERAGEA('FY 1998 (2)'!J50,'FY 1999 (2)'!J50,'FY 2000 (2)'!J50,'FY 2001 (2)'!J50,'FY 2002 (2)'!J50,'FY 2003 (2)'!J50)</f>
        <v>1533.1883333333335</v>
      </c>
      <c r="K50" s="2">
        <f>AVERAGEA('FY 1998 (2)'!K50,'FY 1999 (2)'!K50,'FY 2000 (2)'!K50,'FY 2001 (2)'!K50,'FY 2002 (2)'!K50,'FY 2003 (2)'!K50)</f>
        <v>22595.828333333335</v>
      </c>
      <c r="L50" s="2">
        <f>AVERAGEA('FY 1998 (2)'!L50,'FY 1999 (2)'!L50,'FY 2000 (2)'!L50,'FY 2001 (2)'!L50,'FY 2002 (2)'!L50,'FY 2003 (2)'!L50)</f>
        <v>27257.814</v>
      </c>
      <c r="M50" s="2">
        <f>AVERAGEA('FY 1998 (2)'!M50,'FY 1999 (2)'!M50,'FY 2000 (2)'!M50,'FY 2001 (2)'!M50,'FY 2002 (2)'!M50,'FY 2003 (2)'!M50)</f>
        <v>7889.144499999999</v>
      </c>
      <c r="N50" s="2">
        <f>AVERAGEA('FY 1998 (2)'!N50,'FY 1999 (2)'!N50,'FY 2000 (2)'!N50,'FY 2001 (2)'!N50,'FY 2002 (2)'!N50,'FY 2003 (2)'!N50)</f>
        <v>419415.64449999994</v>
      </c>
    </row>
    <row r="51" spans="1:14" ht="12.75">
      <c r="A51" s="20" t="s">
        <v>74</v>
      </c>
      <c r="B51" s="2">
        <f>AVERAGEA('FY 1998 (2)'!B51,'FY 1999 (2)'!B51,'FY 2000 (2)'!B51,'FY 2001 (2)'!B51,'FY 2002 (2)'!B51,'FY 2003 (2)'!B51)</f>
        <v>56986.568166666664</v>
      </c>
      <c r="C51" s="2">
        <f>AVERAGEA('FY 1998 (2)'!C51,'FY 1999 (2)'!C51,'FY 2000 (2)'!C51,'FY 2001 (2)'!C51,'FY 2002 (2)'!C51,'FY 2003 (2)'!C51)</f>
        <v>74941.35516666666</v>
      </c>
      <c r="D51" s="2">
        <f>AVERAGEA('FY 1998 (2)'!D51,'FY 1999 (2)'!D51,'FY 2000 (2)'!D51,'FY 2001 (2)'!D51,'FY 2002 (2)'!D51,'FY 2003 (2)'!D51)</f>
        <v>131927.9233333333</v>
      </c>
      <c r="E51" s="2">
        <f>AVERAGEA('FY 1998 (2)'!E51,'FY 1999 (2)'!E51,'FY 2000 (2)'!E51,'FY 2001 (2)'!E51,'FY 2002 (2)'!E51,'FY 2003 (2)'!E51)</f>
        <v>81553.32616666668</v>
      </c>
      <c r="F51" s="2">
        <f>AVERAGEA('FY 1998 (2)'!F51,'FY 1999 (2)'!F51,'FY 2000 (2)'!F51,'FY 2001 (2)'!F51,'FY 2002 (2)'!F51,'FY 2003 (2)'!F51)</f>
        <v>52254.42183333333</v>
      </c>
      <c r="G51" s="2">
        <f>AVERAGEA('FY 1998 (2)'!G51,'FY 1999 (2)'!G51,'FY 2000 (2)'!G51,'FY 2001 (2)'!G51,'FY 2002 (2)'!G51,'FY 2003 (2)'!G51)</f>
        <v>10906.127833333334</v>
      </c>
      <c r="H51" s="2">
        <f>AVERAGEA('FY 1998 (2)'!H51,'FY 1999 (2)'!H51,'FY 2000 (2)'!H51,'FY 2001 (2)'!H51,'FY 2002 (2)'!H51,'FY 2003 (2)'!H51)</f>
        <v>0</v>
      </c>
      <c r="I51" s="2">
        <f>AVERAGEA('FY 1998 (2)'!I51,'FY 1999 (2)'!I51,'FY 2000 (2)'!I51,'FY 2001 (2)'!I51,'FY 2002 (2)'!I51,'FY 2003 (2)'!I51)</f>
        <v>827.1163333333333</v>
      </c>
      <c r="J51" s="2">
        <f>AVERAGEA('FY 1998 (2)'!J51,'FY 1999 (2)'!J51,'FY 2000 (2)'!J51,'FY 2001 (2)'!J51,'FY 2002 (2)'!J51,'FY 2003 (2)'!J51)</f>
        <v>1607.5825000000002</v>
      </c>
      <c r="K51" s="2">
        <f>AVERAGEA('FY 1998 (2)'!K51,'FY 1999 (2)'!K51,'FY 2000 (2)'!K51,'FY 2001 (2)'!K51,'FY 2002 (2)'!K51,'FY 2003 (2)'!K51)</f>
        <v>29156.8555</v>
      </c>
      <c r="L51" s="2">
        <f>AVERAGEA('FY 1998 (2)'!L51,'FY 1999 (2)'!L51,'FY 2000 (2)'!L51,'FY 2001 (2)'!L51,'FY 2002 (2)'!L51,'FY 2003 (2)'!L51)</f>
        <v>20485.860333333334</v>
      </c>
      <c r="M51" s="2">
        <f>AVERAGEA('FY 1998 (2)'!M51,'FY 1999 (2)'!M51,'FY 2000 (2)'!M51,'FY 2001 (2)'!M51,'FY 2002 (2)'!M51,'FY 2003 (2)'!M51)</f>
        <v>6063.829999999999</v>
      </c>
      <c r="N51" s="2">
        <f>AVERAGEA('FY 1998 (2)'!N51,'FY 1999 (2)'!N51,'FY 2000 (2)'!N51,'FY 2001 (2)'!N51,'FY 2002 (2)'!N51,'FY 2003 (2)'!N51)</f>
        <v>334783.0438333333</v>
      </c>
    </row>
    <row r="52" spans="1:14" ht="12.75">
      <c r="A52" s="20" t="s">
        <v>75</v>
      </c>
      <c r="B52" s="2">
        <f>AVERAGEA('FY 1998 (2)'!B52,'FY 1999 (2)'!B52,'FY 2000 (2)'!B52,'FY 2001 (2)'!B52,'FY 2002 (2)'!B52,'FY 2003 (2)'!B52)</f>
        <v>163877.34633333332</v>
      </c>
      <c r="C52" s="2">
        <f>AVERAGEA('FY 1998 (2)'!C52,'FY 1999 (2)'!C52,'FY 2000 (2)'!C52,'FY 2001 (2)'!C52,'FY 2002 (2)'!C52,'FY 2003 (2)'!C52)</f>
        <v>182165.66383333332</v>
      </c>
      <c r="D52" s="2">
        <f>AVERAGEA('FY 1998 (2)'!D52,'FY 1999 (2)'!D52,'FY 2000 (2)'!D52,'FY 2001 (2)'!D52,'FY 2002 (2)'!D52,'FY 2003 (2)'!D52)</f>
        <v>346043.01016666665</v>
      </c>
      <c r="E52" s="2">
        <f>AVERAGEA('FY 1998 (2)'!E52,'FY 1999 (2)'!E52,'FY 2000 (2)'!E52,'FY 2001 (2)'!E52,'FY 2002 (2)'!E52,'FY 2003 (2)'!E52)</f>
        <v>224269.64866666668</v>
      </c>
      <c r="F52" s="2">
        <f>AVERAGEA('FY 1998 (2)'!F52,'FY 1999 (2)'!F52,'FY 2000 (2)'!F52,'FY 2001 (2)'!F52,'FY 2002 (2)'!F52,'FY 2003 (2)'!F52)</f>
        <v>368067.12916666665</v>
      </c>
      <c r="G52" s="2">
        <f>AVERAGEA('FY 1998 (2)'!G52,'FY 1999 (2)'!G52,'FY 2000 (2)'!G52,'FY 2001 (2)'!G52,'FY 2002 (2)'!G52,'FY 2003 (2)'!G52)</f>
        <v>68479.79183333332</v>
      </c>
      <c r="H52" s="2">
        <f>AVERAGEA('FY 1998 (2)'!H52,'FY 1999 (2)'!H52,'FY 2000 (2)'!H52,'FY 2001 (2)'!H52,'FY 2002 (2)'!H52,'FY 2003 (2)'!H52)</f>
        <v>99445.15500000001</v>
      </c>
      <c r="I52" s="2">
        <f>AVERAGEA('FY 1998 (2)'!I52,'FY 1999 (2)'!I52,'FY 2000 (2)'!I52,'FY 2001 (2)'!I52,'FY 2002 (2)'!I52,'FY 2003 (2)'!I52)</f>
        <v>1018.9668333333334</v>
      </c>
      <c r="J52" s="2">
        <f>AVERAGEA('FY 1998 (2)'!J52,'FY 1999 (2)'!J52,'FY 2000 (2)'!J52,'FY 2001 (2)'!J52,'FY 2002 (2)'!J52,'FY 2003 (2)'!J52)</f>
        <v>8159.270500000001</v>
      </c>
      <c r="K52" s="2">
        <f>AVERAGEA('FY 1998 (2)'!K52,'FY 1999 (2)'!K52,'FY 2000 (2)'!K52,'FY 2001 (2)'!K52,'FY 2002 (2)'!K52,'FY 2003 (2)'!K52)</f>
        <v>134791.24616666665</v>
      </c>
      <c r="L52" s="2">
        <f>AVERAGEA('FY 1998 (2)'!L52,'FY 1999 (2)'!L52,'FY 2000 (2)'!L52,'FY 2001 (2)'!L52,'FY 2002 (2)'!L52,'FY 2003 (2)'!L52)</f>
        <v>97456.47766666667</v>
      </c>
      <c r="M52" s="2">
        <f>AVERAGEA('FY 1998 (2)'!M52,'FY 1999 (2)'!M52,'FY 2000 (2)'!M52,'FY 2001 (2)'!M52,'FY 2002 (2)'!M52,'FY 2003 (2)'!M52)</f>
        <v>22537.06266666667</v>
      </c>
      <c r="N52" s="2">
        <f>AVERAGEA('FY 1998 (2)'!N52,'FY 1999 (2)'!N52,'FY 2000 (2)'!N52,'FY 2001 (2)'!N52,'FY 2002 (2)'!N52,'FY 2003 (2)'!N52)</f>
        <v>1370267.758666667</v>
      </c>
    </row>
    <row r="53" spans="1:14" ht="12.75">
      <c r="A53" s="20" t="s">
        <v>76</v>
      </c>
      <c r="B53" s="2">
        <f>AVERAGEA('FY 1998 (2)'!B53,'FY 1999 (2)'!B53,'FY 2000 (2)'!B53,'FY 2001 (2)'!B53,'FY 2002 (2)'!B53,'FY 2003 (2)'!B53)</f>
        <v>10694.696333333333</v>
      </c>
      <c r="C53" s="2">
        <f>AVERAGEA('FY 1998 (2)'!C53,'FY 1999 (2)'!C53,'FY 2000 (2)'!C53,'FY 2001 (2)'!C53,'FY 2002 (2)'!C53,'FY 2003 (2)'!C53)</f>
        <v>41137.49733333333</v>
      </c>
      <c r="D53" s="2">
        <f>AVERAGEA('FY 1998 (2)'!D53,'FY 1999 (2)'!D53,'FY 2000 (2)'!D53,'FY 2001 (2)'!D53,'FY 2002 (2)'!D53,'FY 2003 (2)'!D53)</f>
        <v>51832.193666666666</v>
      </c>
      <c r="E53" s="2">
        <f>AVERAGEA('FY 1998 (2)'!E53,'FY 1999 (2)'!E53,'FY 2000 (2)'!E53,'FY 2001 (2)'!E53,'FY 2002 (2)'!E53,'FY 2003 (2)'!E53)</f>
        <v>32759.98166666667</v>
      </c>
      <c r="F53" s="2">
        <f>AVERAGEA('FY 1998 (2)'!F53,'FY 1999 (2)'!F53,'FY 2000 (2)'!F53,'FY 2001 (2)'!F53,'FY 2002 (2)'!F53,'FY 2003 (2)'!F53)</f>
        <v>39663.56283333333</v>
      </c>
      <c r="G53" s="2">
        <f>AVERAGEA('FY 1998 (2)'!G53,'FY 1999 (2)'!G53,'FY 2000 (2)'!G53,'FY 2001 (2)'!G53,'FY 2002 (2)'!G53,'FY 2003 (2)'!G53)</f>
        <v>8556.510166666667</v>
      </c>
      <c r="H53" s="2">
        <f>AVERAGEA('FY 1998 (2)'!H53,'FY 1999 (2)'!H53,'FY 2000 (2)'!H53,'FY 2001 (2)'!H53,'FY 2002 (2)'!H53,'FY 2003 (2)'!H53)</f>
        <v>0</v>
      </c>
      <c r="I53" s="2">
        <f>AVERAGEA('FY 1998 (2)'!I53,'FY 1999 (2)'!I53,'FY 2000 (2)'!I53,'FY 2001 (2)'!I53,'FY 2002 (2)'!I53,'FY 2003 (2)'!I53)</f>
        <v>479.6196666666667</v>
      </c>
      <c r="J53" s="2">
        <f>AVERAGEA('FY 1998 (2)'!J53,'FY 1999 (2)'!J53,'FY 2000 (2)'!J53,'FY 2001 (2)'!J53,'FY 2002 (2)'!J53,'FY 2003 (2)'!J53)</f>
        <v>937.2461666666667</v>
      </c>
      <c r="K53" s="2">
        <f>AVERAGEA('FY 1998 (2)'!K53,'FY 1999 (2)'!K53,'FY 2000 (2)'!K53,'FY 2001 (2)'!K53,'FY 2002 (2)'!K53,'FY 2003 (2)'!K53)</f>
        <v>4844.9766666666665</v>
      </c>
      <c r="L53" s="2">
        <f>AVERAGEA('FY 1998 (2)'!L53,'FY 1999 (2)'!L53,'FY 2000 (2)'!L53,'FY 2001 (2)'!L53,'FY 2002 (2)'!L53,'FY 2003 (2)'!L53)</f>
        <v>19558.6525</v>
      </c>
      <c r="M53" s="2">
        <f>AVERAGEA('FY 1998 (2)'!M53,'FY 1999 (2)'!M53,'FY 2000 (2)'!M53,'FY 2001 (2)'!M53,'FY 2002 (2)'!M53,'FY 2003 (2)'!M53)</f>
        <v>3109.61</v>
      </c>
      <c r="N53" s="2">
        <f>AVERAGEA('FY 1998 (2)'!N53,'FY 1999 (2)'!N53,'FY 2000 (2)'!N53,'FY 2001 (2)'!N53,'FY 2002 (2)'!N53,'FY 2003 (2)'!N53)</f>
        <v>161742.35333333333</v>
      </c>
    </row>
    <row r="54" spans="1:14" ht="12.75">
      <c r="A54" s="20" t="s">
        <v>77</v>
      </c>
      <c r="B54" s="2">
        <f>AVERAGEA('FY 1998 (2)'!B54,'FY 1999 (2)'!B54,'FY 2000 (2)'!B54,'FY 2001 (2)'!B54,'FY 2002 (2)'!B54,'FY 2003 (2)'!B54)</f>
        <v>86180.38650000001</v>
      </c>
      <c r="C54" s="2">
        <f>AVERAGEA('FY 1998 (2)'!C54,'FY 1999 (2)'!C54,'FY 2000 (2)'!C54,'FY 2001 (2)'!C54,'FY 2002 (2)'!C54,'FY 2003 (2)'!C54)</f>
        <v>87676.07316666667</v>
      </c>
      <c r="D54" s="2">
        <f>AVERAGEA('FY 1998 (2)'!D54,'FY 1999 (2)'!D54,'FY 2000 (2)'!D54,'FY 2001 (2)'!D54,'FY 2002 (2)'!D54,'FY 2003 (2)'!D54)</f>
        <v>173856.45966666666</v>
      </c>
      <c r="E54" s="2">
        <f>AVERAGEA('FY 1998 (2)'!E54,'FY 1999 (2)'!E54,'FY 2000 (2)'!E54,'FY 2001 (2)'!E54,'FY 2002 (2)'!E54,'FY 2003 (2)'!E54)</f>
        <v>122128.19783333334</v>
      </c>
      <c r="F54" s="2">
        <f>AVERAGEA('FY 1998 (2)'!F54,'FY 1999 (2)'!F54,'FY 2000 (2)'!F54,'FY 2001 (2)'!F54,'FY 2002 (2)'!F54,'FY 2003 (2)'!F54)</f>
        <v>50455.24683333334</v>
      </c>
      <c r="G54" s="2">
        <f>AVERAGEA('FY 1998 (2)'!G54,'FY 1999 (2)'!G54,'FY 2000 (2)'!G54,'FY 2001 (2)'!G54,'FY 2002 (2)'!G54,'FY 2003 (2)'!G54)</f>
        <v>8680.284</v>
      </c>
      <c r="H54" s="2">
        <f>AVERAGEA('FY 1998 (2)'!H54,'FY 1999 (2)'!H54,'FY 2000 (2)'!H54,'FY 2001 (2)'!H54,'FY 2002 (2)'!H54,'FY 2003 (2)'!H54)</f>
        <v>1992.405</v>
      </c>
      <c r="I54" s="2">
        <f>AVERAGEA('FY 1998 (2)'!I54,'FY 1999 (2)'!I54,'FY 2000 (2)'!I54,'FY 2001 (2)'!I54,'FY 2002 (2)'!I54,'FY 2003 (2)'!I54)</f>
        <v>742.9685</v>
      </c>
      <c r="J54" s="2">
        <f>AVERAGEA('FY 1998 (2)'!J54,'FY 1999 (2)'!J54,'FY 2000 (2)'!J54,'FY 2001 (2)'!J54,'FY 2002 (2)'!J54,'FY 2003 (2)'!J54)</f>
        <v>1615.1445</v>
      </c>
      <c r="K54" s="2">
        <f>AVERAGEA('FY 1998 (2)'!K54,'FY 1999 (2)'!K54,'FY 2000 (2)'!K54,'FY 2001 (2)'!K54,'FY 2002 (2)'!K54,'FY 2003 (2)'!K54)</f>
        <v>17930.940166666664</v>
      </c>
      <c r="L54" s="2">
        <f>AVERAGEA('FY 1998 (2)'!L54,'FY 1999 (2)'!L54,'FY 2000 (2)'!L54,'FY 2001 (2)'!L54,'FY 2002 (2)'!L54,'FY 2003 (2)'!L54)</f>
        <v>64084.381833333326</v>
      </c>
      <c r="M54" s="2">
        <f>AVERAGEA('FY 1998 (2)'!M54,'FY 1999 (2)'!M54,'FY 2000 (2)'!M54,'FY 2001 (2)'!M54,'FY 2002 (2)'!M54,'FY 2003 (2)'!M54)</f>
        <v>8555.195166666666</v>
      </c>
      <c r="N54" s="2">
        <f>AVERAGEA('FY 1998 (2)'!N54,'FY 1999 (2)'!N54,'FY 2000 (2)'!N54,'FY 2001 (2)'!N54,'FY 2002 (2)'!N54,'FY 2003 (2)'!N54)</f>
        <v>450041.2235</v>
      </c>
    </row>
    <row r="55" spans="1:14" ht="12.75">
      <c r="A55" s="20" t="s">
        <v>78</v>
      </c>
      <c r="B55" s="2">
        <f>AVERAGEA('FY 1998 (2)'!B55,'FY 1999 (2)'!B55,'FY 2000 (2)'!B55,'FY 2001 (2)'!B55,'FY 2002 (2)'!B55,'FY 2003 (2)'!B55)</f>
        <v>31852.683666666668</v>
      </c>
      <c r="C55" s="2">
        <f>AVERAGEA('FY 1998 (2)'!C55,'FY 1999 (2)'!C55,'FY 2000 (2)'!C55,'FY 2001 (2)'!C55,'FY 2002 (2)'!C55,'FY 2003 (2)'!C55)</f>
        <v>61390.92716666667</v>
      </c>
      <c r="D55" s="2">
        <f>AVERAGEA('FY 1998 (2)'!D55,'FY 1999 (2)'!D55,'FY 2000 (2)'!D55,'FY 2001 (2)'!D55,'FY 2002 (2)'!D55,'FY 2003 (2)'!D55)</f>
        <v>93243.61083333334</v>
      </c>
      <c r="E55" s="2">
        <f>AVERAGEA('FY 1998 (2)'!E55,'FY 1999 (2)'!E55,'FY 2000 (2)'!E55,'FY 2001 (2)'!E55,'FY 2002 (2)'!E55,'FY 2003 (2)'!E55)</f>
        <v>44070.37533333333</v>
      </c>
      <c r="F55" s="2">
        <f>AVERAGEA('FY 1998 (2)'!F55,'FY 1999 (2)'!F55,'FY 2000 (2)'!F55,'FY 2001 (2)'!F55,'FY 2002 (2)'!F55,'FY 2003 (2)'!F55)</f>
        <v>14596.698166666669</v>
      </c>
      <c r="G55" s="2">
        <f>AVERAGEA('FY 1998 (2)'!G55,'FY 1999 (2)'!G55,'FY 2000 (2)'!G55,'FY 2001 (2)'!G55,'FY 2002 (2)'!G55,'FY 2003 (2)'!G55)</f>
        <v>7790.728666666667</v>
      </c>
      <c r="H55" s="2">
        <f>AVERAGEA('FY 1998 (2)'!H55,'FY 1999 (2)'!H55,'FY 2000 (2)'!H55,'FY 2001 (2)'!H55,'FY 2002 (2)'!H55,'FY 2003 (2)'!H55)</f>
        <v>0</v>
      </c>
      <c r="I55" s="2">
        <f>AVERAGEA('FY 1998 (2)'!I55,'FY 1999 (2)'!I55,'FY 2000 (2)'!I55,'FY 2001 (2)'!I55,'FY 2002 (2)'!I55,'FY 2003 (2)'!I55)</f>
        <v>524.6361666666667</v>
      </c>
      <c r="J55" s="2">
        <f>AVERAGEA('FY 1998 (2)'!J55,'FY 1999 (2)'!J55,'FY 2000 (2)'!J55,'FY 2001 (2)'!J55,'FY 2002 (2)'!J55,'FY 2003 (2)'!J55)</f>
        <v>938.005</v>
      </c>
      <c r="K55" s="2">
        <f>AVERAGEA('FY 1998 (2)'!K55,'FY 1999 (2)'!K55,'FY 2000 (2)'!K55,'FY 2001 (2)'!K55,'FY 2002 (2)'!K55,'FY 2003 (2)'!K55)</f>
        <v>13983.175166666668</v>
      </c>
      <c r="L55" s="2">
        <f>AVERAGEA('FY 1998 (2)'!L55,'FY 1999 (2)'!L55,'FY 2000 (2)'!L55,'FY 2001 (2)'!L55,'FY 2002 (2)'!L55,'FY 2003 (2)'!L55)</f>
        <v>18044.84783333333</v>
      </c>
      <c r="M55" s="2">
        <f>AVERAGEA('FY 1998 (2)'!M55,'FY 1999 (2)'!M55,'FY 2000 (2)'!M55,'FY 2001 (2)'!M55,'FY 2002 (2)'!M55,'FY 2003 (2)'!M55)</f>
        <v>3627.474833333333</v>
      </c>
      <c r="N55" s="2">
        <f>AVERAGEA('FY 1998 (2)'!N55,'FY 1999 (2)'!N55,'FY 2000 (2)'!N55,'FY 2001 (2)'!N55,'FY 2002 (2)'!N55,'FY 2003 (2)'!N55)</f>
        <v>196819.552</v>
      </c>
    </row>
    <row r="56" spans="1:14" ht="12.75">
      <c r="A56" s="20" t="s">
        <v>79</v>
      </c>
      <c r="B56" s="2">
        <f>AVERAGEA('FY 1998 (2)'!B56,'FY 1999 (2)'!B56,'FY 2000 (2)'!B56,'FY 2001 (2)'!B56,'FY 2002 (2)'!B56,'FY 2003 (2)'!B56)</f>
        <v>116261.64033333333</v>
      </c>
      <c r="C56" s="2">
        <f>AVERAGEA('FY 1998 (2)'!C56,'FY 1999 (2)'!C56,'FY 2000 (2)'!C56,'FY 2001 (2)'!C56,'FY 2002 (2)'!C56,'FY 2003 (2)'!C56)</f>
        <v>119131.79133333334</v>
      </c>
      <c r="D56" s="2">
        <f>AVERAGEA('FY 1998 (2)'!D56,'FY 1999 (2)'!D56,'FY 2000 (2)'!D56,'FY 2001 (2)'!D56,'FY 2002 (2)'!D56,'FY 2003 (2)'!D56)</f>
        <v>235393.43166666664</v>
      </c>
      <c r="E56" s="2">
        <f>AVERAGEA('FY 1998 (2)'!E56,'FY 1999 (2)'!E56,'FY 2000 (2)'!E56,'FY 2001 (2)'!E56,'FY 2002 (2)'!E56,'FY 2003 (2)'!E56)</f>
        <v>138821.77633333334</v>
      </c>
      <c r="F56" s="2">
        <f>AVERAGEA('FY 1998 (2)'!F56,'FY 1999 (2)'!F56,'FY 2000 (2)'!F56,'FY 2001 (2)'!F56,'FY 2002 (2)'!F56,'FY 2003 (2)'!F56)</f>
        <v>77506.3085</v>
      </c>
      <c r="G56" s="2">
        <f>AVERAGEA('FY 1998 (2)'!G56,'FY 1999 (2)'!G56,'FY 2000 (2)'!G56,'FY 2001 (2)'!G56,'FY 2002 (2)'!G56,'FY 2003 (2)'!G56)</f>
        <v>14611.979666666668</v>
      </c>
      <c r="H56" s="2">
        <f>AVERAGEA('FY 1998 (2)'!H56,'FY 1999 (2)'!H56,'FY 2000 (2)'!H56,'FY 2001 (2)'!H56,'FY 2002 (2)'!H56,'FY 2003 (2)'!H56)</f>
        <v>45596.666666666664</v>
      </c>
      <c r="I56" s="2">
        <f>AVERAGEA('FY 1998 (2)'!I56,'FY 1999 (2)'!I56,'FY 2000 (2)'!I56,'FY 2001 (2)'!I56,'FY 2002 (2)'!I56,'FY 2003 (2)'!I56)</f>
        <v>867.6820000000001</v>
      </c>
      <c r="J56" s="2">
        <f>AVERAGEA('FY 1998 (2)'!J56,'FY 1999 (2)'!J56,'FY 2000 (2)'!J56,'FY 2001 (2)'!J56,'FY 2002 (2)'!J56,'FY 2003 (2)'!J56)</f>
        <v>2510.9021666666667</v>
      </c>
      <c r="K56" s="2">
        <f>AVERAGEA('FY 1998 (2)'!K56,'FY 1999 (2)'!K56,'FY 2000 (2)'!K56,'FY 2001 (2)'!K56,'FY 2002 (2)'!K56,'FY 2003 (2)'!K56)</f>
        <v>36164.092</v>
      </c>
      <c r="L56" s="2">
        <f>AVERAGEA('FY 1998 (2)'!L56,'FY 1999 (2)'!L56,'FY 2000 (2)'!L56,'FY 2001 (2)'!L56,'FY 2002 (2)'!L56,'FY 2003 (2)'!L56)</f>
        <v>56445.87916666667</v>
      </c>
      <c r="M56" s="2">
        <f>AVERAGEA('FY 1998 (2)'!M56,'FY 1999 (2)'!M56,'FY 2000 (2)'!M56,'FY 2001 (2)'!M56,'FY 2002 (2)'!M56,'FY 2003 (2)'!M56)</f>
        <v>10668.966999999999</v>
      </c>
      <c r="N56" s="2">
        <f>AVERAGEA('FY 1998 (2)'!N56,'FY 1999 (2)'!N56,'FY 2000 (2)'!N56,'FY 2001 (2)'!N56,'FY 2002 (2)'!N56,'FY 2003 (2)'!N56)</f>
        <v>618587.6851666667</v>
      </c>
    </row>
    <row r="57" spans="1:14" ht="12.75">
      <c r="A57" s="20" t="s">
        <v>80</v>
      </c>
      <c r="B57" s="2">
        <f>AVERAGEA('FY 1998 (2)'!B57,'FY 1999 (2)'!B57,'FY 2000 (2)'!B57,'FY 2001 (2)'!B57,'FY 2002 (2)'!B57,'FY 2003 (2)'!B57)</f>
        <v>363996.8835</v>
      </c>
      <c r="C57" s="2">
        <f>AVERAGEA('FY 1998 (2)'!C57,'FY 1999 (2)'!C57,'FY 2000 (2)'!C57,'FY 2001 (2)'!C57,'FY 2002 (2)'!C57,'FY 2003 (2)'!C57)</f>
        <v>451251.9066666667</v>
      </c>
      <c r="D57" s="2">
        <f>AVERAGEA('FY 1998 (2)'!D57,'FY 1999 (2)'!D57,'FY 2000 (2)'!D57,'FY 2001 (2)'!D57,'FY 2002 (2)'!D57,'FY 2003 (2)'!D57)</f>
        <v>815248.7901666667</v>
      </c>
      <c r="E57" s="2">
        <f>AVERAGEA('FY 1998 (2)'!E57,'FY 1999 (2)'!E57,'FY 2000 (2)'!E57,'FY 2001 (2)'!E57,'FY 2002 (2)'!E57,'FY 2003 (2)'!E57)</f>
        <v>547913.3218333333</v>
      </c>
      <c r="F57" s="2">
        <f>AVERAGEA('FY 1998 (2)'!F57,'FY 1999 (2)'!F57,'FY 2000 (2)'!F57,'FY 2001 (2)'!F57,'FY 2002 (2)'!F57,'FY 2003 (2)'!F57)</f>
        <v>156179.17933333333</v>
      </c>
      <c r="G57" s="2">
        <f>AVERAGEA('FY 1998 (2)'!G57,'FY 1999 (2)'!G57,'FY 2000 (2)'!G57,'FY 2001 (2)'!G57,'FY 2002 (2)'!G57,'FY 2003 (2)'!G57)</f>
        <v>103086.77416666667</v>
      </c>
      <c r="H57" s="2">
        <f>AVERAGEA('FY 1998 (2)'!H57,'FY 1999 (2)'!H57,'FY 2000 (2)'!H57,'FY 2001 (2)'!H57,'FY 2002 (2)'!H57,'FY 2003 (2)'!H57)</f>
        <v>0</v>
      </c>
      <c r="I57" s="2">
        <f>AVERAGEA('FY 1998 (2)'!I57,'FY 1999 (2)'!I57,'FY 2000 (2)'!I57,'FY 2001 (2)'!I57,'FY 2002 (2)'!I57,'FY 2003 (2)'!I57)</f>
        <v>2159.8338333333336</v>
      </c>
      <c r="J57" s="2">
        <f>AVERAGEA('FY 1998 (2)'!J57,'FY 1999 (2)'!J57,'FY 2000 (2)'!J57,'FY 2001 (2)'!J57,'FY 2002 (2)'!J57,'FY 2003 (2)'!J57)</f>
        <v>12873.988666666666</v>
      </c>
      <c r="K57" s="2">
        <f>AVERAGEA('FY 1998 (2)'!K57,'FY 1999 (2)'!K57,'FY 2000 (2)'!K57,'FY 2001 (2)'!K57,'FY 2002 (2)'!K57,'FY 2003 (2)'!K57)</f>
        <v>83223.955</v>
      </c>
      <c r="L57" s="2">
        <f>AVERAGEA('FY 1998 (2)'!L57,'FY 1999 (2)'!L57,'FY 2000 (2)'!L57,'FY 2001 (2)'!L57,'FY 2002 (2)'!L57,'FY 2003 (2)'!L57)</f>
        <v>277281.81533333333</v>
      </c>
      <c r="M57" s="2">
        <f>AVERAGEA('FY 1998 (2)'!M57,'FY 1999 (2)'!M57,'FY 2000 (2)'!M57,'FY 2001 (2)'!M57,'FY 2002 (2)'!M57,'FY 2003 (2)'!M57)</f>
        <v>38769.589166666665</v>
      </c>
      <c r="N57" s="2">
        <f>AVERAGEA('FY 1998 (2)'!N57,'FY 1999 (2)'!N57,'FY 2000 (2)'!N57,'FY 2001 (2)'!N57,'FY 2002 (2)'!N57,'FY 2003 (2)'!N57)</f>
        <v>2036737.2474999998</v>
      </c>
    </row>
    <row r="58" spans="1:14" ht="12.75">
      <c r="A58" s="20" t="s">
        <v>81</v>
      </c>
      <c r="B58" s="2">
        <f>AVERAGEA('FY 1998 (2)'!B58,'FY 1999 (2)'!B58,'FY 2000 (2)'!B58,'FY 2001 (2)'!B58,'FY 2002 (2)'!B58,'FY 2003 (2)'!B58)</f>
        <v>58263.542666666675</v>
      </c>
      <c r="C58" s="2">
        <f>AVERAGEA('FY 1998 (2)'!C58,'FY 1999 (2)'!C58,'FY 2000 (2)'!C58,'FY 2001 (2)'!C58,'FY 2002 (2)'!C58,'FY 2003 (2)'!C58)</f>
        <v>41977.02</v>
      </c>
      <c r="D58" s="2">
        <f>AVERAGEA('FY 1998 (2)'!D58,'FY 1999 (2)'!D58,'FY 2000 (2)'!D58,'FY 2001 (2)'!D58,'FY 2002 (2)'!D58,'FY 2003 (2)'!D58)</f>
        <v>100240.56266666665</v>
      </c>
      <c r="E58" s="2">
        <f>AVERAGEA('FY 1998 (2)'!E58,'FY 1999 (2)'!E58,'FY 2000 (2)'!E58,'FY 2001 (2)'!E58,'FY 2002 (2)'!E58,'FY 2003 (2)'!E58)</f>
        <v>49709.906500000005</v>
      </c>
      <c r="F58" s="2">
        <f>AVERAGEA('FY 1998 (2)'!F58,'FY 1999 (2)'!F58,'FY 2000 (2)'!F58,'FY 2001 (2)'!F58,'FY 2002 (2)'!F58,'FY 2003 (2)'!F58)</f>
        <v>19768.277166666667</v>
      </c>
      <c r="G58" s="2">
        <f>AVERAGEA('FY 1998 (2)'!G58,'FY 1999 (2)'!G58,'FY 2000 (2)'!G58,'FY 2001 (2)'!G58,'FY 2002 (2)'!G58,'FY 2003 (2)'!G58)</f>
        <v>10152.072</v>
      </c>
      <c r="H58" s="2">
        <f>AVERAGEA('FY 1998 (2)'!H58,'FY 1999 (2)'!H58,'FY 2000 (2)'!H58,'FY 2001 (2)'!H58,'FY 2002 (2)'!H58,'FY 2003 (2)'!H58)</f>
        <v>0</v>
      </c>
      <c r="I58" s="2">
        <f>AVERAGEA('FY 1998 (2)'!I58,'FY 1999 (2)'!I58,'FY 2000 (2)'!I58,'FY 2001 (2)'!I58,'FY 2002 (2)'!I58,'FY 2003 (2)'!I58)</f>
        <v>672.4571666666667</v>
      </c>
      <c r="J58" s="2">
        <f>AVERAGEA('FY 1998 (2)'!J58,'FY 1999 (2)'!J58,'FY 2000 (2)'!J58,'FY 2001 (2)'!J58,'FY 2002 (2)'!J58,'FY 2003 (2)'!J58)</f>
        <v>1493.802</v>
      </c>
      <c r="K58" s="2">
        <f>AVERAGEA('FY 1998 (2)'!K58,'FY 1999 (2)'!K58,'FY 2000 (2)'!K58,'FY 2001 (2)'!K58,'FY 2002 (2)'!K58,'FY 2003 (2)'!K58)</f>
        <v>13579.329</v>
      </c>
      <c r="L58" s="2">
        <f>AVERAGEA('FY 1998 (2)'!L58,'FY 1999 (2)'!L58,'FY 2000 (2)'!L58,'FY 2001 (2)'!L58,'FY 2002 (2)'!L58,'FY 2003 (2)'!L58)</f>
        <v>14132.0935</v>
      </c>
      <c r="M58" s="2">
        <f>AVERAGEA('FY 1998 (2)'!M58,'FY 1999 (2)'!M58,'FY 2000 (2)'!M58,'FY 2001 (2)'!M58,'FY 2002 (2)'!M58,'FY 2003 (2)'!M58)</f>
        <v>3959.2428333333332</v>
      </c>
      <c r="N58" s="2">
        <f>AVERAGEA('FY 1998 (2)'!N58,'FY 1999 (2)'!N58,'FY 2000 (2)'!N58,'FY 2001 (2)'!N58,'FY 2002 (2)'!N58,'FY 2003 (2)'!N58)</f>
        <v>213707.74283333332</v>
      </c>
    </row>
    <row r="59" spans="1:14" ht="12.75">
      <c r="A59" s="20" t="s">
        <v>82</v>
      </c>
      <c r="B59" s="2">
        <f>AVERAGEA('FY 1998 (2)'!B59,'FY 1999 (2)'!B59,'FY 2000 (2)'!B59,'FY 2001 (2)'!B59,'FY 2002 (2)'!B59,'FY 2003 (2)'!B59)</f>
        <v>16068.9185</v>
      </c>
      <c r="C59" s="2">
        <f>AVERAGEA('FY 1998 (2)'!C59,'FY 1999 (2)'!C59,'FY 2000 (2)'!C59,'FY 2001 (2)'!C59,'FY 2002 (2)'!C59,'FY 2003 (2)'!C59)</f>
        <v>30980.629500000006</v>
      </c>
      <c r="D59" s="2">
        <f>AVERAGEA('FY 1998 (2)'!D59,'FY 1999 (2)'!D59,'FY 2000 (2)'!D59,'FY 2001 (2)'!D59,'FY 2002 (2)'!D59,'FY 2003 (2)'!D59)</f>
        <v>47049.548</v>
      </c>
      <c r="E59" s="2">
        <f>AVERAGEA('FY 1998 (2)'!E59,'FY 1999 (2)'!E59,'FY 2000 (2)'!E59,'FY 2001 (2)'!E59,'FY 2002 (2)'!E59,'FY 2003 (2)'!E59)</f>
        <v>30310.754166666662</v>
      </c>
      <c r="F59" s="2">
        <f>AVERAGEA('FY 1998 (2)'!F59,'FY 1999 (2)'!F59,'FY 2000 (2)'!F59,'FY 2001 (2)'!F59,'FY 2002 (2)'!F59,'FY 2003 (2)'!F59)</f>
        <v>20697.679</v>
      </c>
      <c r="G59" s="2">
        <f>AVERAGEA('FY 1998 (2)'!G59,'FY 1999 (2)'!G59,'FY 2000 (2)'!G59,'FY 2001 (2)'!G59,'FY 2002 (2)'!G59,'FY 2003 (2)'!G59)</f>
        <v>7553.136833333334</v>
      </c>
      <c r="H59" s="2">
        <f>AVERAGEA('FY 1998 (2)'!H59,'FY 1999 (2)'!H59,'FY 2000 (2)'!H59,'FY 2001 (2)'!H59,'FY 2002 (2)'!H59,'FY 2003 (2)'!H59)</f>
        <v>0</v>
      </c>
      <c r="I59" s="2">
        <f>AVERAGEA('FY 1998 (2)'!I59,'FY 1999 (2)'!I59,'FY 2000 (2)'!I59,'FY 2001 (2)'!I59,'FY 2002 (2)'!I59,'FY 2003 (2)'!I59)</f>
        <v>511.1545000000001</v>
      </c>
      <c r="J59" s="2">
        <f>AVERAGEA('FY 1998 (2)'!J59,'FY 1999 (2)'!J59,'FY 2000 (2)'!J59,'FY 2001 (2)'!J59,'FY 2002 (2)'!J59,'FY 2003 (2)'!J59)</f>
        <v>938.005</v>
      </c>
      <c r="K59" s="2">
        <f>AVERAGEA('FY 1998 (2)'!K59,'FY 1999 (2)'!K59,'FY 2000 (2)'!K59,'FY 2001 (2)'!K59,'FY 2002 (2)'!K59,'FY 2003 (2)'!K59)</f>
        <v>3561.923666666667</v>
      </c>
      <c r="L59" s="2">
        <f>AVERAGEA('FY 1998 (2)'!L59,'FY 1999 (2)'!L59,'FY 2000 (2)'!L59,'FY 2001 (2)'!L59,'FY 2002 (2)'!L59,'FY 2003 (2)'!L59)</f>
        <v>9794.272500000001</v>
      </c>
      <c r="M59" s="2">
        <f>AVERAGEA('FY 1998 (2)'!M59,'FY 1999 (2)'!M59,'FY 2000 (2)'!M59,'FY 2001 (2)'!M59,'FY 2002 (2)'!M59,'FY 2003 (2)'!M59)</f>
        <v>2355.212</v>
      </c>
      <c r="N59" s="2">
        <f>AVERAGEA('FY 1998 (2)'!N59,'FY 1999 (2)'!N59,'FY 2000 (2)'!N59,'FY 2001 (2)'!N59,'FY 2002 (2)'!N59,'FY 2003 (2)'!N59)</f>
        <v>122771.68566666667</v>
      </c>
    </row>
    <row r="60" spans="1:14" ht="12.75">
      <c r="A60" s="20" t="s">
        <v>83</v>
      </c>
      <c r="B60" s="2">
        <f>AVERAGEA('FY 1998 (2)'!B60,'FY 1999 (2)'!B60,'FY 2000 (2)'!B60,'FY 2001 (2)'!B60,'FY 2002 (2)'!B60,'FY 2003 (2)'!B60)</f>
        <v>132745.38766666668</v>
      </c>
      <c r="C60" s="2">
        <f>AVERAGEA('FY 1998 (2)'!C60,'FY 1999 (2)'!C60,'FY 2000 (2)'!C60,'FY 2001 (2)'!C60,'FY 2002 (2)'!C60,'FY 2003 (2)'!C60)</f>
        <v>131303.45016666665</v>
      </c>
      <c r="D60" s="2">
        <f>AVERAGEA('FY 1998 (2)'!D60,'FY 1999 (2)'!D60,'FY 2000 (2)'!D60,'FY 2001 (2)'!D60,'FY 2002 (2)'!D60,'FY 2003 (2)'!D60)</f>
        <v>264048.83783333335</v>
      </c>
      <c r="E60" s="2">
        <f>AVERAGEA('FY 1998 (2)'!E60,'FY 1999 (2)'!E60,'FY 2000 (2)'!E60,'FY 2001 (2)'!E60,'FY 2002 (2)'!E60,'FY 2003 (2)'!E60)</f>
        <v>172336.269</v>
      </c>
      <c r="F60" s="2">
        <f>AVERAGEA('FY 1998 (2)'!F60,'FY 1999 (2)'!F60,'FY 2000 (2)'!F60,'FY 2001 (2)'!F60,'FY 2002 (2)'!F60,'FY 2003 (2)'!F60)</f>
        <v>94852.127</v>
      </c>
      <c r="G60" s="2">
        <f>AVERAGEA('FY 1998 (2)'!G60,'FY 1999 (2)'!G60,'FY 2000 (2)'!G60,'FY 2001 (2)'!G60,'FY 2002 (2)'!G60,'FY 2003 (2)'!G60)</f>
        <v>32502.431666666667</v>
      </c>
      <c r="H60" s="2">
        <f>AVERAGEA('FY 1998 (2)'!H60,'FY 1999 (2)'!H60,'FY 2000 (2)'!H60,'FY 2001 (2)'!H60,'FY 2002 (2)'!H60,'FY 2003 (2)'!H60)</f>
        <v>9583.785</v>
      </c>
      <c r="I60" s="2">
        <f>AVERAGEA('FY 1998 (2)'!I60,'FY 1999 (2)'!I60,'FY 2000 (2)'!I60,'FY 2001 (2)'!I60,'FY 2002 (2)'!I60,'FY 2003 (2)'!I60)</f>
        <v>1083.9080000000001</v>
      </c>
      <c r="J60" s="2">
        <f>AVERAGEA('FY 1998 (2)'!J60,'FY 1999 (2)'!J60,'FY 2000 (2)'!J60,'FY 2001 (2)'!J60,'FY 2002 (2)'!J60,'FY 2003 (2)'!J60)</f>
        <v>4335.468666666667</v>
      </c>
      <c r="K60" s="2">
        <f>AVERAGEA('FY 1998 (2)'!K60,'FY 1999 (2)'!K60,'FY 2000 (2)'!K60,'FY 2001 (2)'!K60,'FY 2002 (2)'!K60,'FY 2003 (2)'!K60)</f>
        <v>33897.84166666667</v>
      </c>
      <c r="L60" s="2">
        <f>AVERAGEA('FY 1998 (2)'!L60,'FY 1999 (2)'!L60,'FY 2000 (2)'!L60,'FY 2001 (2)'!L60,'FY 2002 (2)'!L60,'FY 2003 (2)'!L60)</f>
        <v>73878.2475</v>
      </c>
      <c r="M60" s="2">
        <f>AVERAGEA('FY 1998 (2)'!M60,'FY 1999 (2)'!M60,'FY 2000 (2)'!M60,'FY 2001 (2)'!M60,'FY 2002 (2)'!M60,'FY 2003 (2)'!M60)</f>
        <v>13012.610833333332</v>
      </c>
      <c r="N60" s="2">
        <f>AVERAGEA('FY 1998 (2)'!N60,'FY 1999 (2)'!N60,'FY 2000 (2)'!N60,'FY 2001 (2)'!N60,'FY 2002 (2)'!N60,'FY 2003 (2)'!N60)</f>
        <v>699531.5271666668</v>
      </c>
    </row>
    <row r="61" spans="1:14" ht="12.75">
      <c r="A61" s="20" t="s">
        <v>84</v>
      </c>
      <c r="B61" s="2">
        <f>AVERAGEA('FY 1998 (2)'!B61,'FY 1999 (2)'!B61,'FY 2000 (2)'!B61,'FY 2001 (2)'!B61,'FY 2002 (2)'!B61,'FY 2003 (2)'!B61)</f>
        <v>79767.83883333333</v>
      </c>
      <c r="C61" s="2">
        <f>AVERAGEA('FY 1998 (2)'!C61,'FY 1999 (2)'!C61,'FY 2000 (2)'!C61,'FY 2001 (2)'!C61,'FY 2002 (2)'!C61,'FY 2003 (2)'!C61)</f>
        <v>89535.30300000001</v>
      </c>
      <c r="D61" s="2">
        <f>AVERAGEA('FY 1998 (2)'!D61,'FY 1999 (2)'!D61,'FY 2000 (2)'!D61,'FY 2001 (2)'!D61,'FY 2002 (2)'!D61,'FY 2003 (2)'!D61)</f>
        <v>169303.14183333333</v>
      </c>
      <c r="E61" s="2">
        <f>AVERAGEA('FY 1998 (2)'!E61,'FY 1999 (2)'!E61,'FY 2000 (2)'!E61,'FY 2001 (2)'!E61,'FY 2002 (2)'!E61,'FY 2003 (2)'!E61)</f>
        <v>114795.94016666668</v>
      </c>
      <c r="F61" s="2">
        <f>AVERAGEA('FY 1998 (2)'!F61,'FY 1999 (2)'!F61,'FY 2000 (2)'!F61,'FY 2001 (2)'!F61,'FY 2002 (2)'!F61,'FY 2003 (2)'!F61)</f>
        <v>104883.93616666668</v>
      </c>
      <c r="G61" s="2">
        <f>AVERAGEA('FY 1998 (2)'!G61,'FY 1999 (2)'!G61,'FY 2000 (2)'!G61,'FY 2001 (2)'!G61,'FY 2002 (2)'!G61,'FY 2003 (2)'!G61)</f>
        <v>23328.816166666667</v>
      </c>
      <c r="H61" s="2">
        <f>AVERAGEA('FY 1998 (2)'!H61,'FY 1999 (2)'!H61,'FY 2000 (2)'!H61,'FY 2001 (2)'!H61,'FY 2002 (2)'!H61,'FY 2003 (2)'!H61)</f>
        <v>0</v>
      </c>
      <c r="I61" s="2">
        <f>AVERAGEA('FY 1998 (2)'!I61,'FY 1999 (2)'!I61,'FY 2000 (2)'!I61,'FY 2001 (2)'!I61,'FY 2002 (2)'!I61,'FY 2003 (2)'!I61)</f>
        <v>1007.6878333333334</v>
      </c>
      <c r="J61" s="2">
        <f>AVERAGEA('FY 1998 (2)'!J61,'FY 1999 (2)'!J61,'FY 2000 (2)'!J61,'FY 2001 (2)'!J61,'FY 2002 (2)'!J61,'FY 2003 (2)'!J61)</f>
        <v>3639.2546666666663</v>
      </c>
      <c r="K61" s="2">
        <f>AVERAGEA('FY 1998 (2)'!K61,'FY 1999 (2)'!K61,'FY 2000 (2)'!K61,'FY 2001 (2)'!K61,'FY 2002 (2)'!K61,'FY 2003 (2)'!K61)</f>
        <v>33408.34650000001</v>
      </c>
      <c r="L61" s="2">
        <f>AVERAGEA('FY 1998 (2)'!L61,'FY 1999 (2)'!L61,'FY 2000 (2)'!L61,'FY 2001 (2)'!L61,'FY 2002 (2)'!L61,'FY 2003 (2)'!L61)</f>
        <v>27113.379166666666</v>
      </c>
      <c r="M61" s="2">
        <f>AVERAGEA('FY 1998 (2)'!M61,'FY 1999 (2)'!M61,'FY 2000 (2)'!M61,'FY 2001 (2)'!M61,'FY 2002 (2)'!M61,'FY 2003 (2)'!M61)</f>
        <v>8967.861333333334</v>
      </c>
      <c r="N61" s="2">
        <f>AVERAGEA('FY 1998 (2)'!N61,'FY 1999 (2)'!N61,'FY 2000 (2)'!N61,'FY 2001 (2)'!N61,'FY 2002 (2)'!N61,'FY 2003 (2)'!N61)</f>
        <v>486448.3638333333</v>
      </c>
    </row>
    <row r="62" spans="1:14" ht="12.75">
      <c r="A62" s="20" t="s">
        <v>85</v>
      </c>
      <c r="B62" s="2">
        <f>AVERAGEA('FY 1998 (2)'!B62,'FY 1999 (2)'!B62,'FY 2000 (2)'!B62,'FY 2001 (2)'!B62,'FY 2002 (2)'!B62,'FY 2003 (2)'!B62)</f>
        <v>38867.75366666667</v>
      </c>
      <c r="C62" s="2">
        <f>AVERAGEA('FY 1998 (2)'!C62,'FY 1999 (2)'!C62,'FY 2000 (2)'!C62,'FY 2001 (2)'!C62,'FY 2002 (2)'!C62,'FY 2003 (2)'!C62)</f>
        <v>38529.20933333333</v>
      </c>
      <c r="D62" s="2">
        <f>AVERAGEA('FY 1998 (2)'!D62,'FY 1999 (2)'!D62,'FY 2000 (2)'!D62,'FY 2001 (2)'!D62,'FY 2002 (2)'!D62,'FY 2003 (2)'!D62)</f>
        <v>77396.963</v>
      </c>
      <c r="E62" s="2">
        <f>AVERAGEA('FY 1998 (2)'!E62,'FY 1999 (2)'!E62,'FY 2000 (2)'!E62,'FY 2001 (2)'!E62,'FY 2002 (2)'!E62,'FY 2003 (2)'!E62)</f>
        <v>48659.2275</v>
      </c>
      <c r="F62" s="2">
        <f>AVERAGEA('FY 1998 (2)'!F62,'FY 1999 (2)'!F62,'FY 2000 (2)'!F62,'FY 2001 (2)'!F62,'FY 2002 (2)'!F62,'FY 2003 (2)'!F62)</f>
        <v>61148.30216666667</v>
      </c>
      <c r="G62" s="2">
        <f>AVERAGEA('FY 1998 (2)'!G62,'FY 1999 (2)'!G62,'FY 2000 (2)'!G62,'FY 2001 (2)'!G62,'FY 2002 (2)'!G62,'FY 2003 (2)'!G62)</f>
        <v>7529.328000000001</v>
      </c>
      <c r="H62" s="2">
        <f>AVERAGEA('FY 1998 (2)'!H62,'FY 1999 (2)'!H62,'FY 2000 (2)'!H62,'FY 2001 (2)'!H62,'FY 2002 (2)'!H62,'FY 2003 (2)'!H62)</f>
        <v>56551.199166666665</v>
      </c>
      <c r="I62" s="2">
        <f>AVERAGEA('FY 1998 (2)'!I62,'FY 1999 (2)'!I62,'FY 2000 (2)'!I62,'FY 2001 (2)'!I62,'FY 2002 (2)'!I62,'FY 2003 (2)'!I62)</f>
        <v>638.4515000000001</v>
      </c>
      <c r="J62" s="2">
        <f>AVERAGEA('FY 1998 (2)'!J62,'FY 1999 (2)'!J62,'FY 2000 (2)'!J62,'FY 2001 (2)'!J62,'FY 2002 (2)'!J62,'FY 2003 (2)'!J62)</f>
        <v>938.005</v>
      </c>
      <c r="K62" s="2">
        <f>AVERAGEA('FY 1998 (2)'!K62,'FY 1999 (2)'!K62,'FY 2000 (2)'!K62,'FY 2001 (2)'!K62,'FY 2002 (2)'!K62,'FY 2003 (2)'!K62)</f>
        <v>30749.524</v>
      </c>
      <c r="L62" s="2">
        <f>AVERAGEA('FY 1998 (2)'!L62,'FY 1999 (2)'!L62,'FY 2000 (2)'!L62,'FY 2001 (2)'!L62,'FY 2002 (2)'!L62,'FY 2003 (2)'!L62)</f>
        <v>17212.64616666667</v>
      </c>
      <c r="M62" s="2">
        <f>AVERAGEA('FY 1998 (2)'!M62,'FY 1999 (2)'!M62,'FY 2000 (2)'!M62,'FY 2001 (2)'!M62,'FY 2002 (2)'!M62,'FY 2003 (2)'!M62)</f>
        <v>4325.438833333333</v>
      </c>
      <c r="N62" s="2">
        <f>AVERAGEA('FY 1998 (2)'!N62,'FY 1999 (2)'!N62,'FY 2000 (2)'!N62,'FY 2001 (2)'!N62,'FY 2002 (2)'!N62,'FY 2003 (2)'!N62)</f>
        <v>305149.0853333333</v>
      </c>
    </row>
    <row r="63" spans="1:14" ht="12.75">
      <c r="A63" s="20" t="s">
        <v>86</v>
      </c>
      <c r="B63" s="2">
        <f>AVERAGEA('FY 1998 (2)'!B63,'FY 1999 (2)'!B63,'FY 2000 (2)'!B63,'FY 2001 (2)'!B63,'FY 2002 (2)'!B63,'FY 2003 (2)'!B63)</f>
        <v>83250.95883333334</v>
      </c>
      <c r="C63" s="2">
        <f>AVERAGEA('FY 1998 (2)'!C63,'FY 1999 (2)'!C63,'FY 2000 (2)'!C63,'FY 2001 (2)'!C63,'FY 2002 (2)'!C63,'FY 2003 (2)'!C63)</f>
        <v>133763.53983333334</v>
      </c>
      <c r="D63" s="2">
        <f>AVERAGEA('FY 1998 (2)'!D63,'FY 1999 (2)'!D63,'FY 2000 (2)'!D63,'FY 2001 (2)'!D63,'FY 2002 (2)'!D63,'FY 2003 (2)'!D63)</f>
        <v>217014.49866666668</v>
      </c>
      <c r="E63" s="2">
        <f>AVERAGEA('FY 1998 (2)'!E63,'FY 1999 (2)'!E63,'FY 2000 (2)'!E63,'FY 2001 (2)'!E63,'FY 2002 (2)'!E63,'FY 2003 (2)'!E63)</f>
        <v>147724.66800000003</v>
      </c>
      <c r="F63" s="2">
        <f>AVERAGEA('FY 1998 (2)'!F63,'FY 1999 (2)'!F63,'FY 2000 (2)'!F63,'FY 2001 (2)'!F63,'FY 2002 (2)'!F63,'FY 2003 (2)'!F63)</f>
        <v>37963.55783333333</v>
      </c>
      <c r="G63" s="2">
        <f>AVERAGEA('FY 1998 (2)'!G63,'FY 1999 (2)'!G63,'FY 2000 (2)'!G63,'FY 2001 (2)'!G63,'FY 2002 (2)'!G63,'FY 2003 (2)'!G63)</f>
        <v>21711.279666666665</v>
      </c>
      <c r="H63" s="2">
        <f>AVERAGEA('FY 1998 (2)'!H63,'FY 1999 (2)'!H63,'FY 2000 (2)'!H63,'FY 2001 (2)'!H63,'FY 2002 (2)'!H63,'FY 2003 (2)'!H63)</f>
        <v>0</v>
      </c>
      <c r="I63" s="2">
        <f>AVERAGEA('FY 1998 (2)'!I63,'FY 1999 (2)'!I63,'FY 2000 (2)'!I63,'FY 2001 (2)'!I63,'FY 2002 (2)'!I63,'FY 2003 (2)'!I63)</f>
        <v>961.317</v>
      </c>
      <c r="J63" s="2">
        <f>AVERAGEA('FY 1998 (2)'!J63,'FY 1999 (2)'!J63,'FY 2000 (2)'!J63,'FY 2001 (2)'!J63,'FY 2002 (2)'!J63,'FY 2003 (2)'!J63)</f>
        <v>2790.1953333333336</v>
      </c>
      <c r="K63" s="2">
        <f>AVERAGEA('FY 1998 (2)'!K63,'FY 1999 (2)'!K63,'FY 2000 (2)'!K63,'FY 2001 (2)'!K63,'FY 2002 (2)'!K63,'FY 2003 (2)'!K63)</f>
        <v>27457.504166666666</v>
      </c>
      <c r="L63" s="2">
        <f>AVERAGEA('FY 1998 (2)'!L63,'FY 1999 (2)'!L63,'FY 2000 (2)'!L63,'FY 2001 (2)'!L63,'FY 2002 (2)'!L63,'FY 2003 (2)'!L63)</f>
        <v>71516.307</v>
      </c>
      <c r="M63" s="2">
        <f>AVERAGEA('FY 1998 (2)'!M63,'FY 1999 (2)'!M63,'FY 2000 (2)'!M63,'FY 2001 (2)'!M63,'FY 2002 (2)'!M63,'FY 2003 (2)'!M63)</f>
        <v>10121.026166666668</v>
      </c>
      <c r="N63" s="2">
        <f>AVERAGEA('FY 1998 (2)'!N63,'FY 1999 (2)'!N63,'FY 2000 (2)'!N63,'FY 2001 (2)'!N63,'FY 2002 (2)'!N63,'FY 2003 (2)'!N63)</f>
        <v>537260.3538333334</v>
      </c>
    </row>
    <row r="64" spans="1:14" ht="12.75">
      <c r="A64" s="20" t="s">
        <v>87</v>
      </c>
      <c r="B64" s="2">
        <f>AVERAGEA('FY 1998 (2)'!B64,'FY 1999 (2)'!B64,'FY 2000 (2)'!B64,'FY 2001 (2)'!B64,'FY 2002 (2)'!B64,'FY 2003 (2)'!B64)</f>
        <v>45183.94066666666</v>
      </c>
      <c r="C64" s="2">
        <f>AVERAGEA('FY 1998 (2)'!C64,'FY 1999 (2)'!C64,'FY 2000 (2)'!C64,'FY 2001 (2)'!C64,'FY 2002 (2)'!C64,'FY 2003 (2)'!C64)</f>
        <v>71555.45383333333</v>
      </c>
      <c r="D64" s="2">
        <f>AVERAGEA('FY 1998 (2)'!D64,'FY 1999 (2)'!D64,'FY 2000 (2)'!D64,'FY 2001 (2)'!D64,'FY 2002 (2)'!D64,'FY 2003 (2)'!D64)</f>
        <v>116739.39450000001</v>
      </c>
      <c r="E64" s="2">
        <f>AVERAGEA('FY 1998 (2)'!E64,'FY 1999 (2)'!E64,'FY 2000 (2)'!E64,'FY 2001 (2)'!E64,'FY 2002 (2)'!E64,'FY 2003 (2)'!E64)</f>
        <v>30271.8195</v>
      </c>
      <c r="F64" s="2">
        <f>AVERAGEA('FY 1998 (2)'!F64,'FY 1999 (2)'!F64,'FY 2000 (2)'!F64,'FY 2001 (2)'!F64,'FY 2002 (2)'!F64,'FY 2003 (2)'!F64)</f>
        <v>9091.962333333333</v>
      </c>
      <c r="G64" s="2">
        <f>AVERAGEA('FY 1998 (2)'!G64,'FY 1999 (2)'!G64,'FY 2000 (2)'!G64,'FY 2001 (2)'!G64,'FY 2002 (2)'!G64,'FY 2003 (2)'!G64)</f>
        <v>7424.214</v>
      </c>
      <c r="H64" s="2">
        <f>AVERAGEA('FY 1998 (2)'!H64,'FY 1999 (2)'!H64,'FY 2000 (2)'!H64,'FY 2001 (2)'!H64,'FY 2002 (2)'!H64,'FY 2003 (2)'!H64)</f>
        <v>0</v>
      </c>
      <c r="I64" s="2">
        <f>AVERAGEA('FY 1998 (2)'!I64,'FY 1999 (2)'!I64,'FY 2000 (2)'!I64,'FY 2001 (2)'!I64,'FY 2002 (2)'!I64,'FY 2003 (2)'!I64)</f>
        <v>638.6848333333334</v>
      </c>
      <c r="J64" s="2">
        <f>AVERAGEA('FY 1998 (2)'!J64,'FY 1999 (2)'!J64,'FY 2000 (2)'!J64,'FY 2001 (2)'!J64,'FY 2002 (2)'!J64,'FY 2003 (2)'!J64)</f>
        <v>938.005</v>
      </c>
      <c r="K64" s="2">
        <f>AVERAGEA('FY 1998 (2)'!K64,'FY 1999 (2)'!K64,'FY 2000 (2)'!K64,'FY 2001 (2)'!K64,'FY 2002 (2)'!K64,'FY 2003 (2)'!K64)</f>
        <v>4868.702666666666</v>
      </c>
      <c r="L64" s="2">
        <f>AVERAGEA('FY 1998 (2)'!L64,'FY 1999 (2)'!L64,'FY 2000 (2)'!L64,'FY 2001 (2)'!L64,'FY 2002 (2)'!L64,'FY 2003 (2)'!L64)</f>
        <v>13358.242833333336</v>
      </c>
      <c r="M64" s="2">
        <f>AVERAGEA('FY 1998 (2)'!M64,'FY 1999 (2)'!M64,'FY 2000 (2)'!M64,'FY 2001 (2)'!M64,'FY 2002 (2)'!M64,'FY 2003 (2)'!M64)</f>
        <v>3609.910833333333</v>
      </c>
      <c r="N64" s="2">
        <f>AVERAGEA('FY 1998 (2)'!N64,'FY 1999 (2)'!N64,'FY 2000 (2)'!N64,'FY 2001 (2)'!N64,'FY 2002 (2)'!N64,'FY 2003 (2)'!N64)</f>
        <v>186940.93650000004</v>
      </c>
    </row>
    <row r="65" spans="1:14" ht="12.75">
      <c r="A65" s="2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0" t="s">
        <v>36</v>
      </c>
      <c r="B66" s="2">
        <f>SUM(B14:B64)</f>
        <v>4524397.8023333335</v>
      </c>
      <c r="C66" s="2">
        <f aca="true" t="shared" si="0" ref="C66:N66">SUM(C14:C64)</f>
        <v>5532013.623333333</v>
      </c>
      <c r="D66" s="2">
        <f t="shared" si="0"/>
        <v>10056411.425666664</v>
      </c>
      <c r="E66" s="2">
        <f t="shared" si="0"/>
        <v>6484604.526333333</v>
      </c>
      <c r="F66" s="2">
        <f t="shared" si="0"/>
        <v>3841844.0169999995</v>
      </c>
      <c r="G66" s="2">
        <f t="shared" si="0"/>
        <v>1577243.5118333334</v>
      </c>
      <c r="H66" s="2">
        <f t="shared" si="0"/>
        <v>369375</v>
      </c>
      <c r="I66" s="2">
        <f t="shared" si="0"/>
        <v>44325</v>
      </c>
      <c r="J66" s="2">
        <f t="shared" si="0"/>
        <v>187600.98183333338</v>
      </c>
      <c r="K66" s="2">
        <f t="shared" si="0"/>
        <v>1585773.9734999998</v>
      </c>
      <c r="L66" s="2">
        <f t="shared" si="0"/>
        <v>2800000.0008333344</v>
      </c>
      <c r="M66" s="2">
        <f>AVERAGEA('FY 1998 (2)'!M66,'FY 1999 (2)'!M66,'FY 2000 (2)'!M66,'FY 2001 (2)'!M66,'FY 2002 (2)'!M66,'FY 2003 (2)'!M66)</f>
        <v>505308.2358333334</v>
      </c>
      <c r="N66" s="2">
        <f t="shared" si="0"/>
        <v>27452486.672833342</v>
      </c>
    </row>
    <row r="67" spans="1:14" ht="12.75">
      <c r="A67" s="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ht="12.75">
      <c r="A68" s="20" t="s">
        <v>124</v>
      </c>
    </row>
    <row r="69" ht="12.75">
      <c r="A69" s="20" t="s">
        <v>125</v>
      </c>
    </row>
    <row r="70" ht="12.75">
      <c r="A70" s="166" t="s">
        <v>126</v>
      </c>
    </row>
    <row r="71" ht="12.75">
      <c r="A71" s="20" t="s">
        <v>89</v>
      </c>
    </row>
    <row r="72" ht="12.75">
      <c r="A72" s="1" t="s">
        <v>127</v>
      </c>
    </row>
    <row r="73" ht="12.75">
      <c r="A73" s="1"/>
    </row>
    <row r="74" ht="12.75">
      <c r="A74" s="1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</sheetData>
  <printOptions horizontalCentered="1" verticalCentered="1"/>
  <pageMargins left="0.25" right="0.25" top="0.25" bottom="0.25" header="0" footer="0"/>
  <pageSetup fitToHeight="1" fitToWidth="1" horizontalDpi="600" verticalDpi="600" orientation="landscape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97"/>
  <sheetViews>
    <sheetView defaultGridColor="0" colorId="8" workbookViewId="0" topLeftCell="A1">
      <selection activeCell="A1" sqref="A1"/>
    </sheetView>
  </sheetViews>
  <sheetFormatPr defaultColWidth="8.7109375" defaultRowHeight="12.75"/>
  <cols>
    <col min="1" max="1" width="16.421875" style="18" customWidth="1"/>
    <col min="2" max="2" width="14.00390625" style="0" customWidth="1"/>
    <col min="3" max="3" width="12.28125" style="0" customWidth="1"/>
    <col min="4" max="4" width="12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14.57421875" style="0" customWidth="1"/>
    <col min="9" max="9" width="13.8515625" style="0" customWidth="1"/>
    <col min="10" max="10" width="9.8515625" style="0" customWidth="1"/>
    <col min="11" max="11" width="10.7109375" style="0" customWidth="1"/>
    <col min="12" max="12" width="11.57421875" style="0" customWidth="1"/>
    <col min="13" max="14" width="10.7109375" style="0" customWidth="1"/>
  </cols>
  <sheetData>
    <row r="1" spans="1:14" ht="12.75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3">
        <v>36871</v>
      </c>
      <c r="N1" s="4">
        <v>0.6875</v>
      </c>
    </row>
    <row r="2" spans="1:14" ht="12.7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">
      <c r="A3" s="23" t="s">
        <v>91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</row>
    <row r="4" spans="1:14" ht="15">
      <c r="A4" s="2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</row>
    <row r="5" spans="1:14" ht="15">
      <c r="A5" s="5" t="s">
        <v>128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</row>
    <row r="6" spans="1:14" ht="15">
      <c r="A6" s="23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</row>
    <row r="7" spans="1:14" ht="15">
      <c r="A7" s="23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</row>
    <row r="8" spans="1:14" s="18" customFormat="1" ht="15">
      <c r="A8" s="16"/>
      <c r="B8" s="17"/>
      <c r="C8" s="17"/>
      <c r="D8" s="17"/>
      <c r="E8" s="17"/>
      <c r="F8" s="17"/>
      <c r="G8" s="17" t="s">
        <v>5</v>
      </c>
      <c r="H8" s="16"/>
      <c r="I8" s="17"/>
      <c r="J8" s="17"/>
      <c r="K8" s="17"/>
      <c r="L8" s="17"/>
      <c r="M8" s="17"/>
      <c r="N8" s="17"/>
    </row>
    <row r="9" spans="1:14" s="18" customFormat="1" ht="15">
      <c r="A9" s="16"/>
      <c r="B9" s="17"/>
      <c r="C9" s="17"/>
      <c r="D9" s="17"/>
      <c r="E9" s="17"/>
      <c r="F9" s="17"/>
      <c r="G9" s="17" t="s">
        <v>6</v>
      </c>
      <c r="H9" s="17" t="s">
        <v>7</v>
      </c>
      <c r="I9" s="17"/>
      <c r="J9" s="17"/>
      <c r="K9" s="17"/>
      <c r="L9" s="17"/>
      <c r="M9" s="17"/>
      <c r="N9" s="17"/>
    </row>
    <row r="10" spans="1:14" s="18" customFormat="1" ht="15">
      <c r="A10" s="16"/>
      <c r="B10" s="17"/>
      <c r="C10" s="17" t="s">
        <v>8</v>
      </c>
      <c r="D10" s="17"/>
      <c r="E10" s="17" t="s">
        <v>9</v>
      </c>
      <c r="F10" s="17" t="s">
        <v>10</v>
      </c>
      <c r="G10" s="17" t="s">
        <v>11</v>
      </c>
      <c r="H10" s="17" t="s">
        <v>12</v>
      </c>
      <c r="I10" s="17"/>
      <c r="J10" s="17"/>
      <c r="K10" s="17" t="s">
        <v>13</v>
      </c>
      <c r="L10" s="17"/>
      <c r="M10" s="17"/>
      <c r="N10" s="17"/>
    </row>
    <row r="11" spans="1:14" s="18" customFormat="1" ht="15">
      <c r="A11" s="16"/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9" t="s">
        <v>19</v>
      </c>
      <c r="H11" s="17" t="s">
        <v>15</v>
      </c>
      <c r="I11" s="17" t="s">
        <v>20</v>
      </c>
      <c r="J11" s="17" t="s">
        <v>21</v>
      </c>
      <c r="K11" s="17" t="s">
        <v>22</v>
      </c>
      <c r="L11" s="17" t="s">
        <v>23</v>
      </c>
      <c r="M11" s="165" t="s">
        <v>122</v>
      </c>
      <c r="N11" s="17" t="s">
        <v>24</v>
      </c>
    </row>
    <row r="12" spans="1:14" s="18" customFormat="1" ht="15">
      <c r="A12" s="16" t="s">
        <v>92</v>
      </c>
      <c r="B12" s="17" t="s">
        <v>26</v>
      </c>
      <c r="C12" s="17" t="s">
        <v>27</v>
      </c>
      <c r="D12" s="17" t="s">
        <v>28</v>
      </c>
      <c r="E12" s="17" t="s">
        <v>29</v>
      </c>
      <c r="F12" s="17" t="s">
        <v>30</v>
      </c>
      <c r="G12" s="19" t="s">
        <v>31</v>
      </c>
      <c r="H12" s="17" t="s">
        <v>27</v>
      </c>
      <c r="I12" s="17" t="s">
        <v>32</v>
      </c>
      <c r="J12" s="17" t="s">
        <v>33</v>
      </c>
      <c r="K12" s="17" t="s">
        <v>34</v>
      </c>
      <c r="L12" s="17" t="s">
        <v>35</v>
      </c>
      <c r="M12" s="17" t="s">
        <v>123</v>
      </c>
      <c r="N12" s="17" t="s">
        <v>36</v>
      </c>
    </row>
    <row r="13" spans="1:14" ht="12.75">
      <c r="A13" s="2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2"/>
      <c r="M13" s="2"/>
      <c r="N13" s="2"/>
    </row>
    <row r="14" spans="1:14" ht="12.75">
      <c r="A14" s="20" t="s">
        <v>37</v>
      </c>
      <c r="B14" s="10">
        <v>81776.135</v>
      </c>
      <c r="C14" s="2">
        <v>88299.177</v>
      </c>
      <c r="D14" s="2">
        <f>B14+C14</f>
        <v>170075.31199999998</v>
      </c>
      <c r="E14" s="2">
        <v>114707.824</v>
      </c>
      <c r="F14" s="2">
        <v>61786.455</v>
      </c>
      <c r="G14" s="2">
        <v>6918.397</v>
      </c>
      <c r="H14" s="2">
        <v>0</v>
      </c>
      <c r="I14" s="2">
        <v>604.131</v>
      </c>
      <c r="J14" s="2">
        <v>1802.311</v>
      </c>
      <c r="K14" s="2">
        <v>22580.14</v>
      </c>
      <c r="L14" s="2">
        <v>70234.551</v>
      </c>
      <c r="M14" s="2">
        <v>8647.4</v>
      </c>
      <c r="N14" s="2">
        <v>457356.521</v>
      </c>
    </row>
    <row r="15" spans="1:14" ht="12.75">
      <c r="A15" s="20" t="s">
        <v>38</v>
      </c>
      <c r="B15" s="10">
        <v>36220.675</v>
      </c>
      <c r="C15" s="2">
        <v>44713.15</v>
      </c>
      <c r="D15" s="2">
        <f aca="true" t="shared" si="0" ref="D15:D30">B15+C15</f>
        <v>80933.82500000001</v>
      </c>
      <c r="E15" s="2">
        <v>47729.723</v>
      </c>
      <c r="F15" s="2">
        <v>19143.16</v>
      </c>
      <c r="G15" s="2">
        <v>11930.553</v>
      </c>
      <c r="H15" s="2">
        <v>0</v>
      </c>
      <c r="I15" s="2">
        <v>365.076</v>
      </c>
      <c r="J15" s="2">
        <v>811.634</v>
      </c>
      <c r="K15" s="2">
        <v>7577.46</v>
      </c>
      <c r="L15" s="2">
        <v>94210.09</v>
      </c>
      <c r="M15" s="2">
        <v>5182.598</v>
      </c>
      <c r="N15" s="2">
        <v>267884.119</v>
      </c>
    </row>
    <row r="16" spans="1:14" ht="12.75">
      <c r="A16" s="20" t="s">
        <v>39</v>
      </c>
      <c r="B16" s="10">
        <v>75775.481</v>
      </c>
      <c r="C16" s="2">
        <v>81480.569</v>
      </c>
      <c r="D16" s="2">
        <f t="shared" si="0"/>
        <v>157256.05</v>
      </c>
      <c r="E16" s="2">
        <v>89777.329</v>
      </c>
      <c r="F16" s="2">
        <v>8376.322</v>
      </c>
      <c r="G16" s="2">
        <v>25076.732</v>
      </c>
      <c r="H16" s="2">
        <v>0</v>
      </c>
      <c r="I16" s="2">
        <v>542.088</v>
      </c>
      <c r="J16" s="2">
        <v>2601.642</v>
      </c>
      <c r="K16" s="2">
        <v>6663.36</v>
      </c>
      <c r="L16" s="2">
        <v>53203.029</v>
      </c>
      <c r="M16" s="2">
        <v>6809.989</v>
      </c>
      <c r="N16" s="2">
        <v>350306.541</v>
      </c>
    </row>
    <row r="17" spans="1:14" ht="12.75">
      <c r="A17" s="20" t="s">
        <v>40</v>
      </c>
      <c r="B17" s="10">
        <v>49892.949</v>
      </c>
      <c r="C17" s="2">
        <v>66642.693</v>
      </c>
      <c r="D17" s="2">
        <f t="shared" si="0"/>
        <v>116535.64199999999</v>
      </c>
      <c r="E17" s="2">
        <v>77347.721</v>
      </c>
      <c r="F17" s="2">
        <v>36116.727</v>
      </c>
      <c r="G17" s="2">
        <v>6668.637</v>
      </c>
      <c r="H17" s="2">
        <v>0</v>
      </c>
      <c r="I17" s="2">
        <v>555.514</v>
      </c>
      <c r="J17" s="2">
        <v>811.634</v>
      </c>
      <c r="K17" s="2">
        <v>16860.25</v>
      </c>
      <c r="L17" s="2">
        <v>38772.079</v>
      </c>
      <c r="M17" s="2">
        <v>5621.241</v>
      </c>
      <c r="N17" s="2">
        <v>299289.445</v>
      </c>
    </row>
    <row r="18" spans="1:14" ht="12.75">
      <c r="A18" s="20" t="s">
        <v>41</v>
      </c>
      <c r="B18" s="10">
        <v>319897.991</v>
      </c>
      <c r="C18" s="2">
        <v>408628.308</v>
      </c>
      <c r="D18" s="2">
        <f t="shared" si="0"/>
        <v>728526.299</v>
      </c>
      <c r="E18" s="2">
        <v>496237.171</v>
      </c>
      <c r="F18" s="2">
        <v>248881.365</v>
      </c>
      <c r="G18" s="2">
        <v>262539.158</v>
      </c>
      <c r="H18" s="2">
        <v>0</v>
      </c>
      <c r="I18" s="2">
        <v>2066.591</v>
      </c>
      <c r="J18" s="2">
        <v>24944.968</v>
      </c>
      <c r="K18" s="2">
        <v>96503.13750000001</v>
      </c>
      <c r="L18" s="2">
        <v>171798.162</v>
      </c>
      <c r="M18" s="2">
        <v>38938.41</v>
      </c>
      <c r="N18" s="2">
        <v>2070435.262</v>
      </c>
    </row>
    <row r="19" spans="1:14" ht="12.75">
      <c r="A19" s="20" t="s">
        <v>42</v>
      </c>
      <c r="B19" s="10">
        <v>52820.771</v>
      </c>
      <c r="C19" s="2">
        <v>63378.732</v>
      </c>
      <c r="D19" s="2">
        <f t="shared" si="0"/>
        <v>116199.503</v>
      </c>
      <c r="E19" s="2">
        <v>71017.566</v>
      </c>
      <c r="F19" s="2">
        <v>25619.728</v>
      </c>
      <c r="G19" s="2">
        <v>17521.995</v>
      </c>
      <c r="H19" s="2">
        <v>0</v>
      </c>
      <c r="I19" s="2">
        <v>512.34</v>
      </c>
      <c r="J19" s="2">
        <v>2329.158</v>
      </c>
      <c r="K19" s="2">
        <v>7491.11</v>
      </c>
      <c r="L19" s="2">
        <v>17248.635</v>
      </c>
      <c r="M19" s="2">
        <v>5053.214</v>
      </c>
      <c r="N19" s="2">
        <v>262993.249</v>
      </c>
    </row>
    <row r="20" spans="1:14" ht="12.75">
      <c r="A20" s="20" t="s">
        <v>43</v>
      </c>
      <c r="B20" s="10">
        <v>46698.293</v>
      </c>
      <c r="C20" s="2">
        <v>41762.095</v>
      </c>
      <c r="D20" s="2">
        <f t="shared" si="0"/>
        <v>88460.388</v>
      </c>
      <c r="E20" s="2">
        <v>60141.894</v>
      </c>
      <c r="F20" s="2">
        <v>59967.11</v>
      </c>
      <c r="G20" s="2">
        <v>33858.535</v>
      </c>
      <c r="H20" s="2">
        <v>0</v>
      </c>
      <c r="I20" s="2">
        <v>364.585</v>
      </c>
      <c r="J20" s="2">
        <v>2405.441</v>
      </c>
      <c r="K20" s="2">
        <v>14085.28</v>
      </c>
      <c r="L20" s="2">
        <v>75651.141</v>
      </c>
      <c r="M20" s="2">
        <v>6491.409</v>
      </c>
      <c r="N20" s="2">
        <v>341425.783</v>
      </c>
    </row>
    <row r="21" spans="1:14" ht="12.75">
      <c r="A21" s="20" t="s">
        <v>44</v>
      </c>
      <c r="B21" s="10">
        <v>7277.586</v>
      </c>
      <c r="C21" s="2">
        <v>33984.335</v>
      </c>
      <c r="D21" s="2">
        <f t="shared" si="0"/>
        <v>41261.921</v>
      </c>
      <c r="E21" s="2">
        <v>26489.524</v>
      </c>
      <c r="F21" s="2">
        <v>8094.243</v>
      </c>
      <c r="G21" s="2">
        <v>6621.339</v>
      </c>
      <c r="H21" s="2">
        <v>0</v>
      </c>
      <c r="I21" s="2">
        <v>322.08</v>
      </c>
      <c r="J21" s="2">
        <v>811.634</v>
      </c>
      <c r="K21" s="2">
        <v>975.48</v>
      </c>
      <c r="L21" s="2">
        <v>12941.158</v>
      </c>
      <c r="M21" s="2">
        <v>1947.106</v>
      </c>
      <c r="N21" s="2">
        <v>99464.485</v>
      </c>
    </row>
    <row r="22" spans="1:14" ht="12.75">
      <c r="A22" s="20" t="s">
        <v>45</v>
      </c>
      <c r="B22" s="10">
        <v>2242.764</v>
      </c>
      <c r="C22" s="2">
        <v>33487.063</v>
      </c>
      <c r="D22" s="2">
        <f t="shared" si="0"/>
        <v>35729.827000000005</v>
      </c>
      <c r="E22" s="2">
        <v>22938.004</v>
      </c>
      <c r="F22" s="2">
        <v>17816.113</v>
      </c>
      <c r="G22" s="2">
        <v>5733.598</v>
      </c>
      <c r="H22" s="2">
        <v>0</v>
      </c>
      <c r="I22" s="2">
        <v>289.706</v>
      </c>
      <c r="J22" s="2">
        <v>811.634</v>
      </c>
      <c r="K22" s="2">
        <v>3415.2525</v>
      </c>
      <c r="L22" s="2">
        <v>519.823</v>
      </c>
      <c r="M22" s="2">
        <v>1688.517</v>
      </c>
      <c r="N22" s="2">
        <v>88942.474</v>
      </c>
    </row>
    <row r="23" spans="1:14" ht="12.75">
      <c r="A23" s="20" t="s">
        <v>46</v>
      </c>
      <c r="B23" s="10">
        <v>163586.945</v>
      </c>
      <c r="C23" s="2">
        <v>229824.409</v>
      </c>
      <c r="D23" s="2">
        <f t="shared" si="0"/>
        <v>393411.35400000005</v>
      </c>
      <c r="E23" s="2">
        <v>266423.108</v>
      </c>
      <c r="F23" s="2">
        <v>72447.009</v>
      </c>
      <c r="G23" s="2">
        <v>35713.556</v>
      </c>
      <c r="H23" s="2">
        <v>0</v>
      </c>
      <c r="I23" s="2">
        <v>1178.508</v>
      </c>
      <c r="J23" s="2">
        <v>9969.339</v>
      </c>
      <c r="K23" s="2">
        <v>31124.06</v>
      </c>
      <c r="L23" s="2">
        <v>207986.87</v>
      </c>
      <c r="M23" s="2">
        <v>19917.998</v>
      </c>
      <c r="N23" s="2">
        <v>1038171.802</v>
      </c>
    </row>
    <row r="24" spans="1:14" ht="12.75">
      <c r="A24" s="20" t="s">
        <v>47</v>
      </c>
      <c r="B24" s="10">
        <v>155824.928</v>
      </c>
      <c r="C24" s="2">
        <v>150597.659</v>
      </c>
      <c r="D24" s="2">
        <f t="shared" si="0"/>
        <v>306422.58700000006</v>
      </c>
      <c r="E24" s="2">
        <v>202210.776</v>
      </c>
      <c r="F24" s="2">
        <v>58641.25</v>
      </c>
      <c r="G24" s="2">
        <v>26775.816</v>
      </c>
      <c r="H24" s="2">
        <v>0</v>
      </c>
      <c r="I24" s="2">
        <v>804.926</v>
      </c>
      <c r="J24" s="2">
        <v>3193.944</v>
      </c>
      <c r="K24" s="2">
        <v>31225.92</v>
      </c>
      <c r="L24" s="2">
        <v>144885.256</v>
      </c>
      <c r="M24" s="2">
        <v>15080.319</v>
      </c>
      <c r="N24" s="2">
        <v>789240.794</v>
      </c>
    </row>
    <row r="25" spans="1:14" ht="12.75">
      <c r="A25" s="20" t="s">
        <v>48</v>
      </c>
      <c r="B25" s="10">
        <v>6377.515</v>
      </c>
      <c r="C25" s="2">
        <v>34219.753</v>
      </c>
      <c r="D25" s="2">
        <f t="shared" si="0"/>
        <v>40597.268</v>
      </c>
      <c r="E25" s="2">
        <v>26062.827</v>
      </c>
      <c r="F25" s="2">
        <v>21001.792</v>
      </c>
      <c r="G25" s="2">
        <v>6514.681</v>
      </c>
      <c r="H25" s="2">
        <v>0</v>
      </c>
      <c r="I25" s="2">
        <v>337.327</v>
      </c>
      <c r="J25" s="2">
        <v>811.634</v>
      </c>
      <c r="K25" s="2">
        <v>5596.69</v>
      </c>
      <c r="L25" s="2">
        <v>13278.943</v>
      </c>
      <c r="M25" s="2">
        <v>2192.969</v>
      </c>
      <c r="N25" s="2">
        <v>116394.131</v>
      </c>
    </row>
    <row r="26" spans="1:14" ht="12.75">
      <c r="A26" s="20" t="s">
        <v>49</v>
      </c>
      <c r="B26" s="10">
        <v>31779.172</v>
      </c>
      <c r="C26" s="2">
        <v>42382.354</v>
      </c>
      <c r="D26" s="2">
        <f t="shared" si="0"/>
        <v>74161.526</v>
      </c>
      <c r="E26" s="2">
        <v>35580.448</v>
      </c>
      <c r="F26" s="2">
        <v>8897.008</v>
      </c>
      <c r="G26" s="2">
        <v>7278.026</v>
      </c>
      <c r="H26" s="2">
        <v>0</v>
      </c>
      <c r="I26" s="2">
        <v>437.986</v>
      </c>
      <c r="J26" s="2">
        <v>811.634</v>
      </c>
      <c r="K26" s="2">
        <v>12897.5</v>
      </c>
      <c r="L26" s="2">
        <v>30810.606</v>
      </c>
      <c r="M26" s="2">
        <v>3198.523</v>
      </c>
      <c r="N26" s="2">
        <v>174073.257</v>
      </c>
    </row>
    <row r="27" spans="1:14" ht="12.75">
      <c r="A27" s="20" t="s">
        <v>50</v>
      </c>
      <c r="B27" s="10">
        <v>156597.841</v>
      </c>
      <c r="C27" s="2">
        <v>132332.981</v>
      </c>
      <c r="D27" s="2">
        <f t="shared" si="0"/>
        <v>288930.822</v>
      </c>
      <c r="E27" s="2">
        <v>182273.223</v>
      </c>
      <c r="F27" s="2">
        <v>110495.965</v>
      </c>
      <c r="G27" s="2">
        <v>61550.419</v>
      </c>
      <c r="H27" s="2">
        <v>0</v>
      </c>
      <c r="I27" s="2">
        <v>759.419</v>
      </c>
      <c r="J27" s="2">
        <v>8305.171</v>
      </c>
      <c r="K27" s="2">
        <v>40847.262500000004</v>
      </c>
      <c r="L27" s="2">
        <v>52979.18</v>
      </c>
      <c r="M27" s="2">
        <v>14208.768</v>
      </c>
      <c r="N27" s="2">
        <v>760350.23</v>
      </c>
    </row>
    <row r="28" spans="1:14" ht="12.75">
      <c r="A28" s="20" t="s">
        <v>51</v>
      </c>
      <c r="B28" s="10">
        <v>107555.97</v>
      </c>
      <c r="C28" s="2">
        <v>112461.881</v>
      </c>
      <c r="D28" s="2">
        <f t="shared" si="0"/>
        <v>220017.851</v>
      </c>
      <c r="E28" s="2">
        <v>137416.356</v>
      </c>
      <c r="F28" s="2">
        <v>41444.635</v>
      </c>
      <c r="G28" s="2">
        <v>13791.459</v>
      </c>
      <c r="H28" s="2">
        <v>0</v>
      </c>
      <c r="I28" s="2">
        <v>530.4</v>
      </c>
      <c r="J28" s="2">
        <v>2637.57</v>
      </c>
      <c r="K28" s="2">
        <v>23182.06</v>
      </c>
      <c r="L28" s="2">
        <v>81227.487</v>
      </c>
      <c r="M28" s="2">
        <v>10079.547</v>
      </c>
      <c r="N28" s="2">
        <v>530327.365</v>
      </c>
    </row>
    <row r="29" spans="1:14" ht="12.75">
      <c r="A29" s="20" t="s">
        <v>52</v>
      </c>
      <c r="B29" s="10">
        <v>47608.805</v>
      </c>
      <c r="C29" s="2">
        <v>66036.331</v>
      </c>
      <c r="D29" s="2">
        <f t="shared" si="0"/>
        <v>113645.136</v>
      </c>
      <c r="E29" s="2">
        <v>69320.139</v>
      </c>
      <c r="F29" s="2">
        <v>48403.707</v>
      </c>
      <c r="G29" s="2">
        <v>6023.189</v>
      </c>
      <c r="H29" s="2">
        <v>0</v>
      </c>
      <c r="I29" s="2">
        <v>451.891</v>
      </c>
      <c r="J29" s="2">
        <v>923.362</v>
      </c>
      <c r="K29" s="2">
        <v>12018.6</v>
      </c>
      <c r="L29" s="2">
        <v>14321.783</v>
      </c>
      <c r="M29" s="2">
        <v>5137.019</v>
      </c>
      <c r="N29" s="2">
        <v>270244.826</v>
      </c>
    </row>
    <row r="30" spans="1:14" ht="12.75">
      <c r="A30" s="20" t="s">
        <v>53</v>
      </c>
      <c r="B30" s="10">
        <v>45476.169</v>
      </c>
      <c r="C30" s="2">
        <v>61014.891</v>
      </c>
      <c r="D30" s="2">
        <f t="shared" si="0"/>
        <v>106491.06</v>
      </c>
      <c r="E30" s="2">
        <v>76430.825</v>
      </c>
      <c r="F30" s="2">
        <v>45218.749</v>
      </c>
      <c r="G30" s="2">
        <v>5939.464</v>
      </c>
      <c r="H30" s="2">
        <v>0</v>
      </c>
      <c r="I30" s="2">
        <v>531.445</v>
      </c>
      <c r="J30" s="2">
        <v>997.758</v>
      </c>
      <c r="K30" s="2">
        <v>12236.18</v>
      </c>
      <c r="L30" s="2">
        <v>10593.674</v>
      </c>
      <c r="M30" s="2">
        <v>4993.342</v>
      </c>
      <c r="N30" s="2">
        <v>263432.497</v>
      </c>
    </row>
    <row r="31" spans="1:14" ht="12.75">
      <c r="A31" s="20" t="s">
        <v>54</v>
      </c>
      <c r="B31" s="10">
        <v>75068.427</v>
      </c>
      <c r="C31" s="2">
        <v>81627.125</v>
      </c>
      <c r="D31" s="2">
        <f aca="true" t="shared" si="1" ref="D31:D46">B31+C31</f>
        <v>156695.552</v>
      </c>
      <c r="E31" s="2">
        <v>94177.963</v>
      </c>
      <c r="F31" s="2">
        <v>39102.895</v>
      </c>
      <c r="G31" s="2">
        <v>10558.847</v>
      </c>
      <c r="H31" s="2">
        <v>0</v>
      </c>
      <c r="I31" s="2">
        <v>513.125</v>
      </c>
      <c r="J31" s="2">
        <v>1250.724</v>
      </c>
      <c r="K31" s="2">
        <v>16806.02</v>
      </c>
      <c r="L31" s="2">
        <v>63874.037</v>
      </c>
      <c r="M31" s="2">
        <v>7436.925</v>
      </c>
      <c r="N31" s="2">
        <v>390416.088</v>
      </c>
    </row>
    <row r="32" spans="1:14" ht="12.75">
      <c r="A32" s="20" t="s">
        <v>55</v>
      </c>
      <c r="B32" s="10">
        <v>64046.288</v>
      </c>
      <c r="C32" s="2">
        <v>62175.217</v>
      </c>
      <c r="D32" s="2">
        <f t="shared" si="1"/>
        <v>126221.505</v>
      </c>
      <c r="E32" s="2">
        <v>83033.335</v>
      </c>
      <c r="F32" s="2">
        <v>74039.59</v>
      </c>
      <c r="G32" s="2">
        <v>6465.253</v>
      </c>
      <c r="H32" s="2">
        <v>0</v>
      </c>
      <c r="I32" s="2">
        <v>697.141</v>
      </c>
      <c r="J32" s="2">
        <v>2182.422</v>
      </c>
      <c r="K32" s="2">
        <v>19470.55</v>
      </c>
      <c r="L32" s="2">
        <v>38666.23</v>
      </c>
      <c r="M32" s="2">
        <v>6702.57</v>
      </c>
      <c r="N32" s="2">
        <v>357478.596</v>
      </c>
    </row>
    <row r="33" spans="1:14" ht="12.75">
      <c r="A33" s="20" t="s">
        <v>56</v>
      </c>
      <c r="B33" s="10">
        <v>19884.054</v>
      </c>
      <c r="C33" s="2">
        <v>23246.087</v>
      </c>
      <c r="D33" s="2">
        <f t="shared" si="1"/>
        <v>43130.141</v>
      </c>
      <c r="E33" s="2">
        <v>27194.131</v>
      </c>
      <c r="F33" s="2">
        <v>21305.97</v>
      </c>
      <c r="G33" s="2">
        <v>6440.011</v>
      </c>
      <c r="H33" s="2">
        <v>0</v>
      </c>
      <c r="I33" s="2">
        <v>411.275</v>
      </c>
      <c r="J33" s="2">
        <v>811.634</v>
      </c>
      <c r="K33" s="2">
        <v>5170</v>
      </c>
      <c r="L33" s="2">
        <v>12703.809</v>
      </c>
      <c r="M33" s="2">
        <v>2260.695</v>
      </c>
      <c r="N33" s="2">
        <v>119427.666</v>
      </c>
    </row>
    <row r="34" spans="1:14" ht="12.75">
      <c r="A34" s="20" t="s">
        <v>57</v>
      </c>
      <c r="B34" s="10">
        <v>59233.799</v>
      </c>
      <c r="C34" s="2">
        <v>63733.434</v>
      </c>
      <c r="D34" s="2">
        <f t="shared" si="1"/>
        <v>122967.23300000001</v>
      </c>
      <c r="E34" s="2">
        <v>79877.271</v>
      </c>
      <c r="F34" s="2">
        <v>41476.821</v>
      </c>
      <c r="G34" s="2">
        <v>37381.014</v>
      </c>
      <c r="H34" s="2">
        <v>0</v>
      </c>
      <c r="I34" s="2">
        <v>461.333</v>
      </c>
      <c r="J34" s="2">
        <v>3508.167</v>
      </c>
      <c r="K34" s="2">
        <v>14420.01</v>
      </c>
      <c r="L34" s="2">
        <v>32691.915</v>
      </c>
      <c r="M34" s="2">
        <v>6416.21</v>
      </c>
      <c r="N34" s="2">
        <v>339199.974</v>
      </c>
    </row>
    <row r="35" spans="1:14" ht="12.75">
      <c r="A35" s="20" t="s">
        <v>58</v>
      </c>
      <c r="B35" s="10">
        <v>56838.883</v>
      </c>
      <c r="C35" s="2">
        <v>56948.783</v>
      </c>
      <c r="D35" s="2">
        <f t="shared" si="1"/>
        <v>113787.666</v>
      </c>
      <c r="E35" s="2">
        <v>80605.854</v>
      </c>
      <c r="F35" s="2">
        <v>130742.09</v>
      </c>
      <c r="G35" s="2">
        <v>44476.182</v>
      </c>
      <c r="H35" s="2">
        <v>0</v>
      </c>
      <c r="I35" s="2">
        <v>456.425</v>
      </c>
      <c r="J35" s="2">
        <v>4633.575</v>
      </c>
      <c r="K35" s="2">
        <v>24295.15</v>
      </c>
      <c r="L35" s="2">
        <v>14941.884</v>
      </c>
      <c r="M35" s="2">
        <v>7848.035</v>
      </c>
      <c r="N35" s="2">
        <v>421786.861</v>
      </c>
    </row>
    <row r="36" spans="1:14" ht="12.75">
      <c r="A36" s="20" t="s">
        <v>59</v>
      </c>
      <c r="B36" s="10">
        <v>114696.072</v>
      </c>
      <c r="C36" s="2">
        <v>138038.894</v>
      </c>
      <c r="D36" s="2">
        <f t="shared" si="1"/>
        <v>252734.96600000001</v>
      </c>
      <c r="E36" s="2">
        <v>190882.746</v>
      </c>
      <c r="F36" s="2">
        <v>86487.77</v>
      </c>
      <c r="G36" s="2">
        <v>29420.549</v>
      </c>
      <c r="H36" s="2">
        <v>0</v>
      </c>
      <c r="I36" s="2">
        <v>807.741</v>
      </c>
      <c r="J36" s="2">
        <v>5693.521</v>
      </c>
      <c r="K36" s="2">
        <v>33864.6</v>
      </c>
      <c r="L36" s="2">
        <v>95734.655</v>
      </c>
      <c r="M36" s="2">
        <v>13372.667</v>
      </c>
      <c r="N36" s="2">
        <v>708999.215</v>
      </c>
    </row>
    <row r="37" spans="1:14" ht="12.75">
      <c r="A37" s="20" t="s">
        <v>60</v>
      </c>
      <c r="B37" s="10">
        <v>63920.305</v>
      </c>
      <c r="C37" s="2">
        <v>76041.784</v>
      </c>
      <c r="D37" s="2">
        <f t="shared" si="1"/>
        <v>139962.089</v>
      </c>
      <c r="E37" s="2">
        <v>97597.77</v>
      </c>
      <c r="F37" s="2">
        <v>26586.411</v>
      </c>
      <c r="G37" s="2">
        <v>16089.475</v>
      </c>
      <c r="H37" s="2">
        <v>0</v>
      </c>
      <c r="I37" s="2">
        <v>602.807</v>
      </c>
      <c r="J37" s="2">
        <v>2322.414</v>
      </c>
      <c r="K37" s="2">
        <v>19612.8075</v>
      </c>
      <c r="L37" s="2">
        <v>28021.835</v>
      </c>
      <c r="M37" s="2">
        <v>6290.971</v>
      </c>
      <c r="N37" s="2">
        <v>337086.579</v>
      </c>
    </row>
    <row r="38" spans="1:14" ht="12.75">
      <c r="A38" s="20" t="s">
        <v>61</v>
      </c>
      <c r="B38" s="10">
        <v>44783.41</v>
      </c>
      <c r="C38" s="2">
        <v>60373.71</v>
      </c>
      <c r="D38" s="2">
        <f t="shared" si="1"/>
        <v>105157.12</v>
      </c>
      <c r="E38" s="2">
        <v>72001.47</v>
      </c>
      <c r="F38" s="2">
        <v>44531.047</v>
      </c>
      <c r="G38" s="2">
        <v>6361.037</v>
      </c>
      <c r="H38" s="2">
        <v>0</v>
      </c>
      <c r="I38" s="2">
        <v>528.342</v>
      </c>
      <c r="J38" s="2">
        <v>811.634</v>
      </c>
      <c r="K38" s="2">
        <v>12677.5</v>
      </c>
      <c r="L38" s="2">
        <v>26709.651</v>
      </c>
      <c r="M38" s="2">
        <v>5199.19</v>
      </c>
      <c r="N38" s="2">
        <v>273976.991</v>
      </c>
    </row>
    <row r="39" spans="1:14" ht="12.75">
      <c r="A39" s="20" t="s">
        <v>62</v>
      </c>
      <c r="B39" s="10">
        <v>97466.717</v>
      </c>
      <c r="C39" s="2">
        <v>100227.86</v>
      </c>
      <c r="D39" s="2">
        <f t="shared" si="1"/>
        <v>197694.577</v>
      </c>
      <c r="E39" s="2">
        <v>128550.727</v>
      </c>
      <c r="F39" s="2">
        <v>100933.881</v>
      </c>
      <c r="G39" s="2">
        <v>16911.987</v>
      </c>
      <c r="H39" s="2">
        <v>0</v>
      </c>
      <c r="I39" s="2">
        <v>653.447</v>
      </c>
      <c r="J39" s="2">
        <v>2725.789</v>
      </c>
      <c r="K39" s="2">
        <v>28225.01</v>
      </c>
      <c r="L39" s="2">
        <v>46330.384</v>
      </c>
      <c r="M39" s="2">
        <v>10008.603</v>
      </c>
      <c r="N39" s="2">
        <v>532034.405</v>
      </c>
    </row>
    <row r="40" spans="1:14" ht="12.75">
      <c r="A40" s="20" t="s">
        <v>63</v>
      </c>
      <c r="B40" s="10">
        <v>46302.12</v>
      </c>
      <c r="C40" s="2">
        <v>61519.257</v>
      </c>
      <c r="D40" s="2">
        <f t="shared" si="1"/>
        <v>107821.37700000001</v>
      </c>
      <c r="E40" s="2">
        <v>38780.445</v>
      </c>
      <c r="F40" s="2">
        <v>17644.064</v>
      </c>
      <c r="G40" s="2">
        <v>7367.182</v>
      </c>
      <c r="H40" s="2">
        <v>0</v>
      </c>
      <c r="I40" s="2">
        <v>392.173</v>
      </c>
      <c r="J40" s="2">
        <v>811.634</v>
      </c>
      <c r="K40" s="2">
        <v>2189.55</v>
      </c>
      <c r="L40" s="2">
        <v>43829.801</v>
      </c>
      <c r="M40" s="2">
        <v>4396.792</v>
      </c>
      <c r="N40" s="2">
        <v>223233.018</v>
      </c>
    </row>
    <row r="41" spans="1:14" ht="12.75">
      <c r="A41" s="20" t="s">
        <v>64</v>
      </c>
      <c r="B41" s="10">
        <v>29667.885</v>
      </c>
      <c r="C41" s="2">
        <v>50791.534</v>
      </c>
      <c r="D41" s="2">
        <f t="shared" si="1"/>
        <v>80459.419</v>
      </c>
      <c r="E41" s="2">
        <v>47185.251</v>
      </c>
      <c r="F41" s="2">
        <v>28656.584</v>
      </c>
      <c r="G41" s="2">
        <v>5860.698</v>
      </c>
      <c r="H41" s="2">
        <v>0</v>
      </c>
      <c r="I41" s="2">
        <v>368.269</v>
      </c>
      <c r="J41" s="2">
        <v>811.634</v>
      </c>
      <c r="K41" s="2">
        <v>2918.96</v>
      </c>
      <c r="L41" s="2">
        <v>4975.62</v>
      </c>
      <c r="M41" s="2">
        <v>3410.971</v>
      </c>
      <c r="N41" s="2">
        <v>174647.406</v>
      </c>
    </row>
    <row r="42" spans="1:14" ht="12.75">
      <c r="A42" s="20" t="s">
        <v>65</v>
      </c>
      <c r="B42" s="10">
        <v>32607.3</v>
      </c>
      <c r="C42" s="2">
        <v>39208.762</v>
      </c>
      <c r="D42" s="2">
        <f t="shared" si="1"/>
        <v>71816.062</v>
      </c>
      <c r="E42" s="2">
        <v>36876.499</v>
      </c>
      <c r="F42" s="2">
        <v>8591.681</v>
      </c>
      <c r="G42" s="2">
        <v>9758.506</v>
      </c>
      <c r="H42" s="2">
        <v>0</v>
      </c>
      <c r="I42" s="2">
        <v>381.277</v>
      </c>
      <c r="J42" s="2">
        <v>892.449</v>
      </c>
      <c r="K42" s="2">
        <v>4403.41</v>
      </c>
      <c r="L42" s="2">
        <v>27090.812</v>
      </c>
      <c r="M42" s="2">
        <v>3145.584</v>
      </c>
      <c r="N42" s="2">
        <v>162956.28</v>
      </c>
    </row>
    <row r="43" spans="1:14" ht="12.75">
      <c r="A43" s="20" t="s">
        <v>66</v>
      </c>
      <c r="B43" s="10">
        <v>14125.706</v>
      </c>
      <c r="C43" s="2">
        <v>26491.656</v>
      </c>
      <c r="D43" s="2">
        <f t="shared" si="1"/>
        <v>40617.362</v>
      </c>
      <c r="E43" s="2">
        <v>25803.672</v>
      </c>
      <c r="F43" s="2">
        <v>16227.08</v>
      </c>
      <c r="G43" s="2">
        <v>6449.902</v>
      </c>
      <c r="H43" s="2">
        <v>0</v>
      </c>
      <c r="I43" s="2">
        <v>354.556</v>
      </c>
      <c r="J43" s="2">
        <v>811.634</v>
      </c>
      <c r="K43" s="2">
        <v>7463.5</v>
      </c>
      <c r="L43" s="2">
        <v>14347.26</v>
      </c>
      <c r="M43" s="2">
        <v>2111.128</v>
      </c>
      <c r="N43" s="2">
        <v>114186.094</v>
      </c>
    </row>
    <row r="44" spans="1:14" ht="12.75">
      <c r="A44" s="20" t="s">
        <v>67</v>
      </c>
      <c r="B44" s="10">
        <v>64030.933</v>
      </c>
      <c r="C44" s="2">
        <v>92217.92</v>
      </c>
      <c r="D44" s="2">
        <f t="shared" si="1"/>
        <v>156248.853</v>
      </c>
      <c r="E44" s="2">
        <v>107195.557</v>
      </c>
      <c r="F44" s="2">
        <v>162389.3</v>
      </c>
      <c r="G44" s="2">
        <v>69569.072</v>
      </c>
      <c r="H44" s="2">
        <v>0</v>
      </c>
      <c r="I44" s="2">
        <v>641.124</v>
      </c>
      <c r="J44" s="2">
        <v>6493.867</v>
      </c>
      <c r="K44" s="2">
        <v>31908.25</v>
      </c>
      <c r="L44" s="2">
        <v>35145.79</v>
      </c>
      <c r="M44" s="2">
        <v>10827.522</v>
      </c>
      <c r="N44" s="2">
        <v>580419.335</v>
      </c>
    </row>
    <row r="45" spans="1:14" ht="12.75">
      <c r="A45" s="20" t="s">
        <v>68</v>
      </c>
      <c r="B45" s="10">
        <v>53748.111</v>
      </c>
      <c r="C45" s="2">
        <v>58102.672</v>
      </c>
      <c r="D45" s="2">
        <f t="shared" si="1"/>
        <v>111850.783</v>
      </c>
      <c r="E45" s="2">
        <v>47762.459</v>
      </c>
      <c r="F45" s="2">
        <v>9583.483</v>
      </c>
      <c r="G45" s="2">
        <v>6789.63</v>
      </c>
      <c r="H45" s="2">
        <v>0</v>
      </c>
      <c r="I45" s="2">
        <v>549.381</v>
      </c>
      <c r="J45" s="2">
        <v>811.634</v>
      </c>
      <c r="K45" s="2">
        <v>8772.5</v>
      </c>
      <c r="L45" s="2">
        <v>31859.661</v>
      </c>
      <c r="M45" s="2">
        <v>4241.755</v>
      </c>
      <c r="N45" s="2">
        <v>222221.286</v>
      </c>
    </row>
    <row r="46" spans="1:14" ht="12.75">
      <c r="A46" s="20" t="s">
        <v>69</v>
      </c>
      <c r="B46" s="10">
        <v>128410.869</v>
      </c>
      <c r="C46" s="2">
        <v>161931.557</v>
      </c>
      <c r="D46" s="2">
        <f t="shared" si="1"/>
        <v>290342.426</v>
      </c>
      <c r="E46" s="2">
        <v>208010.763</v>
      </c>
      <c r="F46" s="2">
        <v>314303.065</v>
      </c>
      <c r="G46" s="2">
        <v>126573.57</v>
      </c>
      <c r="H46" s="2">
        <v>0</v>
      </c>
      <c r="I46" s="2">
        <v>680.858</v>
      </c>
      <c r="J46" s="2">
        <v>13827.158</v>
      </c>
      <c r="K46" s="2">
        <v>65524.25</v>
      </c>
      <c r="L46" s="2">
        <v>119872.32</v>
      </c>
      <c r="M46" s="2">
        <v>21614.33</v>
      </c>
      <c r="N46" s="2">
        <v>1160748.74</v>
      </c>
    </row>
    <row r="47" spans="1:14" ht="12.75">
      <c r="A47" s="20" t="s">
        <v>70</v>
      </c>
      <c r="B47" s="10">
        <v>102658.719</v>
      </c>
      <c r="C47" s="2">
        <v>121470.579</v>
      </c>
      <c r="D47" s="2">
        <f aca="true" t="shared" si="2" ref="D47:D62">B47+C47</f>
        <v>224129.298</v>
      </c>
      <c r="E47" s="2">
        <v>156125.227</v>
      </c>
      <c r="F47" s="2">
        <v>92433.896</v>
      </c>
      <c r="G47" s="2">
        <v>13918.881</v>
      </c>
      <c r="H47" s="2">
        <v>0</v>
      </c>
      <c r="I47" s="2">
        <v>701.564</v>
      </c>
      <c r="J47" s="2">
        <v>2461.44</v>
      </c>
      <c r="K47" s="2">
        <v>24583.9</v>
      </c>
      <c r="L47" s="2">
        <v>109698.262</v>
      </c>
      <c r="M47" s="2">
        <v>12169.502</v>
      </c>
      <c r="N47" s="2">
        <v>636221.97</v>
      </c>
    </row>
    <row r="48" spans="1:14" ht="12.75">
      <c r="A48" s="20" t="s">
        <v>71</v>
      </c>
      <c r="B48" s="10">
        <v>22229.767</v>
      </c>
      <c r="C48" s="2">
        <v>58517.925</v>
      </c>
      <c r="D48" s="2">
        <f t="shared" si="2"/>
        <v>80747.69200000001</v>
      </c>
      <c r="E48" s="2">
        <v>32315.191</v>
      </c>
      <c r="F48" s="2">
        <v>7719.218</v>
      </c>
      <c r="G48" s="2">
        <v>6314.557</v>
      </c>
      <c r="H48" s="2">
        <v>0</v>
      </c>
      <c r="I48" s="2">
        <v>335.36</v>
      </c>
      <c r="J48" s="2">
        <v>811.634</v>
      </c>
      <c r="K48" s="2">
        <v>2270.18</v>
      </c>
      <c r="L48" s="2">
        <v>13938.541</v>
      </c>
      <c r="M48" s="2">
        <v>2878.27</v>
      </c>
      <c r="N48" s="2">
        <v>147330.643</v>
      </c>
    </row>
    <row r="49" spans="1:14" ht="12.75">
      <c r="A49" s="20" t="s">
        <v>72</v>
      </c>
      <c r="B49" s="10">
        <v>154241.904</v>
      </c>
      <c r="C49" s="2">
        <v>141263.95</v>
      </c>
      <c r="D49" s="2">
        <f t="shared" si="2"/>
        <v>295505.85400000005</v>
      </c>
      <c r="E49" s="2">
        <v>183925.923</v>
      </c>
      <c r="F49" s="2">
        <v>110764.65</v>
      </c>
      <c r="G49" s="2">
        <v>44462.202</v>
      </c>
      <c r="H49" s="2">
        <v>0</v>
      </c>
      <c r="I49" s="2">
        <v>792.629</v>
      </c>
      <c r="J49" s="2">
        <v>6520.739</v>
      </c>
      <c r="K49" s="2">
        <v>36946.25</v>
      </c>
      <c r="L49" s="2">
        <v>76760.745</v>
      </c>
      <c r="M49" s="2">
        <v>14518.762</v>
      </c>
      <c r="N49" s="2">
        <v>770197.754</v>
      </c>
    </row>
    <row r="50" spans="1:14" ht="12.75">
      <c r="A50" s="20" t="s">
        <v>73</v>
      </c>
      <c r="B50" s="10">
        <v>61966.251</v>
      </c>
      <c r="C50" s="2">
        <v>75174.44</v>
      </c>
      <c r="D50" s="2">
        <f t="shared" si="2"/>
        <v>137140.691</v>
      </c>
      <c r="E50" s="2">
        <v>97342.126</v>
      </c>
      <c r="F50" s="2">
        <v>52546.491</v>
      </c>
      <c r="G50" s="2">
        <v>6316.581</v>
      </c>
      <c r="H50" s="2">
        <v>0</v>
      </c>
      <c r="I50" s="2">
        <v>497.309</v>
      </c>
      <c r="J50" s="2">
        <v>1326.626</v>
      </c>
      <c r="K50" s="2">
        <v>13132.57</v>
      </c>
      <c r="L50" s="2">
        <v>32266.757</v>
      </c>
      <c r="M50" s="2">
        <v>6645.155</v>
      </c>
      <c r="N50" s="2">
        <v>347214.306</v>
      </c>
    </row>
    <row r="51" spans="1:14" ht="12.75">
      <c r="A51" s="20" t="s">
        <v>74</v>
      </c>
      <c r="B51" s="10">
        <v>49501.343</v>
      </c>
      <c r="C51" s="2">
        <v>62552.451</v>
      </c>
      <c r="D51" s="2">
        <f t="shared" si="2"/>
        <v>112053.794</v>
      </c>
      <c r="E51" s="2">
        <v>67310.287</v>
      </c>
      <c r="F51" s="2">
        <v>40728.547</v>
      </c>
      <c r="G51" s="2">
        <v>8779.316</v>
      </c>
      <c r="H51" s="2">
        <v>0</v>
      </c>
      <c r="I51" s="2">
        <v>488.723</v>
      </c>
      <c r="J51" s="2">
        <v>1390.997</v>
      </c>
      <c r="K51" s="2">
        <v>19060.25</v>
      </c>
      <c r="L51" s="2">
        <v>22272.237</v>
      </c>
      <c r="M51" s="2">
        <v>5125.392</v>
      </c>
      <c r="N51" s="2">
        <v>277209.543</v>
      </c>
    </row>
    <row r="52" spans="1:14" ht="12.75">
      <c r="A52" s="20" t="s">
        <v>75</v>
      </c>
      <c r="B52" s="10">
        <v>142655.778</v>
      </c>
      <c r="C52" s="2">
        <v>155383.17</v>
      </c>
      <c r="D52" s="2">
        <f t="shared" si="2"/>
        <v>298038.948</v>
      </c>
      <c r="E52" s="2">
        <v>191144.017</v>
      </c>
      <c r="F52" s="2">
        <v>321172.319</v>
      </c>
      <c r="G52" s="2">
        <v>73765.045</v>
      </c>
      <c r="H52" s="2">
        <v>0</v>
      </c>
      <c r="I52" s="2">
        <v>791.934</v>
      </c>
      <c r="J52" s="2">
        <v>7059.996</v>
      </c>
      <c r="K52" s="2">
        <v>88114.95</v>
      </c>
      <c r="L52" s="2">
        <v>131785.967</v>
      </c>
      <c r="M52" s="2">
        <v>20732.782</v>
      </c>
      <c r="N52" s="2">
        <v>1132605.958</v>
      </c>
    </row>
    <row r="53" spans="1:14" ht="12.75">
      <c r="A53" s="20" t="s">
        <v>76</v>
      </c>
      <c r="B53" s="10">
        <v>9330.741</v>
      </c>
      <c r="C53" s="2">
        <v>35261.919</v>
      </c>
      <c r="D53" s="2">
        <f t="shared" si="2"/>
        <v>44592.66</v>
      </c>
      <c r="E53" s="2">
        <v>28627.807</v>
      </c>
      <c r="F53" s="2">
        <v>22553.832</v>
      </c>
      <c r="G53" s="2">
        <v>7992.463</v>
      </c>
      <c r="H53" s="2">
        <v>0</v>
      </c>
      <c r="I53" s="2">
        <v>331.264</v>
      </c>
      <c r="J53" s="2">
        <v>811.634</v>
      </c>
      <c r="K53" s="2">
        <v>3167.23</v>
      </c>
      <c r="L53" s="2">
        <v>23822.549</v>
      </c>
      <c r="M53" s="2">
        <v>2603.863</v>
      </c>
      <c r="N53" s="2">
        <v>134503.302</v>
      </c>
    </row>
    <row r="54" spans="1:14" ht="12.75">
      <c r="A54" s="20" t="s">
        <v>77</v>
      </c>
      <c r="B54" s="10">
        <v>68826.014</v>
      </c>
      <c r="C54" s="2">
        <v>68742.139</v>
      </c>
      <c r="D54" s="2">
        <f t="shared" si="2"/>
        <v>137568.153</v>
      </c>
      <c r="E54" s="2">
        <v>96698.693</v>
      </c>
      <c r="F54" s="2">
        <v>37776.277</v>
      </c>
      <c r="G54" s="2">
        <v>7048.021</v>
      </c>
      <c r="H54" s="2">
        <v>0</v>
      </c>
      <c r="I54" s="2">
        <v>537.113</v>
      </c>
      <c r="J54" s="2">
        <v>1397.541</v>
      </c>
      <c r="K54" s="2">
        <v>11721.71</v>
      </c>
      <c r="L54" s="2">
        <v>60230.977</v>
      </c>
      <c r="M54" s="2">
        <v>6924.942</v>
      </c>
      <c r="N54" s="2">
        <v>359903.427</v>
      </c>
    </row>
    <row r="55" spans="1:14" ht="12.75">
      <c r="A55" s="20" t="s">
        <v>78</v>
      </c>
      <c r="B55" s="10">
        <v>26954.75</v>
      </c>
      <c r="C55" s="2">
        <v>50835.163</v>
      </c>
      <c r="D55" s="2">
        <f t="shared" si="2"/>
        <v>77789.913</v>
      </c>
      <c r="E55" s="2">
        <v>36586.54</v>
      </c>
      <c r="F55" s="2">
        <v>11024.661</v>
      </c>
      <c r="G55" s="2">
        <v>6489.549</v>
      </c>
      <c r="H55" s="2">
        <v>0</v>
      </c>
      <c r="I55" s="2">
        <v>349.097</v>
      </c>
      <c r="J55" s="2">
        <v>811.634</v>
      </c>
      <c r="K55" s="2">
        <v>9141</v>
      </c>
      <c r="L55" s="2">
        <v>18091.693</v>
      </c>
      <c r="M55" s="2">
        <v>3060.865</v>
      </c>
      <c r="N55" s="2">
        <v>163344.952</v>
      </c>
    </row>
    <row r="56" spans="1:14" ht="12.75">
      <c r="A56" s="20" t="s">
        <v>79</v>
      </c>
      <c r="B56" s="10">
        <v>99820.101</v>
      </c>
      <c r="C56" s="2">
        <v>101384.155</v>
      </c>
      <c r="D56" s="2">
        <f t="shared" si="2"/>
        <v>201204.256</v>
      </c>
      <c r="E56" s="2">
        <v>122429.402</v>
      </c>
      <c r="F56" s="2">
        <v>63669.171</v>
      </c>
      <c r="G56" s="2">
        <v>11957.964</v>
      </c>
      <c r="H56" s="2">
        <v>0</v>
      </c>
      <c r="I56" s="2">
        <v>559.926</v>
      </c>
      <c r="J56" s="2">
        <v>2172.616</v>
      </c>
      <c r="K56" s="2">
        <v>23640.98</v>
      </c>
      <c r="L56" s="2">
        <v>73858.632</v>
      </c>
      <c r="M56" s="2">
        <v>9655.499</v>
      </c>
      <c r="N56" s="2">
        <v>509148.446</v>
      </c>
    </row>
    <row r="57" spans="1:14" ht="12.75">
      <c r="A57" s="20" t="s">
        <v>80</v>
      </c>
      <c r="B57" s="10">
        <v>287458.293</v>
      </c>
      <c r="C57" s="2">
        <v>351871.31</v>
      </c>
      <c r="D57" s="2">
        <f t="shared" si="2"/>
        <v>639329.603</v>
      </c>
      <c r="E57" s="2">
        <v>427774.739</v>
      </c>
      <c r="F57" s="2">
        <v>133458.477</v>
      </c>
      <c r="G57" s="2">
        <v>77669.642</v>
      </c>
      <c r="H57" s="2">
        <v>0</v>
      </c>
      <c r="I57" s="2">
        <v>1388.956</v>
      </c>
      <c r="J57" s="2">
        <v>11139.514</v>
      </c>
      <c r="K57" s="2">
        <v>54404.68</v>
      </c>
      <c r="L57" s="2">
        <v>247071.993</v>
      </c>
      <c r="M57" s="2">
        <v>31128.662</v>
      </c>
      <c r="N57" s="2">
        <v>1623366.266</v>
      </c>
    </row>
    <row r="58" spans="1:14" ht="12.75">
      <c r="A58" s="20" t="s">
        <v>81</v>
      </c>
      <c r="B58" s="10">
        <v>49571.102</v>
      </c>
      <c r="C58" s="2">
        <v>34384.342</v>
      </c>
      <c r="D58" s="2">
        <f t="shared" si="2"/>
        <v>83955.44399999999</v>
      </c>
      <c r="E58" s="2">
        <v>41590.877</v>
      </c>
      <c r="F58" s="2">
        <v>11853.585</v>
      </c>
      <c r="G58" s="2">
        <v>8431.96</v>
      </c>
      <c r="H58" s="2">
        <v>0</v>
      </c>
      <c r="I58" s="2">
        <v>430.542</v>
      </c>
      <c r="J58" s="2">
        <v>1292.546</v>
      </c>
      <c r="K58" s="2">
        <v>8877</v>
      </c>
      <c r="L58" s="2">
        <v>16322.601</v>
      </c>
      <c r="M58" s="2">
        <v>3309.274</v>
      </c>
      <c r="N58" s="2">
        <v>176063.829</v>
      </c>
    </row>
    <row r="59" spans="1:14" ht="12.75">
      <c r="A59" s="20" t="s">
        <v>82</v>
      </c>
      <c r="B59" s="10">
        <v>13305.767</v>
      </c>
      <c r="C59" s="2">
        <v>26347.504</v>
      </c>
      <c r="D59" s="2">
        <f t="shared" si="2"/>
        <v>39653.271</v>
      </c>
      <c r="E59" s="2">
        <v>25456.795</v>
      </c>
      <c r="F59" s="2">
        <v>15648.246</v>
      </c>
      <c r="G59" s="2">
        <v>6363.197</v>
      </c>
      <c r="H59" s="2">
        <v>0</v>
      </c>
      <c r="I59" s="2">
        <v>332.224</v>
      </c>
      <c r="J59" s="2">
        <v>811.634</v>
      </c>
      <c r="K59" s="2">
        <v>2328.48</v>
      </c>
      <c r="L59" s="2">
        <v>10233.753</v>
      </c>
      <c r="M59" s="2">
        <v>1986.842</v>
      </c>
      <c r="N59" s="2">
        <v>102814.442</v>
      </c>
    </row>
    <row r="60" spans="1:14" ht="12.75">
      <c r="A60" s="20" t="s">
        <v>83</v>
      </c>
      <c r="B60" s="10">
        <v>108121.698</v>
      </c>
      <c r="C60" s="2">
        <v>108777.167</v>
      </c>
      <c r="D60" s="2">
        <f t="shared" si="2"/>
        <v>216898.865</v>
      </c>
      <c r="E60" s="2">
        <v>144011.835</v>
      </c>
      <c r="F60" s="2">
        <v>73187.034</v>
      </c>
      <c r="G60" s="2">
        <v>27585.693</v>
      </c>
      <c r="H60" s="2">
        <v>0</v>
      </c>
      <c r="I60" s="2">
        <v>857.788</v>
      </c>
      <c r="J60" s="2">
        <v>3751.364</v>
      </c>
      <c r="K60" s="2">
        <v>22159.5</v>
      </c>
      <c r="L60" s="2">
        <v>77268.956</v>
      </c>
      <c r="M60" s="2">
        <v>10999.028</v>
      </c>
      <c r="N60" s="2">
        <v>576720.063</v>
      </c>
    </row>
    <row r="61" spans="1:14" ht="12.75">
      <c r="A61" s="20" t="s">
        <v>84</v>
      </c>
      <c r="B61" s="10">
        <v>69162.573</v>
      </c>
      <c r="C61" s="2">
        <v>76458.038</v>
      </c>
      <c r="D61" s="2">
        <f t="shared" si="2"/>
        <v>145620.611</v>
      </c>
      <c r="E61" s="2">
        <v>96769.376</v>
      </c>
      <c r="F61" s="2">
        <v>76399.736</v>
      </c>
      <c r="G61" s="2">
        <v>18744.545</v>
      </c>
      <c r="H61" s="2">
        <v>0</v>
      </c>
      <c r="I61" s="2">
        <v>585.974</v>
      </c>
      <c r="J61" s="2">
        <v>3148.948</v>
      </c>
      <c r="K61" s="2">
        <v>21839.51</v>
      </c>
      <c r="L61" s="2">
        <v>31247.525</v>
      </c>
      <c r="M61" s="2">
        <v>7526.159</v>
      </c>
      <c r="N61" s="2">
        <v>401882.384</v>
      </c>
    </row>
    <row r="62" spans="1:14" ht="12.75">
      <c r="A62" s="20" t="s">
        <v>85</v>
      </c>
      <c r="B62" s="10">
        <v>36204.233</v>
      </c>
      <c r="C62" s="2">
        <v>33237.476</v>
      </c>
      <c r="D62" s="2">
        <f t="shared" si="2"/>
        <v>69441.709</v>
      </c>
      <c r="E62" s="2">
        <v>45522.517</v>
      </c>
      <c r="F62" s="2">
        <v>67490.502</v>
      </c>
      <c r="G62" s="2">
        <v>6973.408</v>
      </c>
      <c r="H62" s="2">
        <v>0</v>
      </c>
      <c r="I62" s="2">
        <v>452.148</v>
      </c>
      <c r="J62" s="2">
        <v>811.634</v>
      </c>
      <c r="K62" s="2">
        <v>20101.4</v>
      </c>
      <c r="L62" s="2">
        <v>39028.591</v>
      </c>
      <c r="M62" s="2">
        <v>4662.382</v>
      </c>
      <c r="N62" s="2">
        <v>254484.291</v>
      </c>
    </row>
    <row r="63" spans="1:14" ht="12.75">
      <c r="A63" s="20" t="s">
        <v>86</v>
      </c>
      <c r="B63" s="10">
        <v>70486.022</v>
      </c>
      <c r="C63" s="2">
        <v>107693.916</v>
      </c>
      <c r="D63" s="2">
        <f>B63+C63</f>
        <v>178179.938</v>
      </c>
      <c r="E63" s="2">
        <v>120160.877</v>
      </c>
      <c r="F63" s="2">
        <v>29688.905</v>
      </c>
      <c r="G63" s="2">
        <v>17206.131</v>
      </c>
      <c r="H63" s="2">
        <v>0</v>
      </c>
      <c r="I63" s="2">
        <v>578.285</v>
      </c>
      <c r="J63" s="2">
        <v>2414.281</v>
      </c>
      <c r="K63" s="2">
        <v>17949.36</v>
      </c>
      <c r="L63" s="2">
        <v>73055.705</v>
      </c>
      <c r="M63" s="2">
        <v>8536.563</v>
      </c>
      <c r="N63" s="2">
        <v>447770.045</v>
      </c>
    </row>
    <row r="64" spans="1:14" ht="12.75">
      <c r="A64" s="20" t="s">
        <v>87</v>
      </c>
      <c r="B64" s="10">
        <v>36016.342</v>
      </c>
      <c r="C64" s="2">
        <v>58236.793</v>
      </c>
      <c r="D64" s="2">
        <f>B64+C64</f>
        <v>94253.135</v>
      </c>
      <c r="E64" s="2">
        <v>25432.004</v>
      </c>
      <c r="F64" s="2">
        <v>7771.103</v>
      </c>
      <c r="G64" s="2">
        <v>6357</v>
      </c>
      <c r="H64" s="2">
        <v>0</v>
      </c>
      <c r="I64" s="2">
        <v>385.877</v>
      </c>
      <c r="J64" s="2">
        <v>811.634</v>
      </c>
      <c r="K64" s="2">
        <v>3182.74</v>
      </c>
      <c r="L64" s="2">
        <v>15586.385</v>
      </c>
      <c r="M64" s="2">
        <v>3048.972</v>
      </c>
      <c r="N64" s="2">
        <v>156828.85</v>
      </c>
    </row>
    <row r="65" spans="1:14" ht="12.75">
      <c r="A65" s="20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0" t="s">
        <v>36</v>
      </c>
      <c r="B66" s="10">
        <v>3760752.267</v>
      </c>
      <c r="C66" s="2">
        <v>4511515.07</v>
      </c>
      <c r="D66" s="2">
        <v>7250988.659545001</v>
      </c>
      <c r="E66" s="2">
        <v>5306864.604</v>
      </c>
      <c r="F66" s="2">
        <v>3190839.72</v>
      </c>
      <c r="G66" s="2">
        <v>1303304.624</v>
      </c>
      <c r="H66" s="2">
        <v>0</v>
      </c>
      <c r="I66" s="2">
        <v>29550</v>
      </c>
      <c r="J66" s="2">
        <v>162326.77</v>
      </c>
      <c r="K66" s="2">
        <v>1025623.5</v>
      </c>
      <c r="L66" s="2">
        <v>2800000</v>
      </c>
      <c r="M66" s="2">
        <v>425985.231</v>
      </c>
      <c r="N66" s="2">
        <v>22516761.786</v>
      </c>
    </row>
    <row r="67" spans="1:14" ht="12.75">
      <c r="A67" s="20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0" t="s">
        <v>129</v>
      </c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166" t="s">
        <v>126</v>
      </c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" ht="12.75">
      <c r="A70" s="20" t="s">
        <v>89</v>
      </c>
      <c r="B70" s="10"/>
    </row>
    <row r="71" spans="1:2" ht="12.75">
      <c r="A71" s="1" t="s">
        <v>127</v>
      </c>
      <c r="B71" s="10"/>
    </row>
    <row r="72" spans="1:2" ht="12.75">
      <c r="A72" s="20"/>
      <c r="B72" s="10"/>
    </row>
    <row r="73" spans="1:2" ht="12.75">
      <c r="A73" s="20"/>
      <c r="B73" s="10"/>
    </row>
    <row r="74" spans="1:2" ht="12.75">
      <c r="A74" s="20"/>
      <c r="B74" s="10"/>
    </row>
    <row r="75" spans="1:2" ht="12.75">
      <c r="A75" s="24"/>
      <c r="B75" s="2"/>
    </row>
    <row r="76" spans="1:2" ht="12.75">
      <c r="A76" s="24"/>
      <c r="B76" s="2"/>
    </row>
    <row r="77" spans="1:2" ht="12.75">
      <c r="A77" s="24"/>
      <c r="B77" s="2"/>
    </row>
    <row r="78" spans="1:2" ht="12.75">
      <c r="A78" s="24"/>
      <c r="B78" s="2"/>
    </row>
    <row r="79" spans="1:2" ht="12.75">
      <c r="A79" s="24"/>
      <c r="B79" s="2"/>
    </row>
    <row r="80" spans="1:2" ht="12.75">
      <c r="A80" s="24"/>
      <c r="B80" s="2"/>
    </row>
    <row r="81" spans="1:2" ht="12.75">
      <c r="A81" s="24"/>
      <c r="B81" s="2"/>
    </row>
    <row r="82" spans="1:2" ht="12.75">
      <c r="A82" s="24"/>
      <c r="B82" s="2"/>
    </row>
    <row r="83" spans="1:2" ht="12.75">
      <c r="A83" s="24"/>
      <c r="B83" s="2"/>
    </row>
    <row r="84" spans="1:2" ht="12.75">
      <c r="A84" s="24"/>
      <c r="B84" s="2"/>
    </row>
    <row r="85" spans="1:2" ht="12.75">
      <c r="A85" s="24"/>
      <c r="B85" s="2"/>
    </row>
    <row r="86" spans="1:7" ht="12.75">
      <c r="A86" s="24"/>
      <c r="B86" s="2"/>
      <c r="C86" s="2"/>
      <c r="D86" s="2"/>
      <c r="E86" s="2"/>
      <c r="F86" s="2"/>
      <c r="G86" s="2"/>
    </row>
    <row r="87" spans="1:7" ht="12.75">
      <c r="A87" s="24"/>
      <c r="B87" s="2"/>
      <c r="C87" s="2"/>
      <c r="D87" s="2"/>
      <c r="E87" s="2"/>
      <c r="F87" s="2"/>
      <c r="G87" s="2"/>
    </row>
    <row r="88" spans="1:7" ht="12.75">
      <c r="A88" s="24"/>
      <c r="B88" s="2"/>
      <c r="C88" s="2"/>
      <c r="D88" s="2"/>
      <c r="E88" s="2"/>
      <c r="F88" s="2"/>
      <c r="G88" s="2"/>
    </row>
    <row r="89" spans="1:7" ht="12.75">
      <c r="A89" s="24"/>
      <c r="B89" s="2"/>
      <c r="C89" s="2"/>
      <c r="D89" s="2"/>
      <c r="E89" s="2"/>
      <c r="F89" s="2"/>
      <c r="G89" s="2"/>
    </row>
    <row r="90" spans="1:7" ht="12.75">
      <c r="A90" s="24"/>
      <c r="B90" s="2"/>
      <c r="C90" s="2"/>
      <c r="D90" s="2"/>
      <c r="E90" s="2"/>
      <c r="F90" s="2"/>
      <c r="G90" s="2"/>
    </row>
    <row r="91" spans="1:7" ht="12.75">
      <c r="A91" s="24"/>
      <c r="B91" s="2"/>
      <c r="C91" s="2"/>
      <c r="D91" s="2"/>
      <c r="E91" s="2"/>
      <c r="F91" s="2"/>
      <c r="G91" s="2"/>
    </row>
    <row r="92" spans="1:7" ht="12.75">
      <c r="A92" s="24"/>
      <c r="B92" s="2"/>
      <c r="C92" s="2"/>
      <c r="D92" s="2"/>
      <c r="E92" s="2"/>
      <c r="F92" s="2"/>
      <c r="G92" s="2"/>
    </row>
    <row r="93" spans="1:7" ht="12.75">
      <c r="A93" s="24"/>
      <c r="B93" s="2"/>
      <c r="C93" s="2"/>
      <c r="D93" s="2"/>
      <c r="E93" s="2"/>
      <c r="F93" s="2"/>
      <c r="G93" s="2"/>
    </row>
    <row r="94" spans="1:7" ht="12.75">
      <c r="A94" s="24"/>
      <c r="B94" s="2"/>
      <c r="C94" s="2"/>
      <c r="D94" s="2"/>
      <c r="E94" s="2"/>
      <c r="F94" s="2"/>
      <c r="G94" s="2"/>
    </row>
    <row r="95" spans="1:7" ht="12.75">
      <c r="A95" s="24"/>
      <c r="B95" s="2"/>
      <c r="C95" s="2"/>
      <c r="D95" s="2"/>
      <c r="E95" s="2"/>
      <c r="F95" s="2"/>
      <c r="G95" s="2"/>
    </row>
    <row r="96" spans="1:7" ht="12.75">
      <c r="A96" s="20"/>
      <c r="B96" s="11"/>
      <c r="C96" s="11"/>
      <c r="D96" s="11"/>
      <c r="E96" s="11"/>
      <c r="F96" s="11"/>
      <c r="G96" s="11"/>
    </row>
    <row r="97" spans="1:7" ht="12.75">
      <c r="A97" s="20"/>
      <c r="B97" s="11"/>
      <c r="C97" s="11"/>
      <c r="D97" s="11"/>
      <c r="E97" s="11"/>
      <c r="F97" s="11"/>
      <c r="G97" s="11"/>
    </row>
    <row r="98" spans="1:7" ht="12.75">
      <c r="A98" s="20"/>
      <c r="B98" s="11"/>
      <c r="C98" s="11"/>
      <c r="D98" s="11"/>
      <c r="E98" s="11"/>
      <c r="F98" s="11"/>
      <c r="G98" s="11"/>
    </row>
    <row r="99" spans="1:7" ht="12.75">
      <c r="A99" s="20"/>
      <c r="B99" s="11"/>
      <c r="C99" s="11"/>
      <c r="D99" s="11"/>
      <c r="E99" s="11"/>
      <c r="F99" s="11"/>
      <c r="G99" s="11"/>
    </row>
    <row r="100" spans="1:7" ht="12.75">
      <c r="A100" s="20"/>
      <c r="B100" s="11"/>
      <c r="C100" s="11"/>
      <c r="D100" s="11"/>
      <c r="E100" s="11"/>
      <c r="F100" s="11"/>
      <c r="G100" s="11"/>
    </row>
    <row r="101" spans="1:7" ht="12.75">
      <c r="A101" s="20"/>
      <c r="B101" s="11"/>
      <c r="C101" s="11"/>
      <c r="D101" s="11"/>
      <c r="E101" s="11"/>
      <c r="F101" s="11"/>
      <c r="G101" s="11"/>
    </row>
    <row r="102" spans="1:7" ht="12.75">
      <c r="A102" s="20"/>
      <c r="B102" s="11"/>
      <c r="C102" s="11"/>
      <c r="D102" s="11"/>
      <c r="E102" s="11"/>
      <c r="F102" s="11"/>
      <c r="G102" s="11"/>
    </row>
    <row r="103" spans="1:7" ht="12.75">
      <c r="A103" s="12"/>
      <c r="B103" s="11"/>
      <c r="C103" s="11"/>
      <c r="D103" s="11"/>
      <c r="E103" s="11"/>
      <c r="F103" s="11"/>
      <c r="G103" s="11"/>
    </row>
    <row r="104" spans="1:7" ht="12.75">
      <c r="A104" s="12"/>
      <c r="B104" s="11"/>
      <c r="C104" s="11"/>
      <c r="D104" s="11"/>
      <c r="E104" s="11"/>
      <c r="F104" s="11"/>
      <c r="G104" s="11"/>
    </row>
    <row r="105" spans="1:7" ht="12.75">
      <c r="A105" s="20"/>
      <c r="B105" s="11"/>
      <c r="C105" s="11"/>
      <c r="D105" s="11"/>
      <c r="E105" s="11"/>
      <c r="F105" s="11"/>
      <c r="G105" s="11"/>
    </row>
    <row r="106" spans="1:7" ht="12.75">
      <c r="A106" s="24"/>
      <c r="B106" s="2"/>
      <c r="C106" s="2"/>
      <c r="D106" s="2"/>
      <c r="E106" s="2"/>
      <c r="F106" s="2"/>
      <c r="G106" s="2"/>
    </row>
    <row r="107" spans="1:7" ht="12.75">
      <c r="A107" s="24"/>
      <c r="B107" s="2"/>
      <c r="C107" s="2"/>
      <c r="D107" s="2"/>
      <c r="E107" s="2"/>
      <c r="F107" s="2"/>
      <c r="G107" s="2"/>
    </row>
    <row r="108" spans="1:7" ht="12.75">
      <c r="A108" s="24"/>
      <c r="B108" s="2"/>
      <c r="C108" s="2"/>
      <c r="D108" s="2"/>
      <c r="E108" s="2"/>
      <c r="F108" s="2"/>
      <c r="G108" s="2"/>
    </row>
    <row r="109" spans="1:7" ht="12.75">
      <c r="A109" s="24"/>
      <c r="B109" s="2"/>
      <c r="C109" s="2"/>
      <c r="D109" s="2"/>
      <c r="E109" s="2"/>
      <c r="F109" s="2"/>
      <c r="G109" s="2"/>
    </row>
    <row r="110" spans="1:7" ht="12.75">
      <c r="A110" s="24"/>
      <c r="B110" s="2"/>
      <c r="C110" s="2"/>
      <c r="D110" s="2"/>
      <c r="E110" s="2"/>
      <c r="F110" s="2"/>
      <c r="G110" s="2"/>
    </row>
    <row r="111" spans="1:7" ht="12.75">
      <c r="A111" s="24"/>
      <c r="B111" s="2"/>
      <c r="C111" s="2"/>
      <c r="D111" s="2"/>
      <c r="E111" s="2"/>
      <c r="F111" s="2"/>
      <c r="G111" s="2"/>
    </row>
    <row r="112" spans="1:7" ht="12.75">
      <c r="A112" s="24"/>
      <c r="B112" s="2"/>
      <c r="C112" s="2"/>
      <c r="D112" s="2"/>
      <c r="E112" s="2"/>
      <c r="F112" s="2"/>
      <c r="G112" s="2"/>
    </row>
    <row r="113" spans="1:7" ht="12.75">
      <c r="A113" s="24"/>
      <c r="B113" s="2"/>
      <c r="C113" s="2"/>
      <c r="D113" s="2"/>
      <c r="E113" s="2"/>
      <c r="F113" s="2"/>
      <c r="G113" s="2"/>
    </row>
    <row r="114" spans="1:7" ht="12.75">
      <c r="A114" s="24"/>
      <c r="B114" s="2"/>
      <c r="C114" s="2"/>
      <c r="D114" s="2"/>
      <c r="E114" s="2"/>
      <c r="F114" s="2"/>
      <c r="G114" s="2"/>
    </row>
    <row r="115" spans="1:7" ht="12.75">
      <c r="A115" s="24"/>
      <c r="B115" s="2"/>
      <c r="C115" s="2"/>
      <c r="D115" s="2"/>
      <c r="E115" s="2"/>
      <c r="F115" s="2"/>
      <c r="G115" s="2"/>
    </row>
    <row r="116" spans="1:7" ht="12.75">
      <c r="A116" s="24"/>
      <c r="B116" s="2"/>
      <c r="C116" s="2"/>
      <c r="D116" s="2"/>
      <c r="E116" s="2"/>
      <c r="F116" s="2"/>
      <c r="G116" s="2"/>
    </row>
    <row r="117" spans="1:7" ht="12.75">
      <c r="A117" s="24"/>
      <c r="B117" s="2"/>
      <c r="C117" s="2"/>
      <c r="D117" s="2"/>
      <c r="E117" s="2"/>
      <c r="F117" s="2"/>
      <c r="G117" s="2"/>
    </row>
    <row r="166" spans="1:7" ht="12.75">
      <c r="A166" s="20"/>
      <c r="B166" s="11"/>
      <c r="C166" s="11"/>
      <c r="D166" s="11"/>
      <c r="E166" s="11"/>
      <c r="F166" s="11"/>
      <c r="G166" s="11"/>
    </row>
    <row r="167" spans="1:7" ht="12.75">
      <c r="A167" s="20"/>
      <c r="B167" s="11"/>
      <c r="C167" s="11"/>
      <c r="D167" s="11"/>
      <c r="E167" s="11"/>
      <c r="F167" s="11"/>
      <c r="G167" s="11"/>
    </row>
    <row r="168" spans="1:7" ht="12.75">
      <c r="A168" s="20"/>
      <c r="B168" s="11"/>
      <c r="C168" s="11"/>
      <c r="D168" s="11"/>
      <c r="E168" s="11"/>
      <c r="F168" s="11"/>
      <c r="G168" s="11"/>
    </row>
    <row r="169" spans="1:7" ht="12.75">
      <c r="A169" s="20"/>
      <c r="B169" s="11"/>
      <c r="C169" s="11"/>
      <c r="D169" s="11"/>
      <c r="E169" s="11"/>
      <c r="F169" s="11"/>
      <c r="G169" s="11"/>
    </row>
    <row r="170" spans="1:7" ht="12.75">
      <c r="A170" s="20"/>
      <c r="B170" s="11"/>
      <c r="C170" s="11"/>
      <c r="D170" s="11"/>
      <c r="E170" s="11"/>
      <c r="F170" s="11"/>
      <c r="G170" s="11"/>
    </row>
    <row r="171" spans="1:7" ht="12.75">
      <c r="A171" s="20"/>
      <c r="B171" s="11"/>
      <c r="C171" s="11"/>
      <c r="D171" s="11"/>
      <c r="E171" s="11"/>
      <c r="F171" s="11"/>
      <c r="G171" s="11"/>
    </row>
    <row r="172" spans="1:7" ht="12.75">
      <c r="A172" s="20"/>
      <c r="B172" s="11"/>
      <c r="C172" s="11"/>
      <c r="D172" s="11"/>
      <c r="E172" s="11"/>
      <c r="F172" s="11"/>
      <c r="G172" s="11"/>
    </row>
    <row r="173" spans="1:7" ht="12.75">
      <c r="A173" s="20"/>
      <c r="B173" s="11"/>
      <c r="C173" s="11"/>
      <c r="D173" s="11"/>
      <c r="E173" s="11"/>
      <c r="F173" s="11"/>
      <c r="G173" s="11"/>
    </row>
    <row r="174" spans="1:7" ht="12.75">
      <c r="A174" s="20"/>
      <c r="B174" s="11"/>
      <c r="C174" s="11"/>
      <c r="D174" s="11"/>
      <c r="E174" s="11"/>
      <c r="F174" s="11"/>
      <c r="G174" s="11"/>
    </row>
    <row r="175" spans="1:7" ht="12.75">
      <c r="A175" s="20"/>
      <c r="B175" s="11"/>
      <c r="C175" s="11"/>
      <c r="D175" s="11"/>
      <c r="E175" s="11"/>
      <c r="F175" s="11"/>
      <c r="G175" s="11"/>
    </row>
    <row r="176" spans="1:7" ht="12.75">
      <c r="A176" s="24"/>
      <c r="B176" s="2"/>
      <c r="C176" s="2"/>
      <c r="D176" s="2"/>
      <c r="E176" s="2"/>
      <c r="F176" s="2"/>
      <c r="G176" s="2"/>
    </row>
    <row r="177" spans="1:7" ht="12.75">
      <c r="A177" s="24"/>
      <c r="B177" s="2"/>
      <c r="C177" s="2"/>
      <c r="D177" s="2"/>
      <c r="E177" s="2"/>
      <c r="F177" s="2"/>
      <c r="G177" s="2"/>
    </row>
    <row r="178" spans="1:7" ht="12.75">
      <c r="A178" s="24"/>
      <c r="B178" s="2"/>
      <c r="C178" s="2"/>
      <c r="D178" s="2"/>
      <c r="E178" s="2"/>
      <c r="F178" s="2"/>
      <c r="G178" s="2"/>
    </row>
    <row r="179" spans="1:7" ht="12.75">
      <c r="A179" s="24"/>
      <c r="B179" s="2"/>
      <c r="C179" s="2"/>
      <c r="D179" s="2"/>
      <c r="E179" s="2"/>
      <c r="F179" s="2"/>
      <c r="G179" s="2"/>
    </row>
    <row r="180" spans="1:7" ht="12.75">
      <c r="A180" s="24"/>
      <c r="B180" s="2"/>
      <c r="C180" s="2"/>
      <c r="D180" s="2"/>
      <c r="E180" s="2"/>
      <c r="F180" s="2"/>
      <c r="G180" s="2"/>
    </row>
    <row r="181" spans="1:7" ht="12.75">
      <c r="A181" s="24"/>
      <c r="B181" s="2"/>
      <c r="C181" s="2"/>
      <c r="D181" s="2"/>
      <c r="E181" s="2"/>
      <c r="F181" s="2"/>
      <c r="G181" s="2"/>
    </row>
    <row r="198" spans="1:7" ht="12.75">
      <c r="A198" s="24"/>
      <c r="B198" s="2"/>
      <c r="C198" s="2"/>
      <c r="D198" s="2"/>
      <c r="E198" s="2"/>
      <c r="F198" s="2"/>
      <c r="G198" s="2"/>
    </row>
    <row r="199" spans="1:7" ht="12.75">
      <c r="A199" s="24"/>
      <c r="B199" s="2"/>
      <c r="C199" s="2"/>
      <c r="D199" s="2"/>
      <c r="E199" s="2"/>
      <c r="F199" s="2"/>
      <c r="G199" s="2"/>
    </row>
    <row r="200" spans="1:7" ht="12.75">
      <c r="A200" s="24"/>
      <c r="B200" s="2"/>
      <c r="C200" s="2"/>
      <c r="D200" s="2"/>
      <c r="E200" s="2"/>
      <c r="F200" s="2"/>
      <c r="G200" s="2"/>
    </row>
    <row r="201" spans="1:7" ht="12.75">
      <c r="A201" s="24"/>
      <c r="B201" s="2"/>
      <c r="C201" s="2"/>
      <c r="D201" s="2"/>
      <c r="E201" s="2"/>
      <c r="F201" s="2"/>
      <c r="G201" s="2"/>
    </row>
    <row r="202" spans="1:7" ht="12.75">
      <c r="A202" s="24"/>
      <c r="B202" s="2"/>
      <c r="C202" s="2"/>
      <c r="D202" s="2"/>
      <c r="E202" s="2"/>
      <c r="F202" s="2"/>
      <c r="G202" s="2"/>
    </row>
    <row r="203" spans="1:7" ht="12.75">
      <c r="A203" s="24"/>
      <c r="B203" s="2"/>
      <c r="C203" s="2"/>
      <c r="D203" s="2"/>
      <c r="E203" s="2"/>
      <c r="F203" s="2"/>
      <c r="G203" s="2"/>
    </row>
    <row r="204" spans="1:7" ht="12.75">
      <c r="A204" s="24"/>
      <c r="B204" s="2"/>
      <c r="C204" s="2"/>
      <c r="D204" s="2"/>
      <c r="E204" s="2"/>
      <c r="F204" s="2"/>
      <c r="G204" s="2"/>
    </row>
    <row r="205" spans="1:7" ht="12.75">
      <c r="A205" s="24"/>
      <c r="B205" s="2"/>
      <c r="C205" s="2"/>
      <c r="D205" s="2"/>
      <c r="E205" s="2"/>
      <c r="F205" s="2"/>
      <c r="G205" s="2"/>
    </row>
    <row r="206" spans="1:7" ht="12.75">
      <c r="A206" s="24"/>
      <c r="B206" s="2"/>
      <c r="C206" s="2"/>
      <c r="D206" s="2"/>
      <c r="E206" s="2"/>
      <c r="F206" s="2"/>
      <c r="G206" s="2"/>
    </row>
    <row r="207" spans="1:7" ht="12.75">
      <c r="A207" s="24"/>
      <c r="B207" s="2"/>
      <c r="C207" s="2"/>
      <c r="D207" s="2"/>
      <c r="E207" s="2"/>
      <c r="F207" s="2"/>
      <c r="G207" s="2"/>
    </row>
    <row r="208" spans="1:7" ht="12.75">
      <c r="A208" s="24"/>
      <c r="B208" s="2"/>
      <c r="C208" s="2"/>
      <c r="D208" s="2"/>
      <c r="E208" s="2"/>
      <c r="F208" s="2"/>
      <c r="G208" s="2"/>
    </row>
    <row r="209" spans="1:7" ht="12.75">
      <c r="A209" s="24"/>
      <c r="B209" s="2"/>
      <c r="C209" s="2"/>
      <c r="D209" s="2"/>
      <c r="E209" s="2"/>
      <c r="F209" s="2"/>
      <c r="G209" s="2"/>
    </row>
    <row r="210" spans="1:7" ht="12.75">
      <c r="A210" s="24"/>
      <c r="B210" s="2"/>
      <c r="C210" s="2"/>
      <c r="D210" s="2"/>
      <c r="E210" s="2"/>
      <c r="F210" s="2"/>
      <c r="G210" s="2"/>
    </row>
    <row r="211" spans="1:7" ht="12.75">
      <c r="A211" s="24"/>
      <c r="B211" s="2"/>
      <c r="C211" s="2"/>
      <c r="D211" s="2"/>
      <c r="E211" s="2"/>
      <c r="F211" s="2"/>
      <c r="G211" s="2"/>
    </row>
    <row r="212" spans="1:7" ht="12.75">
      <c r="A212" s="24"/>
      <c r="B212" s="2"/>
      <c r="C212" s="2"/>
      <c r="D212" s="2"/>
      <c r="E212" s="2"/>
      <c r="F212" s="2"/>
      <c r="G212" s="2"/>
    </row>
    <row r="213" spans="1:7" ht="12.75">
      <c r="A213" s="20"/>
      <c r="B213" s="11"/>
      <c r="C213" s="11"/>
      <c r="D213" s="11"/>
      <c r="E213" s="11"/>
      <c r="F213" s="11"/>
      <c r="G213" s="11"/>
    </row>
    <row r="214" spans="1:7" ht="12.75">
      <c r="A214" s="20"/>
      <c r="B214" s="11"/>
      <c r="C214" s="11"/>
      <c r="D214" s="11"/>
      <c r="E214" s="11"/>
      <c r="F214" s="11"/>
      <c r="G214" s="11"/>
    </row>
    <row r="215" spans="1:7" ht="12.75">
      <c r="A215" s="20"/>
      <c r="B215" s="11"/>
      <c r="C215" s="11"/>
      <c r="D215" s="11"/>
      <c r="E215" s="11"/>
      <c r="F215" s="11"/>
      <c r="G215" s="11"/>
    </row>
    <row r="216" spans="1:7" ht="12.75">
      <c r="A216" s="20"/>
      <c r="B216" s="11"/>
      <c r="C216" s="11"/>
      <c r="D216" s="11"/>
      <c r="E216" s="11"/>
      <c r="F216" s="11"/>
      <c r="G216" s="11"/>
    </row>
    <row r="217" spans="1:7" ht="12.75">
      <c r="A217" s="20"/>
      <c r="B217" s="11"/>
      <c r="C217" s="11"/>
      <c r="D217" s="11"/>
      <c r="E217" s="11"/>
      <c r="F217" s="11"/>
      <c r="G217" s="11"/>
    </row>
    <row r="218" spans="1:7" ht="12.75">
      <c r="A218" s="20"/>
      <c r="B218" s="11"/>
      <c r="C218" s="11"/>
      <c r="D218" s="11"/>
      <c r="E218" s="11"/>
      <c r="F218" s="11"/>
      <c r="G218" s="11"/>
    </row>
    <row r="219" spans="1:7" ht="12.75">
      <c r="A219" s="20"/>
      <c r="B219" s="11"/>
      <c r="C219" s="11"/>
      <c r="D219" s="11"/>
      <c r="E219" s="11"/>
      <c r="F219" s="11"/>
      <c r="G219" s="11"/>
    </row>
    <row r="220" spans="1:7" ht="12.75">
      <c r="A220" s="12"/>
      <c r="B220" s="11"/>
      <c r="C220" s="11"/>
      <c r="D220" s="11"/>
      <c r="E220" s="11"/>
      <c r="F220" s="11"/>
      <c r="G220" s="11"/>
    </row>
    <row r="221" spans="1:7" ht="12.75">
      <c r="A221" s="12"/>
      <c r="B221" s="11"/>
      <c r="C221" s="11"/>
      <c r="D221" s="11"/>
      <c r="E221" s="11"/>
      <c r="F221" s="11"/>
      <c r="G221" s="11"/>
    </row>
    <row r="222" spans="1:7" ht="12.75">
      <c r="A222" s="20"/>
      <c r="B222" s="11"/>
      <c r="C222" s="11"/>
      <c r="D222" s="11"/>
      <c r="E222" s="11"/>
      <c r="F222" s="11"/>
      <c r="G222" s="11"/>
    </row>
    <row r="223" spans="1:7" ht="12.75">
      <c r="A223" s="24"/>
      <c r="B223" s="2"/>
      <c r="C223" s="2"/>
      <c r="D223" s="2"/>
      <c r="E223" s="2"/>
      <c r="F223" s="2"/>
      <c r="G223" s="2"/>
    </row>
    <row r="224" spans="1:7" ht="12.75">
      <c r="A224" s="24"/>
      <c r="B224" s="2"/>
      <c r="C224" s="2"/>
      <c r="D224" s="2"/>
      <c r="E224" s="2"/>
      <c r="F224" s="2"/>
      <c r="G224" s="2"/>
    </row>
    <row r="225" spans="1:7" ht="12.75">
      <c r="A225" s="24"/>
      <c r="B225" s="2"/>
      <c r="C225" s="2"/>
      <c r="D225" s="2"/>
      <c r="E225" s="2"/>
      <c r="F225" s="2"/>
      <c r="G225" s="2"/>
    </row>
    <row r="226" spans="1:7" ht="12.75">
      <c r="A226" s="24"/>
      <c r="B226" s="2"/>
      <c r="C226" s="2"/>
      <c r="D226" s="2"/>
      <c r="E226" s="2"/>
      <c r="F226" s="2"/>
      <c r="G226" s="2"/>
    </row>
    <row r="227" spans="1:7" ht="12.75">
      <c r="A227" s="24"/>
      <c r="B227" s="2"/>
      <c r="C227" s="2"/>
      <c r="D227" s="2"/>
      <c r="E227" s="2"/>
      <c r="F227" s="2"/>
      <c r="G227" s="2"/>
    </row>
    <row r="228" spans="1:7" ht="12.75">
      <c r="A228" s="24"/>
      <c r="B228" s="2"/>
      <c r="C228" s="2"/>
      <c r="D228" s="2"/>
      <c r="E228" s="2"/>
      <c r="F228" s="2"/>
      <c r="G228" s="2"/>
    </row>
    <row r="229" spans="1:7" ht="12.75">
      <c r="A229" s="24"/>
      <c r="B229" s="2"/>
      <c r="C229" s="2"/>
      <c r="D229" s="2"/>
      <c r="E229" s="2"/>
      <c r="F229" s="2"/>
      <c r="G229" s="2"/>
    </row>
    <row r="294" spans="1:7" ht="12.75">
      <c r="A294" s="24"/>
      <c r="B294" s="2"/>
      <c r="C294" s="2"/>
      <c r="D294" s="2"/>
      <c r="E294" s="2"/>
      <c r="F294" s="2"/>
      <c r="G294" s="2"/>
    </row>
    <row r="295" spans="1:7" ht="12.75">
      <c r="A295" s="24"/>
      <c r="B295" s="2"/>
      <c r="C295" s="2"/>
      <c r="D295" s="2"/>
      <c r="E295" s="2"/>
      <c r="F295" s="2"/>
      <c r="G295" s="2"/>
    </row>
    <row r="296" spans="1:7" ht="12.75">
      <c r="A296" s="24"/>
      <c r="B296" s="2"/>
      <c r="C296" s="2"/>
      <c r="D296" s="2"/>
      <c r="E296" s="2"/>
      <c r="F296" s="2"/>
      <c r="G296" s="2"/>
    </row>
    <row r="297" spans="1:7" ht="12.75">
      <c r="A297" s="24"/>
      <c r="B297" s="2"/>
      <c r="C297" s="2"/>
      <c r="D297" s="2"/>
      <c r="E297" s="2"/>
      <c r="F297" s="2"/>
      <c r="G297" s="2"/>
    </row>
    <row r="298" spans="1:7" ht="12.75">
      <c r="A298" s="24"/>
      <c r="B298" s="2"/>
      <c r="C298" s="2"/>
      <c r="D298" s="2"/>
      <c r="E298" s="2"/>
      <c r="F298" s="2"/>
      <c r="G298" s="2"/>
    </row>
    <row r="299" spans="1:7" ht="12.75">
      <c r="A299" s="24"/>
      <c r="B299" s="2"/>
      <c r="C299" s="2"/>
      <c r="D299" s="2"/>
      <c r="E299" s="2"/>
      <c r="F299" s="2"/>
      <c r="G299" s="2"/>
    </row>
    <row r="300" spans="1:7" ht="12.75">
      <c r="A300" s="24"/>
      <c r="B300" s="2"/>
      <c r="C300" s="2"/>
      <c r="D300" s="2"/>
      <c r="E300" s="2"/>
      <c r="F300" s="2"/>
      <c r="G300" s="2"/>
    </row>
    <row r="301" spans="1:7" ht="12.75">
      <c r="A301" s="24"/>
      <c r="B301" s="2"/>
      <c r="C301" s="2"/>
      <c r="D301" s="2"/>
      <c r="E301" s="2"/>
      <c r="F301" s="2"/>
      <c r="G301" s="2"/>
    </row>
    <row r="302" spans="1:7" ht="12.75">
      <c r="A302" s="24"/>
      <c r="B302" s="2"/>
      <c r="C302" s="2"/>
      <c r="D302" s="2"/>
      <c r="E302" s="2"/>
      <c r="F302" s="2"/>
      <c r="G302" s="2"/>
    </row>
    <row r="303" spans="1:7" ht="12.75">
      <c r="A303" s="24"/>
      <c r="B303" s="2"/>
      <c r="C303" s="2"/>
      <c r="D303" s="2"/>
      <c r="E303" s="2"/>
      <c r="F303" s="2"/>
      <c r="G303" s="2"/>
    </row>
    <row r="304" spans="1:7" ht="12.75">
      <c r="A304" s="24"/>
      <c r="B304" s="2"/>
      <c r="C304" s="2"/>
      <c r="D304" s="2"/>
      <c r="E304" s="2"/>
      <c r="F304" s="2"/>
      <c r="G304" s="2"/>
    </row>
    <row r="305" spans="1:7" ht="12.75">
      <c r="A305" s="24"/>
      <c r="B305" s="2"/>
      <c r="C305" s="2"/>
      <c r="D305" s="2"/>
      <c r="E305" s="2"/>
      <c r="F305" s="2"/>
      <c r="G305" s="2"/>
    </row>
    <row r="306" spans="1:7" ht="12.75">
      <c r="A306" s="20"/>
      <c r="B306" s="11"/>
      <c r="C306" s="11"/>
      <c r="D306" s="11"/>
      <c r="E306" s="11"/>
      <c r="F306" s="11"/>
      <c r="G306" s="11"/>
    </row>
    <row r="307" spans="1:7" ht="12.75">
      <c r="A307" s="20"/>
      <c r="B307" s="11"/>
      <c r="C307" s="11"/>
      <c r="D307" s="11"/>
      <c r="E307" s="11"/>
      <c r="F307" s="11"/>
      <c r="G307" s="11"/>
    </row>
    <row r="308" spans="1:7" ht="12.75">
      <c r="A308" s="20"/>
      <c r="B308" s="11"/>
      <c r="C308" s="11"/>
      <c r="D308" s="11"/>
      <c r="E308" s="11"/>
      <c r="F308" s="11"/>
      <c r="G308" s="11"/>
    </row>
    <row r="309" spans="1:7" ht="12.75">
      <c r="A309" s="20"/>
      <c r="B309" s="11"/>
      <c r="C309" s="11"/>
      <c r="D309" s="11"/>
      <c r="E309" s="11"/>
      <c r="F309" s="11"/>
      <c r="G309" s="11"/>
    </row>
    <row r="310" spans="1:7" ht="12.75">
      <c r="A310" s="20"/>
      <c r="B310" s="11"/>
      <c r="C310" s="11"/>
      <c r="D310" s="11"/>
      <c r="E310" s="11"/>
      <c r="F310" s="11"/>
      <c r="G310" s="11"/>
    </row>
    <row r="311" spans="1:7" ht="12.75">
      <c r="A311" s="20"/>
      <c r="B311" s="11"/>
      <c r="C311" s="11"/>
      <c r="D311" s="11"/>
      <c r="E311" s="11"/>
      <c r="F311" s="11"/>
      <c r="G311" s="11"/>
    </row>
    <row r="312" spans="1:7" ht="12.75">
      <c r="A312" s="20"/>
      <c r="B312" s="11"/>
      <c r="C312" s="11"/>
      <c r="D312" s="11"/>
      <c r="E312" s="11"/>
      <c r="F312" s="11"/>
      <c r="G312" s="11"/>
    </row>
    <row r="313" spans="1:7" ht="12.75">
      <c r="A313" s="20"/>
      <c r="B313" s="11"/>
      <c r="C313" s="11"/>
      <c r="D313" s="11"/>
      <c r="E313" s="11"/>
      <c r="F313" s="11"/>
      <c r="G313" s="11"/>
    </row>
    <row r="314" spans="1:7" ht="12.75">
      <c r="A314" s="20"/>
      <c r="B314" s="11"/>
      <c r="C314" s="11"/>
      <c r="D314" s="11"/>
      <c r="E314" s="11"/>
      <c r="F314" s="11"/>
      <c r="G314" s="11"/>
    </row>
    <row r="315" spans="1:7" ht="12.75">
      <c r="A315" s="20"/>
      <c r="B315" s="11"/>
      <c r="C315" s="11"/>
      <c r="D315" s="11"/>
      <c r="E315" s="11"/>
      <c r="F315" s="11"/>
      <c r="G315" s="11"/>
    </row>
    <row r="316" spans="1:7" ht="12.75">
      <c r="A316" s="24"/>
      <c r="B316" s="2"/>
      <c r="C316" s="2"/>
      <c r="D316" s="2"/>
      <c r="E316" s="2"/>
      <c r="F316" s="2"/>
      <c r="G316" s="2"/>
    </row>
    <row r="317" spans="1:7" ht="12.75">
      <c r="A317" s="24"/>
      <c r="B317" s="2"/>
      <c r="C317" s="2"/>
      <c r="D317" s="2"/>
      <c r="E317" s="2"/>
      <c r="F317" s="2"/>
      <c r="G317" s="2"/>
    </row>
    <row r="318" spans="1:7" ht="12.75">
      <c r="A318" s="24"/>
      <c r="B318" s="2"/>
      <c r="C318" s="2"/>
      <c r="D318" s="2"/>
      <c r="E318" s="2"/>
      <c r="F318" s="2"/>
      <c r="G318" s="2"/>
    </row>
    <row r="319" spans="1:7" ht="12.75">
      <c r="A319" s="24"/>
      <c r="B319" s="2"/>
      <c r="C319" s="2"/>
      <c r="D319" s="2"/>
      <c r="E319" s="2"/>
      <c r="F319" s="2"/>
      <c r="G319" s="2"/>
    </row>
    <row r="320" spans="1:7" ht="12.75">
      <c r="A320" s="24"/>
      <c r="B320" s="2"/>
      <c r="C320" s="2"/>
      <c r="D320" s="2"/>
      <c r="E320" s="2"/>
      <c r="F320" s="2"/>
      <c r="G320" s="2"/>
    </row>
    <row r="321" spans="1:7" ht="12.75">
      <c r="A321" s="24"/>
      <c r="B321" s="2"/>
      <c r="C321" s="2"/>
      <c r="D321" s="2"/>
      <c r="E321" s="2"/>
      <c r="F321" s="2"/>
      <c r="G321" s="2"/>
    </row>
    <row r="322" spans="1:7" ht="12.75">
      <c r="A322" s="24"/>
      <c r="B322" s="2"/>
      <c r="C322" s="2"/>
      <c r="D322" s="2"/>
      <c r="E322" s="2"/>
      <c r="F322" s="2"/>
      <c r="G322" s="2"/>
    </row>
    <row r="323" spans="1:7" ht="12.75">
      <c r="A323" s="24"/>
      <c r="B323" s="2"/>
      <c r="C323" s="2"/>
      <c r="D323" s="2"/>
      <c r="E323" s="2"/>
      <c r="F323" s="2"/>
      <c r="G323" s="2"/>
    </row>
    <row r="324" spans="1:7" ht="12.75">
      <c r="A324" s="24"/>
      <c r="B324" s="2"/>
      <c r="C324" s="2"/>
      <c r="D324" s="2"/>
      <c r="E324" s="2"/>
      <c r="F324" s="2"/>
      <c r="G324" s="2"/>
    </row>
    <row r="325" spans="1:7" ht="12.75">
      <c r="A325" s="24"/>
      <c r="B325" s="2"/>
      <c r="C325" s="2"/>
      <c r="D325" s="2"/>
      <c r="E325" s="2"/>
      <c r="F325" s="2"/>
      <c r="G325" s="2"/>
    </row>
    <row r="374" spans="1:7" ht="12.75">
      <c r="A374" s="24"/>
      <c r="B374" s="2"/>
      <c r="C374" s="2"/>
      <c r="D374" s="2"/>
      <c r="E374" s="2"/>
      <c r="F374" s="2"/>
      <c r="G374" s="2"/>
    </row>
    <row r="375" spans="1:7" ht="12.75">
      <c r="A375" s="24"/>
      <c r="B375" s="2"/>
      <c r="C375" s="2"/>
      <c r="D375" s="2"/>
      <c r="E375" s="2"/>
      <c r="F375" s="2"/>
      <c r="G375" s="2"/>
    </row>
    <row r="376" spans="1:7" ht="12.75">
      <c r="A376" s="20"/>
      <c r="B376" s="11"/>
      <c r="C376" s="11"/>
      <c r="D376" s="11"/>
      <c r="E376" s="11"/>
      <c r="F376" s="11"/>
      <c r="G376" s="11"/>
    </row>
    <row r="377" spans="1:7" ht="12.75">
      <c r="A377" s="20"/>
      <c r="B377" s="11"/>
      <c r="C377" s="11"/>
      <c r="D377" s="11"/>
      <c r="E377" s="11"/>
      <c r="F377" s="11"/>
      <c r="G377" s="11"/>
    </row>
    <row r="378" spans="1:7" ht="12.75">
      <c r="A378" s="20"/>
      <c r="B378" s="11"/>
      <c r="C378" s="11"/>
      <c r="D378" s="11"/>
      <c r="E378" s="11"/>
      <c r="F378" s="11"/>
      <c r="G378" s="11"/>
    </row>
    <row r="379" spans="1:7" ht="12.75">
      <c r="A379" s="20"/>
      <c r="B379" s="11"/>
      <c r="C379" s="11"/>
      <c r="D379" s="11"/>
      <c r="E379" s="11"/>
      <c r="F379" s="11"/>
      <c r="G379" s="11"/>
    </row>
    <row r="380" spans="1:7" ht="12.75">
      <c r="A380" s="20"/>
      <c r="B380" s="11"/>
      <c r="C380" s="11"/>
      <c r="D380" s="11"/>
      <c r="E380" s="11"/>
      <c r="F380" s="11"/>
      <c r="G380" s="11"/>
    </row>
    <row r="381" spans="1:7" ht="12.75">
      <c r="A381" s="20"/>
      <c r="B381" s="11"/>
      <c r="C381" s="11"/>
      <c r="D381" s="11"/>
      <c r="E381" s="11"/>
      <c r="F381" s="11"/>
      <c r="G381" s="11"/>
    </row>
    <row r="382" spans="1:7" ht="12.75">
      <c r="A382" s="20"/>
      <c r="B382" s="11"/>
      <c r="C382" s="11"/>
      <c r="D382" s="11"/>
      <c r="E382" s="11"/>
      <c r="F382" s="11"/>
      <c r="G382" s="11"/>
    </row>
    <row r="383" spans="1:7" ht="12.75">
      <c r="A383" s="20"/>
      <c r="B383" s="11"/>
      <c r="C383" s="11"/>
      <c r="D383" s="11"/>
      <c r="E383" s="11"/>
      <c r="F383" s="11"/>
      <c r="G383" s="11"/>
    </row>
    <row r="384" spans="1:7" ht="12.75">
      <c r="A384" s="20"/>
      <c r="B384" s="11"/>
      <c r="C384" s="11"/>
      <c r="D384" s="11"/>
      <c r="E384" s="11"/>
      <c r="F384" s="11"/>
      <c r="G384" s="11"/>
    </row>
    <row r="385" spans="1:7" ht="12.75">
      <c r="A385" s="20"/>
      <c r="B385" s="11"/>
      <c r="C385" s="11"/>
      <c r="D385" s="11"/>
      <c r="E385" s="11"/>
      <c r="F385" s="11"/>
      <c r="G385" s="11"/>
    </row>
    <row r="386" spans="1:7" ht="12.75">
      <c r="A386" s="24"/>
      <c r="B386" s="2"/>
      <c r="C386" s="2"/>
      <c r="D386" s="2"/>
      <c r="E386" s="2"/>
      <c r="F386" s="2"/>
      <c r="G386" s="2"/>
    </row>
    <row r="387" spans="1:7" ht="12.75">
      <c r="A387" s="24"/>
      <c r="B387" s="2"/>
      <c r="C387" s="2"/>
      <c r="D387" s="2"/>
      <c r="E387" s="2"/>
      <c r="F387" s="2"/>
      <c r="G387" s="2"/>
    </row>
    <row r="388" spans="1:7" ht="12.75">
      <c r="A388" s="24"/>
      <c r="B388" s="2"/>
      <c r="C388" s="2"/>
      <c r="D388" s="2"/>
      <c r="E388" s="2"/>
      <c r="F388" s="2"/>
      <c r="G388" s="2"/>
    </row>
    <row r="389" spans="1:7" ht="12.75">
      <c r="A389" s="24"/>
      <c r="B389" s="2"/>
      <c r="C389" s="2"/>
      <c r="D389" s="2"/>
      <c r="E389" s="2"/>
      <c r="F389" s="2"/>
      <c r="G389" s="2"/>
    </row>
    <row r="438" spans="1:7" ht="12.75">
      <c r="A438" s="24"/>
      <c r="B438" s="2"/>
      <c r="C438" s="2"/>
      <c r="D438" s="2"/>
      <c r="E438" s="2"/>
      <c r="F438" s="2"/>
      <c r="G438" s="2"/>
    </row>
    <row r="439" spans="1:7" ht="12.75">
      <c r="A439" s="24"/>
      <c r="B439" s="2"/>
      <c r="C439" s="2"/>
      <c r="D439" s="2"/>
      <c r="E439" s="2"/>
      <c r="F439" s="2"/>
      <c r="G439" s="2"/>
    </row>
    <row r="440" spans="1:7" ht="12.75">
      <c r="A440" s="24"/>
      <c r="B440" s="2"/>
      <c r="C440" s="2"/>
      <c r="D440" s="2"/>
      <c r="E440" s="2"/>
      <c r="F440" s="2"/>
      <c r="G440" s="2"/>
    </row>
    <row r="441" spans="1:7" ht="12.75">
      <c r="A441" s="24"/>
      <c r="B441" s="2"/>
      <c r="C441" s="2"/>
      <c r="D441" s="2"/>
      <c r="E441" s="2"/>
      <c r="F441" s="2"/>
      <c r="G441" s="2"/>
    </row>
    <row r="442" spans="1:7" ht="12.75">
      <c r="A442" s="24"/>
      <c r="B442" s="2"/>
      <c r="C442" s="2"/>
      <c r="D442" s="2"/>
      <c r="E442" s="2"/>
      <c r="F442" s="2"/>
      <c r="G442" s="2"/>
    </row>
    <row r="443" spans="1:7" ht="12.75">
      <c r="A443" s="24"/>
      <c r="B443" s="2"/>
      <c r="C443" s="2"/>
      <c r="D443" s="2"/>
      <c r="E443" s="2"/>
      <c r="F443" s="2"/>
      <c r="G443" s="2"/>
    </row>
    <row r="444" spans="1:7" ht="12.75">
      <c r="A444" s="24"/>
      <c r="B444" s="2"/>
      <c r="C444" s="2"/>
      <c r="D444" s="2"/>
      <c r="E444" s="2"/>
      <c r="F444" s="2"/>
      <c r="G444" s="2"/>
    </row>
    <row r="445" spans="1:7" ht="12.75">
      <c r="A445" s="24"/>
      <c r="B445" s="2"/>
      <c r="C445" s="2"/>
      <c r="D445" s="2"/>
      <c r="E445" s="2"/>
      <c r="F445" s="2"/>
      <c r="G445" s="2"/>
    </row>
    <row r="446" spans="1:7" ht="12.75">
      <c r="A446" s="20"/>
      <c r="B446" s="11"/>
      <c r="C446" s="11"/>
      <c r="D446" s="11"/>
      <c r="E446" s="11"/>
      <c r="F446" s="11"/>
      <c r="G446" s="11"/>
    </row>
    <row r="447" spans="1:7" ht="12.75">
      <c r="A447" s="20"/>
      <c r="B447" s="11"/>
      <c r="C447" s="11"/>
      <c r="D447" s="11"/>
      <c r="E447" s="11"/>
      <c r="F447" s="11"/>
      <c r="G447" s="11"/>
    </row>
    <row r="448" spans="1:7" ht="12.75">
      <c r="A448" s="20"/>
      <c r="B448" s="11"/>
      <c r="C448" s="11"/>
      <c r="D448" s="11"/>
      <c r="E448" s="11"/>
      <c r="F448" s="11"/>
      <c r="G448" s="11"/>
    </row>
    <row r="449" spans="1:7" ht="12.75">
      <c r="A449" s="20"/>
      <c r="B449" s="11"/>
      <c r="C449" s="11"/>
      <c r="D449" s="11"/>
      <c r="E449" s="11"/>
      <c r="F449" s="11"/>
      <c r="G449" s="11"/>
    </row>
    <row r="450" spans="1:7" ht="12.75">
      <c r="A450" s="20"/>
      <c r="B450" s="11"/>
      <c r="C450" s="11"/>
      <c r="D450" s="11"/>
      <c r="E450" s="11"/>
      <c r="F450" s="11"/>
      <c r="G450" s="11"/>
    </row>
    <row r="451" spans="1:7" ht="12.75">
      <c r="A451" s="20"/>
      <c r="B451" s="11"/>
      <c r="C451" s="11"/>
      <c r="D451" s="11"/>
      <c r="E451" s="11"/>
      <c r="F451" s="11"/>
      <c r="G451" s="11"/>
    </row>
    <row r="452" spans="1:7" ht="12.75">
      <c r="A452" s="20"/>
      <c r="B452" s="11"/>
      <c r="C452" s="11"/>
      <c r="D452" s="11"/>
      <c r="E452" s="11"/>
      <c r="F452" s="11"/>
      <c r="G452" s="11"/>
    </row>
    <row r="453" spans="1:7" ht="12.75">
      <c r="A453" s="20"/>
      <c r="B453" s="11"/>
      <c r="C453" s="11"/>
      <c r="D453" s="11"/>
      <c r="E453" s="11"/>
      <c r="F453" s="11"/>
      <c r="G453" s="11"/>
    </row>
    <row r="454" spans="1:7" ht="12.75">
      <c r="A454" s="20"/>
      <c r="B454" s="11"/>
      <c r="C454" s="11"/>
      <c r="D454" s="11"/>
      <c r="E454" s="11"/>
      <c r="F454" s="11"/>
      <c r="G454" s="11"/>
    </row>
    <row r="455" spans="1:7" ht="12.75">
      <c r="A455" s="20"/>
      <c r="B455" s="11"/>
      <c r="C455" s="11"/>
      <c r="D455" s="11"/>
      <c r="E455" s="11"/>
      <c r="F455" s="11"/>
      <c r="G455" s="11"/>
    </row>
    <row r="456" spans="1:7" ht="12.75">
      <c r="A456" s="24"/>
      <c r="B456" s="2"/>
      <c r="C456" s="2"/>
      <c r="D456" s="2"/>
      <c r="E456" s="2"/>
      <c r="F456" s="2"/>
      <c r="G456" s="2"/>
    </row>
    <row r="457" spans="1:7" ht="12.75">
      <c r="A457" s="24"/>
      <c r="B457" s="2"/>
      <c r="C457" s="2"/>
      <c r="D457" s="2"/>
      <c r="E457" s="2"/>
      <c r="F457" s="2"/>
      <c r="G457" s="2"/>
    </row>
    <row r="458" spans="1:7" ht="12.75">
      <c r="A458" s="24"/>
      <c r="B458" s="2"/>
      <c r="C458" s="2"/>
      <c r="D458" s="2"/>
      <c r="E458" s="2"/>
      <c r="F458" s="2"/>
      <c r="G458" s="2"/>
    </row>
    <row r="459" spans="1:7" ht="12.75">
      <c r="A459" s="24"/>
      <c r="B459" s="2"/>
      <c r="C459" s="2"/>
      <c r="D459" s="2"/>
      <c r="E459" s="2"/>
      <c r="F459" s="2"/>
      <c r="G459" s="2"/>
    </row>
    <row r="460" spans="1:7" ht="12.75">
      <c r="A460" s="24"/>
      <c r="B460" s="2"/>
      <c r="C460" s="2"/>
      <c r="D460" s="2"/>
      <c r="E460" s="2"/>
      <c r="F460" s="2"/>
      <c r="G460" s="2"/>
    </row>
    <row r="461" spans="1:7" ht="12.75">
      <c r="A461" s="24"/>
      <c r="B461" s="2"/>
      <c r="C461" s="2"/>
      <c r="D461" s="2"/>
      <c r="E461" s="2"/>
      <c r="F461" s="2"/>
      <c r="G461" s="2"/>
    </row>
    <row r="462" spans="1:7" ht="12.75">
      <c r="A462" s="24"/>
      <c r="B462" s="2"/>
      <c r="C462" s="2"/>
      <c r="D462" s="2"/>
      <c r="E462" s="2"/>
      <c r="F462" s="2"/>
      <c r="G462" s="2"/>
    </row>
    <row r="463" spans="1:7" ht="12.75">
      <c r="A463" s="24"/>
      <c r="B463" s="2"/>
      <c r="C463" s="2"/>
      <c r="D463" s="2"/>
      <c r="E463" s="2"/>
      <c r="F463" s="2"/>
      <c r="G463" s="2"/>
    </row>
    <row r="464" spans="1:7" ht="12.75">
      <c r="A464" s="24"/>
      <c r="B464" s="2"/>
      <c r="C464" s="2"/>
      <c r="D464" s="2"/>
      <c r="E464" s="2"/>
      <c r="F464" s="2"/>
      <c r="G464" s="2"/>
    </row>
    <row r="465" spans="1:7" ht="12.75">
      <c r="A465" s="24"/>
      <c r="B465" s="2"/>
      <c r="C465" s="2"/>
      <c r="D465" s="2"/>
      <c r="E465" s="2"/>
      <c r="F465" s="2"/>
      <c r="G465" s="2"/>
    </row>
    <row r="466" spans="1:7" ht="12.75">
      <c r="A466" s="24"/>
      <c r="B466" s="2"/>
      <c r="C466" s="2"/>
      <c r="D466" s="2"/>
      <c r="E466" s="2"/>
      <c r="F466" s="2"/>
      <c r="G466" s="2"/>
    </row>
    <row r="467" spans="1:7" ht="12.75">
      <c r="A467" s="24"/>
      <c r="B467" s="2"/>
      <c r="C467" s="2"/>
      <c r="D467" s="2"/>
      <c r="E467" s="2"/>
      <c r="F467" s="2"/>
      <c r="G467" s="2"/>
    </row>
    <row r="468" spans="1:7" ht="12.75">
      <c r="A468" s="24"/>
      <c r="B468" s="2"/>
      <c r="C468" s="2"/>
      <c r="D468" s="2"/>
      <c r="E468" s="2"/>
      <c r="F468" s="2"/>
      <c r="G468" s="2"/>
    </row>
    <row r="469" spans="1:7" ht="12.75">
      <c r="A469" s="24"/>
      <c r="B469" s="2"/>
      <c r="C469" s="2"/>
      <c r="D469" s="2"/>
      <c r="E469" s="2"/>
      <c r="F469" s="2"/>
      <c r="G469" s="2"/>
    </row>
    <row r="502" spans="1:7" ht="12.75">
      <c r="A502" s="24"/>
      <c r="B502" s="2"/>
      <c r="C502" s="2"/>
      <c r="D502" s="2"/>
      <c r="E502" s="2"/>
      <c r="F502" s="2"/>
      <c r="G502" s="2"/>
    </row>
    <row r="503" spans="1:7" ht="12.75">
      <c r="A503" s="24"/>
      <c r="B503" s="2"/>
      <c r="C503" s="2"/>
      <c r="D503" s="2"/>
      <c r="E503" s="2"/>
      <c r="F503" s="2"/>
      <c r="G503" s="2"/>
    </row>
    <row r="504" spans="1:7" ht="12.75">
      <c r="A504" s="24"/>
      <c r="B504" s="2"/>
      <c r="C504" s="2"/>
      <c r="D504" s="2"/>
      <c r="E504" s="2"/>
      <c r="F504" s="2"/>
      <c r="G504" s="2"/>
    </row>
    <row r="505" spans="1:7" ht="12.75">
      <c r="A505" s="24"/>
      <c r="B505" s="2"/>
      <c r="C505" s="2"/>
      <c r="D505" s="2"/>
      <c r="E505" s="2"/>
      <c r="F505" s="2"/>
      <c r="G505" s="2"/>
    </row>
    <row r="506" spans="1:7" ht="12.75">
      <c r="A506" s="24"/>
      <c r="B506" s="2"/>
      <c r="C506" s="2"/>
      <c r="D506" s="2"/>
      <c r="E506" s="2"/>
      <c r="F506" s="2"/>
      <c r="G506" s="2"/>
    </row>
    <row r="507" spans="1:7" ht="12.75">
      <c r="A507" s="24"/>
      <c r="B507" s="2"/>
      <c r="C507" s="2"/>
      <c r="D507" s="2"/>
      <c r="E507" s="2"/>
      <c r="F507" s="2"/>
      <c r="G507" s="2"/>
    </row>
    <row r="508" spans="1:7" ht="12.75">
      <c r="A508" s="24"/>
      <c r="B508" s="2"/>
      <c r="C508" s="2"/>
      <c r="D508" s="2"/>
      <c r="E508" s="2"/>
      <c r="F508" s="2"/>
      <c r="G508" s="2"/>
    </row>
    <row r="509" spans="1:7" ht="12.75">
      <c r="A509" s="24"/>
      <c r="B509" s="2"/>
      <c r="C509" s="2"/>
      <c r="D509" s="2"/>
      <c r="E509" s="2"/>
      <c r="F509" s="2"/>
      <c r="G509" s="2"/>
    </row>
    <row r="510" spans="1:7" ht="12.75">
      <c r="A510" s="24"/>
      <c r="B510" s="2"/>
      <c r="C510" s="2"/>
      <c r="D510" s="2"/>
      <c r="E510" s="2"/>
      <c r="F510" s="2"/>
      <c r="G510" s="2"/>
    </row>
    <row r="511" spans="1:7" ht="12.75">
      <c r="A511" s="24"/>
      <c r="B511" s="2"/>
      <c r="C511" s="2"/>
      <c r="D511" s="2"/>
      <c r="E511" s="2"/>
      <c r="F511" s="2"/>
      <c r="G511" s="2"/>
    </row>
    <row r="512" spans="1:7" ht="12.75">
      <c r="A512" s="24"/>
      <c r="B512" s="2"/>
      <c r="C512" s="2"/>
      <c r="D512" s="2"/>
      <c r="E512" s="2"/>
      <c r="F512" s="2"/>
      <c r="G512" s="2"/>
    </row>
    <row r="513" spans="1:7" ht="12.75">
      <c r="A513" s="24"/>
      <c r="B513" s="2"/>
      <c r="C513" s="2"/>
      <c r="D513" s="2"/>
      <c r="E513" s="2"/>
      <c r="F513" s="2"/>
      <c r="G513" s="2"/>
    </row>
    <row r="514" spans="1:7" ht="12.75">
      <c r="A514" s="24"/>
      <c r="B514" s="2"/>
      <c r="C514" s="2"/>
      <c r="D514" s="2"/>
      <c r="E514" s="2"/>
      <c r="F514" s="2"/>
      <c r="G514" s="2"/>
    </row>
    <row r="515" spans="1:7" ht="12.75">
      <c r="A515" s="24"/>
      <c r="B515" s="2"/>
      <c r="C515" s="2"/>
      <c r="D515" s="2"/>
      <c r="E515" s="2"/>
      <c r="F515" s="2"/>
      <c r="G515" s="2"/>
    </row>
    <row r="516" spans="1:7" ht="12.75">
      <c r="A516" s="20"/>
      <c r="B516" s="11"/>
      <c r="C516" s="11"/>
      <c r="D516" s="11"/>
      <c r="E516" s="11"/>
      <c r="F516" s="11"/>
      <c r="G516" s="11"/>
    </row>
    <row r="517" spans="1:7" ht="12.75">
      <c r="A517" s="20"/>
      <c r="B517" s="11"/>
      <c r="C517" s="11"/>
      <c r="D517" s="11"/>
      <c r="E517" s="11"/>
      <c r="F517" s="11"/>
      <c r="G517" s="11"/>
    </row>
    <row r="518" spans="1:7" ht="12.75">
      <c r="A518" s="20"/>
      <c r="B518" s="11"/>
      <c r="C518" s="11"/>
      <c r="D518" s="11"/>
      <c r="E518" s="11"/>
      <c r="F518" s="11"/>
      <c r="G518" s="11"/>
    </row>
    <row r="519" spans="1:7" ht="12.75">
      <c r="A519" s="20"/>
      <c r="B519" s="11"/>
      <c r="C519" s="11"/>
      <c r="D519" s="11"/>
      <c r="E519" s="11"/>
      <c r="F519" s="11"/>
      <c r="G519" s="11"/>
    </row>
    <row r="520" spans="1:7" ht="12.75">
      <c r="A520" s="20"/>
      <c r="B520" s="11"/>
      <c r="C520" s="11"/>
      <c r="D520" s="11"/>
      <c r="E520" s="11"/>
      <c r="F520" s="11"/>
      <c r="G520" s="11"/>
    </row>
    <row r="521" spans="1:7" ht="12.75">
      <c r="A521" s="20"/>
      <c r="B521" s="11"/>
      <c r="C521" s="11"/>
      <c r="D521" s="11"/>
      <c r="E521" s="11"/>
      <c r="F521" s="11"/>
      <c r="G521" s="11"/>
    </row>
    <row r="522" spans="1:7" ht="12.75">
      <c r="A522" s="20"/>
      <c r="B522" s="11"/>
      <c r="C522" s="11"/>
      <c r="D522" s="11"/>
      <c r="E522" s="11"/>
      <c r="F522" s="11"/>
      <c r="G522" s="11"/>
    </row>
    <row r="523" spans="1:7" ht="12.75">
      <c r="A523" s="20"/>
      <c r="B523" s="11"/>
      <c r="C523" s="11"/>
      <c r="D523" s="11"/>
      <c r="E523" s="11"/>
      <c r="F523" s="11"/>
      <c r="G523" s="11"/>
    </row>
    <row r="524" spans="1:7" ht="12.75">
      <c r="A524" s="20"/>
      <c r="B524" s="11"/>
      <c r="C524" s="11"/>
      <c r="D524" s="11"/>
      <c r="E524" s="11"/>
      <c r="F524" s="11"/>
      <c r="G524" s="11"/>
    </row>
    <row r="525" spans="1:7" ht="12.75">
      <c r="A525" s="20"/>
      <c r="B525" s="11"/>
      <c r="C525" s="11"/>
      <c r="D525" s="11"/>
      <c r="E525" s="11"/>
      <c r="F525" s="11"/>
      <c r="G525" s="11"/>
    </row>
    <row r="526" spans="1:7" ht="12.75">
      <c r="A526" s="24"/>
      <c r="B526" s="2"/>
      <c r="C526" s="2"/>
      <c r="D526" s="2"/>
      <c r="E526" s="2"/>
      <c r="F526" s="2"/>
      <c r="G526" s="2"/>
    </row>
    <row r="527" spans="1:7" ht="12.75">
      <c r="A527" s="24"/>
      <c r="B527" s="2"/>
      <c r="C527" s="2"/>
      <c r="D527" s="2"/>
      <c r="E527" s="2"/>
      <c r="F527" s="2"/>
      <c r="G527" s="2"/>
    </row>
    <row r="528" spans="1:7" ht="12.75">
      <c r="A528" s="24"/>
      <c r="B528" s="2"/>
      <c r="C528" s="2"/>
      <c r="D528" s="2"/>
      <c r="E528" s="2"/>
      <c r="F528" s="2"/>
      <c r="G528" s="2"/>
    </row>
    <row r="529" spans="1:7" ht="12.75">
      <c r="A529" s="24"/>
      <c r="B529" s="2"/>
      <c r="C529" s="2"/>
      <c r="D529" s="2"/>
      <c r="E529" s="2"/>
      <c r="F529" s="2"/>
      <c r="G529" s="2"/>
    </row>
    <row r="530" spans="1:7" ht="12.75">
      <c r="A530" s="24"/>
      <c r="B530" s="2"/>
      <c r="C530" s="2"/>
      <c r="D530" s="2"/>
      <c r="E530" s="2"/>
      <c r="F530" s="2"/>
      <c r="G530" s="2"/>
    </row>
    <row r="531" spans="1:7" ht="12.75">
      <c r="A531" s="24"/>
      <c r="B531" s="2"/>
      <c r="C531" s="2"/>
      <c r="D531" s="2"/>
      <c r="E531" s="2"/>
      <c r="F531" s="2"/>
      <c r="G531" s="2"/>
    </row>
    <row r="532" spans="1:7" ht="12.75">
      <c r="A532" s="24"/>
      <c r="B532" s="2"/>
      <c r="C532" s="2"/>
      <c r="D532" s="2"/>
      <c r="E532" s="2"/>
      <c r="F532" s="2"/>
      <c r="G532" s="2"/>
    </row>
    <row r="533" spans="1:7" ht="12.75">
      <c r="A533" s="24"/>
      <c r="B533" s="2"/>
      <c r="C533" s="2"/>
      <c r="D533" s="2"/>
      <c r="E533" s="2"/>
      <c r="F533" s="2"/>
      <c r="G533" s="2"/>
    </row>
    <row r="582" spans="1:7" ht="12.75">
      <c r="A582" s="24"/>
      <c r="B582" s="2"/>
      <c r="C582" s="2"/>
      <c r="D582" s="2"/>
      <c r="E582" s="2"/>
      <c r="F582" s="2"/>
      <c r="G582" s="2"/>
    </row>
    <row r="583" spans="1:7" ht="12.75">
      <c r="A583" s="24"/>
      <c r="B583" s="2"/>
      <c r="C583" s="2"/>
      <c r="D583" s="2"/>
      <c r="E583" s="2"/>
      <c r="F583" s="2"/>
      <c r="G583" s="2"/>
    </row>
    <row r="584" spans="1:7" ht="12.75">
      <c r="A584" s="24"/>
      <c r="B584" s="2"/>
      <c r="C584" s="2"/>
      <c r="D584" s="2"/>
      <c r="E584" s="2"/>
      <c r="F584" s="2"/>
      <c r="G584" s="2"/>
    </row>
    <row r="585" spans="1:7" ht="12.75">
      <c r="A585" s="24"/>
      <c r="B585" s="2"/>
      <c r="C585" s="2"/>
      <c r="D585" s="2"/>
      <c r="E585" s="2"/>
      <c r="F585" s="2"/>
      <c r="G585" s="2"/>
    </row>
    <row r="586" spans="1:7" ht="12.75">
      <c r="A586" s="20"/>
      <c r="B586" s="11"/>
      <c r="C586" s="11"/>
      <c r="D586" s="11"/>
      <c r="E586" s="11"/>
      <c r="F586" s="11"/>
      <c r="G586" s="11"/>
    </row>
    <row r="587" spans="1:7" ht="12.75">
      <c r="A587" s="20"/>
      <c r="B587" s="11"/>
      <c r="C587" s="11"/>
      <c r="D587" s="11"/>
      <c r="E587" s="11"/>
      <c r="F587" s="11"/>
      <c r="G587" s="11"/>
    </row>
    <row r="588" spans="1:7" ht="12.75">
      <c r="A588" s="20"/>
      <c r="B588" s="11"/>
      <c r="C588" s="11"/>
      <c r="D588" s="11"/>
      <c r="E588" s="11"/>
      <c r="F588" s="11"/>
      <c r="G588" s="11"/>
    </row>
    <row r="589" spans="1:7" ht="12.75">
      <c r="A589" s="20"/>
      <c r="B589" s="11"/>
      <c r="C589" s="11"/>
      <c r="D589" s="11"/>
      <c r="E589" s="11"/>
      <c r="F589" s="11"/>
      <c r="G589" s="11"/>
    </row>
    <row r="590" spans="1:7" ht="12.75">
      <c r="A590" s="20"/>
      <c r="B590" s="11"/>
      <c r="C590" s="11"/>
      <c r="D590" s="11"/>
      <c r="E590" s="11"/>
      <c r="F590" s="11"/>
      <c r="G590" s="11"/>
    </row>
    <row r="591" spans="1:7" ht="12.75">
      <c r="A591" s="20"/>
      <c r="B591" s="11"/>
      <c r="C591" s="11"/>
      <c r="D591" s="11"/>
      <c r="E591" s="11"/>
      <c r="F591" s="11"/>
      <c r="G591" s="11"/>
    </row>
    <row r="592" spans="1:7" ht="12.75">
      <c r="A592" s="20"/>
      <c r="B592" s="11"/>
      <c r="C592" s="11"/>
      <c r="D592" s="11"/>
      <c r="E592" s="11"/>
      <c r="F592" s="11"/>
      <c r="G592" s="11"/>
    </row>
    <row r="593" spans="1:7" ht="12.75">
      <c r="A593" s="20"/>
      <c r="B593" s="11"/>
      <c r="C593" s="11"/>
      <c r="D593" s="11"/>
      <c r="E593" s="11"/>
      <c r="F593" s="11"/>
      <c r="G593" s="11"/>
    </row>
    <row r="594" spans="1:7" ht="12.75">
      <c r="A594" s="20"/>
      <c r="B594" s="11"/>
      <c r="C594" s="11"/>
      <c r="D594" s="11"/>
      <c r="E594" s="11"/>
      <c r="F594" s="11"/>
      <c r="G594" s="11"/>
    </row>
    <row r="595" spans="1:7" ht="12.75">
      <c r="A595" s="20"/>
      <c r="B595" s="11"/>
      <c r="C595" s="11"/>
      <c r="D595" s="11"/>
      <c r="E595" s="11"/>
      <c r="F595" s="11"/>
      <c r="G595" s="11"/>
    </row>
    <row r="596" spans="1:7" ht="12.75">
      <c r="A596" s="24"/>
      <c r="B596" s="2"/>
      <c r="C596" s="2"/>
      <c r="D596" s="2"/>
      <c r="E596" s="2"/>
      <c r="F596" s="2"/>
      <c r="G596" s="2"/>
    </row>
    <row r="597" spans="1:7" ht="12.75">
      <c r="A597" s="24"/>
      <c r="B597" s="2"/>
      <c r="C597" s="2"/>
      <c r="D597" s="2"/>
      <c r="E597" s="2"/>
      <c r="F597" s="2"/>
      <c r="G597" s="2"/>
    </row>
  </sheetData>
  <printOptions horizontalCentered="1" verticalCentered="1"/>
  <pageMargins left="0.25" right="0.25" top="0.25" bottom="0.25" header="0" footer="0"/>
  <pageSetup fitToHeight="1" fitToWidth="1" horizontalDpi="600" verticalDpi="600" orientation="landscape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97"/>
  <sheetViews>
    <sheetView defaultGridColor="0" colorId="8" workbookViewId="0" topLeftCell="A1">
      <selection activeCell="A1" sqref="A1"/>
    </sheetView>
  </sheetViews>
  <sheetFormatPr defaultColWidth="8.7109375" defaultRowHeight="12.75"/>
  <cols>
    <col min="1" max="1" width="15.28125" style="18" customWidth="1"/>
    <col min="2" max="2" width="14.00390625" style="0" customWidth="1"/>
    <col min="3" max="3" width="12.28125" style="0" customWidth="1"/>
    <col min="4" max="4" width="12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14.57421875" style="0" customWidth="1"/>
    <col min="9" max="9" width="13.8515625" style="0" customWidth="1"/>
    <col min="10" max="10" width="9.8515625" style="0" customWidth="1"/>
    <col min="11" max="11" width="9.7109375" style="0" customWidth="1"/>
    <col min="12" max="12" width="12.28125" style="0" customWidth="1"/>
    <col min="13" max="13" width="10.7109375" style="0" customWidth="1"/>
    <col min="14" max="14" width="13.8515625" style="0" customWidth="1"/>
  </cols>
  <sheetData>
    <row r="1" spans="1:14" ht="12.75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3">
        <v>36871</v>
      </c>
      <c r="N1" s="4">
        <v>0.6875</v>
      </c>
    </row>
    <row r="2" spans="1:14" ht="12.7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">
      <c r="A3" s="23" t="s">
        <v>94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</row>
    <row r="4" spans="1:14" ht="15">
      <c r="A4" s="2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</row>
    <row r="5" spans="1:14" ht="15">
      <c r="A5" s="5" t="s">
        <v>128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</row>
    <row r="6" spans="1:14" ht="15">
      <c r="A6" s="23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</row>
    <row r="7" spans="1:14" ht="15">
      <c r="A7" s="23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</row>
    <row r="8" spans="1:14" s="18" customFormat="1" ht="15">
      <c r="A8" s="16"/>
      <c r="B8" s="17"/>
      <c r="C8" s="17"/>
      <c r="D8" s="17"/>
      <c r="E8" s="17"/>
      <c r="F8" s="17"/>
      <c r="G8" s="17" t="s">
        <v>5</v>
      </c>
      <c r="H8" s="16"/>
      <c r="I8" s="17"/>
      <c r="J8" s="17"/>
      <c r="K8" s="17"/>
      <c r="L8" s="17"/>
      <c r="M8" s="17"/>
      <c r="N8" s="17"/>
    </row>
    <row r="9" spans="1:14" s="18" customFormat="1" ht="15">
      <c r="A9" s="16"/>
      <c r="B9" s="17"/>
      <c r="C9" s="17"/>
      <c r="D9" s="17"/>
      <c r="E9" s="17"/>
      <c r="F9" s="17"/>
      <c r="G9" s="17" t="s">
        <v>6</v>
      </c>
      <c r="H9" s="17" t="s">
        <v>7</v>
      </c>
      <c r="I9" s="17"/>
      <c r="J9" s="17"/>
      <c r="K9" s="17"/>
      <c r="L9" s="17"/>
      <c r="M9" s="17"/>
      <c r="N9" s="17"/>
    </row>
    <row r="10" spans="1:14" s="18" customFormat="1" ht="15">
      <c r="A10" s="16"/>
      <c r="B10" s="17"/>
      <c r="C10" s="17" t="s">
        <v>8</v>
      </c>
      <c r="D10" s="17"/>
      <c r="E10" s="17" t="s">
        <v>9</v>
      </c>
      <c r="F10" s="17" t="s">
        <v>10</v>
      </c>
      <c r="G10" s="17" t="s">
        <v>11</v>
      </c>
      <c r="H10" s="17" t="s">
        <v>12</v>
      </c>
      <c r="I10" s="17"/>
      <c r="J10" s="17"/>
      <c r="K10" s="17" t="s">
        <v>13</v>
      </c>
      <c r="L10" s="17"/>
      <c r="M10" s="17"/>
      <c r="N10" s="17"/>
    </row>
    <row r="11" spans="1:14" s="18" customFormat="1" ht="15">
      <c r="A11" s="16"/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9" t="s">
        <v>19</v>
      </c>
      <c r="H11" s="17" t="s">
        <v>15</v>
      </c>
      <c r="I11" s="17" t="s">
        <v>20</v>
      </c>
      <c r="J11" s="17" t="s">
        <v>21</v>
      </c>
      <c r="K11" s="17" t="s">
        <v>22</v>
      </c>
      <c r="L11" s="17" t="s">
        <v>23</v>
      </c>
      <c r="M11" s="165" t="s">
        <v>122</v>
      </c>
      <c r="N11" s="17" t="s">
        <v>24</v>
      </c>
    </row>
    <row r="12" spans="1:14" s="18" customFormat="1" ht="15">
      <c r="A12" s="16" t="s">
        <v>92</v>
      </c>
      <c r="B12" s="17" t="s">
        <v>26</v>
      </c>
      <c r="C12" s="17" t="s">
        <v>27</v>
      </c>
      <c r="D12" s="17" t="s">
        <v>28</v>
      </c>
      <c r="E12" s="17" t="s">
        <v>29</v>
      </c>
      <c r="F12" s="17" t="s">
        <v>30</v>
      </c>
      <c r="G12" s="19" t="s">
        <v>31</v>
      </c>
      <c r="H12" s="17" t="s">
        <v>27</v>
      </c>
      <c r="I12" s="17" t="s">
        <v>32</v>
      </c>
      <c r="J12" s="17" t="s">
        <v>33</v>
      </c>
      <c r="K12" s="17" t="s">
        <v>34</v>
      </c>
      <c r="L12" s="17" t="s">
        <v>35</v>
      </c>
      <c r="M12" s="17" t="s">
        <v>123</v>
      </c>
      <c r="N12" s="17" t="s">
        <v>36</v>
      </c>
    </row>
    <row r="13" spans="1:14" ht="12.75">
      <c r="A13" s="2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2"/>
      <c r="M13" s="2"/>
      <c r="N13" s="2"/>
    </row>
    <row r="14" spans="1:14" ht="12.75">
      <c r="A14" s="20" t="s">
        <v>37</v>
      </c>
      <c r="B14" s="10">
        <v>86998.461</v>
      </c>
      <c r="C14" s="2">
        <v>99266.294</v>
      </c>
      <c r="D14" s="2">
        <f>B14+C14</f>
        <v>186264.755</v>
      </c>
      <c r="E14" s="2">
        <v>127673.767</v>
      </c>
      <c r="F14" s="2">
        <v>71696.683</v>
      </c>
      <c r="G14" s="2">
        <v>7617.711</v>
      </c>
      <c r="H14" s="2">
        <v>48804.83</v>
      </c>
      <c r="I14" s="2">
        <v>805.508</v>
      </c>
      <c r="J14" s="2">
        <v>2076.485</v>
      </c>
      <c r="K14" s="2">
        <v>30791.1</v>
      </c>
      <c r="L14" s="2">
        <v>49791.926</v>
      </c>
      <c r="M14" s="2">
        <v>9041.731</v>
      </c>
      <c r="N14" s="2">
        <v>534564.496</v>
      </c>
    </row>
    <row r="15" spans="1:14" ht="12.75">
      <c r="A15" s="20" t="s">
        <v>38</v>
      </c>
      <c r="B15" s="10">
        <v>44562.199</v>
      </c>
      <c r="C15" s="2">
        <v>55498.06</v>
      </c>
      <c r="D15" s="2">
        <f aca="true" t="shared" si="0" ref="D15:D30">B15+C15</f>
        <v>100060.25899999999</v>
      </c>
      <c r="E15" s="2">
        <v>59281.282</v>
      </c>
      <c r="F15" s="2">
        <v>29776.957</v>
      </c>
      <c r="G15" s="2">
        <v>14460.321</v>
      </c>
      <c r="H15" s="2">
        <v>0</v>
      </c>
      <c r="I15" s="2">
        <v>486.768</v>
      </c>
      <c r="J15" s="2">
        <v>935.077</v>
      </c>
      <c r="K15" s="2">
        <v>10332.9</v>
      </c>
      <c r="L15" s="2">
        <v>91564.014</v>
      </c>
      <c r="M15" s="2">
        <v>6023.324</v>
      </c>
      <c r="N15" s="2">
        <v>312920.902</v>
      </c>
    </row>
    <row r="16" spans="1:14" ht="12.75">
      <c r="A16" s="20" t="s">
        <v>39</v>
      </c>
      <c r="B16" s="10">
        <v>93408.989</v>
      </c>
      <c r="C16" s="2">
        <v>99541.651</v>
      </c>
      <c r="D16" s="2">
        <f t="shared" si="0"/>
        <v>192950.64</v>
      </c>
      <c r="E16" s="2">
        <v>111459.099</v>
      </c>
      <c r="F16" s="2">
        <v>11576.112</v>
      </c>
      <c r="G16" s="2">
        <v>31444.755</v>
      </c>
      <c r="H16" s="2">
        <v>0</v>
      </c>
      <c r="I16" s="2">
        <v>722.783</v>
      </c>
      <c r="J16" s="2">
        <v>2997.412</v>
      </c>
      <c r="K16" s="2">
        <v>9086.4</v>
      </c>
      <c r="L16" s="2">
        <v>60815.099</v>
      </c>
      <c r="M16" s="2">
        <v>8331.545</v>
      </c>
      <c r="N16" s="2">
        <v>429383.845</v>
      </c>
    </row>
    <row r="17" spans="1:14" ht="12.75">
      <c r="A17" s="20" t="s">
        <v>40</v>
      </c>
      <c r="B17" s="10">
        <v>57951.725</v>
      </c>
      <c r="C17" s="2">
        <v>79231.127</v>
      </c>
      <c r="D17" s="2">
        <f t="shared" si="0"/>
        <v>137182.85199999998</v>
      </c>
      <c r="E17" s="2">
        <v>91543.141</v>
      </c>
      <c r="F17" s="2">
        <v>43266.085</v>
      </c>
      <c r="G17" s="2">
        <v>7767.671</v>
      </c>
      <c r="H17" s="2">
        <v>0</v>
      </c>
      <c r="I17" s="2">
        <v>740.685</v>
      </c>
      <c r="J17" s="2">
        <v>935.077</v>
      </c>
      <c r="K17" s="2">
        <v>22991.25</v>
      </c>
      <c r="L17" s="2">
        <v>39110.337</v>
      </c>
      <c r="M17" s="2">
        <v>6507.553</v>
      </c>
      <c r="N17" s="2">
        <v>350044.651</v>
      </c>
    </row>
    <row r="18" spans="1:14" ht="12.75">
      <c r="A18" s="20" t="s">
        <v>41</v>
      </c>
      <c r="B18" s="10">
        <v>370999.066</v>
      </c>
      <c r="C18" s="2">
        <v>483552.695</v>
      </c>
      <c r="D18" s="2">
        <f t="shared" si="0"/>
        <v>854551.7609999999</v>
      </c>
      <c r="E18" s="2">
        <v>585056.139</v>
      </c>
      <c r="F18" s="2">
        <v>279994.391</v>
      </c>
      <c r="G18" s="2">
        <v>308441.363</v>
      </c>
      <c r="H18" s="2">
        <v>0</v>
      </c>
      <c r="I18" s="2">
        <v>2755.455</v>
      </c>
      <c r="J18" s="2">
        <v>28739.677</v>
      </c>
      <c r="K18" s="2">
        <v>131595.1875</v>
      </c>
      <c r="L18" s="2">
        <v>182814.065</v>
      </c>
      <c r="M18" s="2">
        <v>45119.545</v>
      </c>
      <c r="N18" s="2">
        <v>2419067.584</v>
      </c>
    </row>
    <row r="19" spans="1:14" ht="12.75">
      <c r="A19" s="20" t="s">
        <v>42</v>
      </c>
      <c r="B19" s="10">
        <v>61905.73</v>
      </c>
      <c r="C19" s="2">
        <v>76206.062</v>
      </c>
      <c r="D19" s="2">
        <f t="shared" si="0"/>
        <v>138111.79200000002</v>
      </c>
      <c r="E19" s="2">
        <v>82990.396</v>
      </c>
      <c r="F19" s="2">
        <v>22741.522</v>
      </c>
      <c r="G19" s="2">
        <v>21576.252</v>
      </c>
      <c r="H19" s="2">
        <v>0</v>
      </c>
      <c r="I19" s="2">
        <v>683.121</v>
      </c>
      <c r="J19" s="2">
        <v>2683.477</v>
      </c>
      <c r="K19" s="2">
        <v>10215.15</v>
      </c>
      <c r="L19" s="2">
        <v>22428.17</v>
      </c>
      <c r="M19" s="2">
        <v>5874.452</v>
      </c>
      <c r="N19" s="2">
        <v>307304.332</v>
      </c>
    </row>
    <row r="20" spans="1:14" ht="12.75">
      <c r="A20" s="20" t="s">
        <v>43</v>
      </c>
      <c r="B20" s="10">
        <v>54133.179</v>
      </c>
      <c r="C20" s="2">
        <v>51192.223</v>
      </c>
      <c r="D20" s="2">
        <f t="shared" si="0"/>
        <v>105325.402</v>
      </c>
      <c r="E20" s="2">
        <v>70390.297</v>
      </c>
      <c r="F20" s="2">
        <v>85452.118</v>
      </c>
      <c r="G20" s="2">
        <v>40050.045</v>
      </c>
      <c r="H20" s="2">
        <v>0</v>
      </c>
      <c r="I20" s="2">
        <v>486.113</v>
      </c>
      <c r="J20" s="2">
        <v>2771.365</v>
      </c>
      <c r="K20" s="2">
        <v>19207.2</v>
      </c>
      <c r="L20" s="2">
        <v>67619.799</v>
      </c>
      <c r="M20" s="2">
        <v>7527.298</v>
      </c>
      <c r="N20" s="2">
        <v>398829.637</v>
      </c>
    </row>
    <row r="21" spans="1:14" ht="12.75">
      <c r="A21" s="20" t="s">
        <v>44</v>
      </c>
      <c r="B21" s="10">
        <v>7887.289</v>
      </c>
      <c r="C21" s="2">
        <v>39124.348</v>
      </c>
      <c r="D21" s="2">
        <f t="shared" si="0"/>
        <v>47011.636999999995</v>
      </c>
      <c r="E21" s="2">
        <v>30328.358</v>
      </c>
      <c r="F21" s="2">
        <v>15803.747</v>
      </c>
      <c r="G21" s="2">
        <v>7397.914</v>
      </c>
      <c r="H21" s="2">
        <v>0</v>
      </c>
      <c r="I21" s="2">
        <v>429.44</v>
      </c>
      <c r="J21" s="2">
        <v>935.077</v>
      </c>
      <c r="K21" s="2">
        <v>1330.2</v>
      </c>
      <c r="L21" s="2">
        <v>10690.15</v>
      </c>
      <c r="M21" s="2">
        <v>2270.036</v>
      </c>
      <c r="N21" s="2">
        <v>116196.559</v>
      </c>
    </row>
    <row r="22" spans="1:14" ht="12.75">
      <c r="A22" s="20" t="s">
        <v>45</v>
      </c>
      <c r="B22" s="10">
        <v>2501.451</v>
      </c>
      <c r="C22" s="2">
        <v>38568.466</v>
      </c>
      <c r="D22" s="2">
        <f t="shared" si="0"/>
        <v>41069.917</v>
      </c>
      <c r="E22" s="2">
        <v>26495.209</v>
      </c>
      <c r="F22" s="2">
        <v>21486.442</v>
      </c>
      <c r="G22" s="2">
        <v>6462.904</v>
      </c>
      <c r="H22" s="2">
        <v>0</v>
      </c>
      <c r="I22" s="2">
        <v>386.275</v>
      </c>
      <c r="J22" s="2">
        <v>935.077</v>
      </c>
      <c r="K22" s="2">
        <v>4657.162499999999</v>
      </c>
      <c r="L22" s="2">
        <v>438.424</v>
      </c>
      <c r="M22" s="2">
        <v>1958.223</v>
      </c>
      <c r="N22" s="2">
        <v>103889.633</v>
      </c>
    </row>
    <row r="23" spans="1:14" ht="12.75">
      <c r="A23" s="20" t="s">
        <v>46</v>
      </c>
      <c r="B23" s="10">
        <v>198668.783</v>
      </c>
      <c r="C23" s="2">
        <v>283442.553</v>
      </c>
      <c r="D23" s="2">
        <f t="shared" si="0"/>
        <v>482111.336</v>
      </c>
      <c r="E23" s="2">
        <v>328584.849</v>
      </c>
      <c r="F23" s="2">
        <v>70860.886</v>
      </c>
      <c r="G23" s="2">
        <v>45147.536</v>
      </c>
      <c r="H23" s="2">
        <v>0</v>
      </c>
      <c r="I23" s="2">
        <v>1571.344</v>
      </c>
      <c r="J23" s="2">
        <v>11485.908</v>
      </c>
      <c r="K23" s="2">
        <v>42441.9</v>
      </c>
      <c r="L23" s="2">
        <v>217309.902</v>
      </c>
      <c r="M23" s="2">
        <v>23347.235</v>
      </c>
      <c r="N23" s="2">
        <v>1222860.896</v>
      </c>
    </row>
    <row r="24" spans="1:14" ht="12.75">
      <c r="A24" s="20" t="s">
        <v>47</v>
      </c>
      <c r="B24" s="10">
        <v>185543.033</v>
      </c>
      <c r="C24" s="2">
        <v>180354.582</v>
      </c>
      <c r="D24" s="2">
        <f t="shared" si="0"/>
        <v>365897.615</v>
      </c>
      <c r="E24" s="2">
        <v>244543.822</v>
      </c>
      <c r="F24" s="2">
        <v>75417.883</v>
      </c>
      <c r="G24" s="2">
        <v>32950.482</v>
      </c>
      <c r="H24" s="2">
        <v>19504.291</v>
      </c>
      <c r="I24" s="2">
        <v>1073.235</v>
      </c>
      <c r="J24" s="2">
        <v>3679.818</v>
      </c>
      <c r="K24" s="2">
        <v>42580.8</v>
      </c>
      <c r="L24" s="2">
        <v>143977.85</v>
      </c>
      <c r="M24" s="2">
        <v>17607.912</v>
      </c>
      <c r="N24" s="2">
        <v>947233.708</v>
      </c>
    </row>
    <row r="25" spans="1:14" ht="12.75">
      <c r="A25" s="20" t="s">
        <v>48</v>
      </c>
      <c r="B25" s="10">
        <v>7753.13</v>
      </c>
      <c r="C25" s="2">
        <v>41269.186</v>
      </c>
      <c r="D25" s="2">
        <f t="shared" si="0"/>
        <v>49022.316</v>
      </c>
      <c r="E25" s="2">
        <v>31625.497</v>
      </c>
      <c r="F25" s="2">
        <v>21230.994</v>
      </c>
      <c r="G25" s="2">
        <v>7714.321</v>
      </c>
      <c r="H25" s="2">
        <v>0</v>
      </c>
      <c r="I25" s="2">
        <v>449.77</v>
      </c>
      <c r="J25" s="2">
        <v>935.077</v>
      </c>
      <c r="K25" s="2">
        <v>7631.85</v>
      </c>
      <c r="L25" s="2">
        <v>14813.491</v>
      </c>
      <c r="M25" s="2">
        <v>2538.911</v>
      </c>
      <c r="N25" s="2">
        <v>135962.227</v>
      </c>
    </row>
    <row r="26" spans="1:14" ht="12.75">
      <c r="A26" s="20" t="s">
        <v>49</v>
      </c>
      <c r="B26" s="10">
        <v>37758.717</v>
      </c>
      <c r="C26" s="2">
        <v>49913.396</v>
      </c>
      <c r="D26" s="2">
        <f t="shared" si="0"/>
        <v>87672.113</v>
      </c>
      <c r="E26" s="2">
        <v>42575.952</v>
      </c>
      <c r="F26" s="2">
        <v>13291.948</v>
      </c>
      <c r="G26" s="2">
        <v>8384.429</v>
      </c>
      <c r="H26" s="2">
        <v>0</v>
      </c>
      <c r="I26" s="2">
        <v>583.982</v>
      </c>
      <c r="J26" s="2">
        <v>935.077</v>
      </c>
      <c r="K26" s="2">
        <v>17587.5</v>
      </c>
      <c r="L26" s="2">
        <v>28723.642</v>
      </c>
      <c r="M26" s="2">
        <v>3686.695</v>
      </c>
      <c r="N26" s="2">
        <v>203441.338</v>
      </c>
    </row>
    <row r="27" spans="1:14" ht="12.75">
      <c r="A27" s="20" t="s">
        <v>50</v>
      </c>
      <c r="B27" s="10">
        <v>182974.805</v>
      </c>
      <c r="C27" s="2">
        <v>158100.138</v>
      </c>
      <c r="D27" s="2">
        <f t="shared" si="0"/>
        <v>341074.94299999997</v>
      </c>
      <c r="E27" s="2">
        <v>214263.122</v>
      </c>
      <c r="F27" s="2">
        <v>122217.77</v>
      </c>
      <c r="G27" s="2">
        <v>73956.696</v>
      </c>
      <c r="H27" s="2">
        <v>0</v>
      </c>
      <c r="I27" s="2">
        <v>1012.559</v>
      </c>
      <c r="J27" s="2">
        <v>9568.581</v>
      </c>
      <c r="K27" s="2">
        <v>55700.81250000001</v>
      </c>
      <c r="L27" s="2">
        <v>53944.074</v>
      </c>
      <c r="M27" s="2">
        <v>16437.889</v>
      </c>
      <c r="N27" s="2">
        <v>888176.447</v>
      </c>
    </row>
    <row r="28" spans="1:14" ht="12.75">
      <c r="A28" s="20" t="s">
        <v>51</v>
      </c>
      <c r="B28" s="10">
        <v>135451.91</v>
      </c>
      <c r="C28" s="2">
        <v>141143.009</v>
      </c>
      <c r="D28" s="2">
        <f t="shared" si="0"/>
        <v>276594.919</v>
      </c>
      <c r="E28" s="2">
        <v>173069.779</v>
      </c>
      <c r="F28" s="2">
        <v>51092.428</v>
      </c>
      <c r="G28" s="2">
        <v>17428.541</v>
      </c>
      <c r="H28" s="2">
        <v>0</v>
      </c>
      <c r="I28" s="2">
        <v>707.201</v>
      </c>
      <c r="J28" s="2">
        <v>3038.806</v>
      </c>
      <c r="K28" s="2">
        <v>31611.9</v>
      </c>
      <c r="L28" s="2">
        <v>95731.112</v>
      </c>
      <c r="M28" s="2">
        <v>12528.915</v>
      </c>
      <c r="N28" s="2">
        <v>661803.601</v>
      </c>
    </row>
    <row r="29" spans="1:14" ht="12.75">
      <c r="A29" s="20" t="s">
        <v>52</v>
      </c>
      <c r="B29" s="10">
        <v>55881.993</v>
      </c>
      <c r="C29" s="2">
        <v>77735.793</v>
      </c>
      <c r="D29" s="2">
        <f t="shared" si="0"/>
        <v>133617.78600000002</v>
      </c>
      <c r="E29" s="2">
        <v>82910.675</v>
      </c>
      <c r="F29" s="2">
        <v>51676.012</v>
      </c>
      <c r="G29" s="2">
        <v>6940.786</v>
      </c>
      <c r="H29" s="2">
        <v>0</v>
      </c>
      <c r="I29" s="2">
        <v>602.521</v>
      </c>
      <c r="J29" s="2">
        <v>1063.827</v>
      </c>
      <c r="K29" s="2">
        <v>16389</v>
      </c>
      <c r="L29" s="2">
        <v>16511.862</v>
      </c>
      <c r="M29" s="2">
        <v>5952.185</v>
      </c>
      <c r="N29" s="2">
        <v>315664.654</v>
      </c>
    </row>
    <row r="30" spans="1:14" ht="12.75">
      <c r="A30" s="20" t="s">
        <v>53</v>
      </c>
      <c r="B30" s="10">
        <v>51593.213</v>
      </c>
      <c r="C30" s="2">
        <v>70331.795</v>
      </c>
      <c r="D30" s="2">
        <f t="shared" si="0"/>
        <v>121925.008</v>
      </c>
      <c r="E30" s="2">
        <v>88640.934</v>
      </c>
      <c r="F30" s="2">
        <v>57151.024</v>
      </c>
      <c r="G30" s="2">
        <v>6697.127</v>
      </c>
      <c r="H30" s="2">
        <v>0</v>
      </c>
      <c r="I30" s="2">
        <v>708.593</v>
      </c>
      <c r="J30" s="2">
        <v>1149.541</v>
      </c>
      <c r="K30" s="2">
        <v>16685.7</v>
      </c>
      <c r="L30" s="2">
        <v>8984.842</v>
      </c>
      <c r="M30" s="2">
        <v>5783.652</v>
      </c>
      <c r="N30" s="2">
        <v>307726.421</v>
      </c>
    </row>
    <row r="31" spans="1:14" ht="12.75">
      <c r="A31" s="20" t="s">
        <v>54</v>
      </c>
      <c r="B31" s="10">
        <v>82307.027</v>
      </c>
      <c r="C31" s="2">
        <v>90861.3</v>
      </c>
      <c r="D31" s="2">
        <f aca="true" t="shared" si="1" ref="D31:D46">B31+C31</f>
        <v>173168.327</v>
      </c>
      <c r="E31" s="2">
        <v>102042.397</v>
      </c>
      <c r="F31" s="2">
        <v>47558.223</v>
      </c>
      <c r="G31" s="2">
        <v>12069.585</v>
      </c>
      <c r="H31" s="2">
        <v>44770.82</v>
      </c>
      <c r="I31" s="2">
        <v>684.166</v>
      </c>
      <c r="J31" s="2">
        <v>1440.989</v>
      </c>
      <c r="K31" s="2">
        <v>22917.3</v>
      </c>
      <c r="L31" s="2">
        <v>43672.33</v>
      </c>
      <c r="M31" s="2">
        <v>7724.713</v>
      </c>
      <c r="N31" s="2">
        <v>456048.85</v>
      </c>
    </row>
    <row r="32" spans="1:14" ht="12.75">
      <c r="A32" s="20" t="s">
        <v>55</v>
      </c>
      <c r="B32" s="10">
        <v>77778.547</v>
      </c>
      <c r="C32" s="2">
        <v>75891.48</v>
      </c>
      <c r="D32" s="2">
        <f t="shared" si="1"/>
        <v>153670.027</v>
      </c>
      <c r="E32" s="2">
        <v>103812.863</v>
      </c>
      <c r="F32" s="2">
        <v>92705.489</v>
      </c>
      <c r="G32" s="2">
        <v>7735.367</v>
      </c>
      <c r="H32" s="2">
        <v>0</v>
      </c>
      <c r="I32" s="2">
        <v>929.522</v>
      </c>
      <c r="J32" s="2">
        <v>2514.419</v>
      </c>
      <c r="K32" s="2">
        <v>26550.75</v>
      </c>
      <c r="L32" s="2">
        <v>49036.562</v>
      </c>
      <c r="M32" s="2">
        <v>8305.313</v>
      </c>
      <c r="N32" s="2">
        <v>445260.312</v>
      </c>
    </row>
    <row r="33" spans="1:14" ht="12.75">
      <c r="A33" s="20" t="s">
        <v>56</v>
      </c>
      <c r="B33" s="10">
        <v>23211.512</v>
      </c>
      <c r="C33" s="2">
        <v>27434.944</v>
      </c>
      <c r="D33" s="2">
        <f t="shared" si="1"/>
        <v>50646.456</v>
      </c>
      <c r="E33" s="2">
        <v>32366.051</v>
      </c>
      <c r="F33" s="2">
        <v>25371.959</v>
      </c>
      <c r="G33" s="2">
        <v>7437.407</v>
      </c>
      <c r="H33" s="2">
        <v>0</v>
      </c>
      <c r="I33" s="2">
        <v>548.366</v>
      </c>
      <c r="J33" s="2">
        <v>935.077</v>
      </c>
      <c r="K33" s="2">
        <v>7050</v>
      </c>
      <c r="L33" s="2">
        <v>12747.313</v>
      </c>
      <c r="M33" s="2">
        <v>2623.86</v>
      </c>
      <c r="N33" s="2">
        <v>139726.489</v>
      </c>
    </row>
    <row r="34" spans="1:14" ht="12.75">
      <c r="A34" s="20" t="s">
        <v>57</v>
      </c>
      <c r="B34" s="10">
        <v>70881.218</v>
      </c>
      <c r="C34" s="2">
        <v>76073.458</v>
      </c>
      <c r="D34" s="2">
        <f t="shared" si="1"/>
        <v>146954.67599999998</v>
      </c>
      <c r="E34" s="2">
        <v>94990.07</v>
      </c>
      <c r="F34" s="2">
        <v>57400.639</v>
      </c>
      <c r="G34" s="2">
        <v>44866.776</v>
      </c>
      <c r="H34" s="2">
        <v>7631.863</v>
      </c>
      <c r="I34" s="2">
        <v>615.111</v>
      </c>
      <c r="J34" s="2">
        <v>4041.84</v>
      </c>
      <c r="K34" s="2">
        <v>19663.65</v>
      </c>
      <c r="L34" s="2">
        <v>32609.376</v>
      </c>
      <c r="M34" s="2">
        <v>7690.235</v>
      </c>
      <c r="N34" s="2">
        <v>416464.236</v>
      </c>
    </row>
    <row r="35" spans="1:14" ht="12.75">
      <c r="A35" s="20" t="s">
        <v>58</v>
      </c>
      <c r="B35" s="10">
        <v>68767.976</v>
      </c>
      <c r="C35" s="2">
        <v>70411.159</v>
      </c>
      <c r="D35" s="2">
        <f t="shared" si="1"/>
        <v>139179.135</v>
      </c>
      <c r="E35" s="2">
        <v>99637.512</v>
      </c>
      <c r="F35" s="2">
        <v>116232.882</v>
      </c>
      <c r="G35" s="2">
        <v>56349.619</v>
      </c>
      <c r="H35" s="2">
        <v>0</v>
      </c>
      <c r="I35" s="2">
        <v>608.567</v>
      </c>
      <c r="J35" s="2">
        <v>5338.449</v>
      </c>
      <c r="K35" s="2">
        <v>33129.75</v>
      </c>
      <c r="L35" s="2">
        <v>33671.023</v>
      </c>
      <c r="M35" s="2">
        <v>9083.065</v>
      </c>
      <c r="N35" s="2">
        <v>493230.002</v>
      </c>
    </row>
    <row r="36" spans="1:14" ht="12.75">
      <c r="A36" s="20" t="s">
        <v>59</v>
      </c>
      <c r="B36" s="10">
        <v>136783.908</v>
      </c>
      <c r="C36" s="2">
        <v>166123.474</v>
      </c>
      <c r="D36" s="2">
        <f t="shared" si="1"/>
        <v>302907.382</v>
      </c>
      <c r="E36" s="2">
        <v>231082.248</v>
      </c>
      <c r="F36" s="2">
        <v>105112.061</v>
      </c>
      <c r="G36" s="2">
        <v>36308.864</v>
      </c>
      <c r="H36" s="2">
        <v>0</v>
      </c>
      <c r="I36" s="2">
        <v>1076.988</v>
      </c>
      <c r="J36" s="2">
        <v>6559.638</v>
      </c>
      <c r="K36" s="2">
        <v>46179</v>
      </c>
      <c r="L36" s="2">
        <v>102739.171</v>
      </c>
      <c r="M36" s="2">
        <v>15880.607</v>
      </c>
      <c r="N36" s="2">
        <v>847845.959</v>
      </c>
    </row>
    <row r="37" spans="1:14" ht="12.75">
      <c r="A37" s="20" t="s">
        <v>60</v>
      </c>
      <c r="B37" s="10">
        <v>74654.662</v>
      </c>
      <c r="C37" s="2">
        <v>89248.133</v>
      </c>
      <c r="D37" s="2">
        <f t="shared" si="1"/>
        <v>163902.79499999998</v>
      </c>
      <c r="E37" s="2">
        <v>114815.676</v>
      </c>
      <c r="F37" s="2">
        <v>30064.141</v>
      </c>
      <c r="G37" s="2">
        <v>19370.217</v>
      </c>
      <c r="H37" s="2">
        <v>0</v>
      </c>
      <c r="I37" s="2">
        <v>803.742</v>
      </c>
      <c r="J37" s="2">
        <v>2675.707</v>
      </c>
      <c r="K37" s="2">
        <v>26744.7375</v>
      </c>
      <c r="L37" s="2">
        <v>28094.345</v>
      </c>
      <c r="M37" s="2">
        <v>7270.349</v>
      </c>
      <c r="N37" s="2">
        <v>393741.709</v>
      </c>
    </row>
    <row r="38" spans="1:14" ht="12.75">
      <c r="A38" s="20" t="s">
        <v>61</v>
      </c>
      <c r="B38" s="10">
        <v>52094.932</v>
      </c>
      <c r="C38" s="2">
        <v>70324.74</v>
      </c>
      <c r="D38" s="2">
        <f t="shared" si="1"/>
        <v>122419.672</v>
      </c>
      <c r="E38" s="2">
        <v>84294.492</v>
      </c>
      <c r="F38" s="2">
        <v>51223.269</v>
      </c>
      <c r="G38" s="2">
        <v>7255.174</v>
      </c>
      <c r="H38" s="2">
        <v>5473.24</v>
      </c>
      <c r="I38" s="2">
        <v>704.456</v>
      </c>
      <c r="J38" s="2">
        <v>935.077</v>
      </c>
      <c r="K38" s="2">
        <v>17287.5</v>
      </c>
      <c r="L38" s="2">
        <v>24527.805</v>
      </c>
      <c r="M38" s="2">
        <v>5912.661</v>
      </c>
      <c r="N38" s="2">
        <v>320033.346</v>
      </c>
    </row>
    <row r="39" spans="1:14" ht="12.75">
      <c r="A39" s="20" t="s">
        <v>62</v>
      </c>
      <c r="B39" s="10">
        <v>119166.569</v>
      </c>
      <c r="C39" s="2">
        <v>124005.076</v>
      </c>
      <c r="D39" s="2">
        <f t="shared" si="1"/>
        <v>243171.64500000002</v>
      </c>
      <c r="E39" s="2">
        <v>156968.803</v>
      </c>
      <c r="F39" s="2">
        <v>114143.157</v>
      </c>
      <c r="G39" s="2">
        <v>20833.212</v>
      </c>
      <c r="H39" s="2">
        <v>0</v>
      </c>
      <c r="I39" s="2">
        <v>871.263</v>
      </c>
      <c r="J39" s="2">
        <v>3140.445</v>
      </c>
      <c r="K39" s="2">
        <v>38488.65</v>
      </c>
      <c r="L39" s="2">
        <v>56197.298</v>
      </c>
      <c r="M39" s="2">
        <v>12067.635</v>
      </c>
      <c r="N39" s="2">
        <v>645882.108</v>
      </c>
    </row>
    <row r="40" spans="1:14" ht="12.75">
      <c r="A40" s="20" t="s">
        <v>63</v>
      </c>
      <c r="B40" s="10">
        <v>55420.669</v>
      </c>
      <c r="C40" s="2">
        <v>75520.411</v>
      </c>
      <c r="D40" s="2">
        <f t="shared" si="1"/>
        <v>130941.07999999999</v>
      </c>
      <c r="E40" s="2">
        <v>47396.679</v>
      </c>
      <c r="F40" s="2">
        <v>18658.701</v>
      </c>
      <c r="G40" s="2">
        <v>8830.498</v>
      </c>
      <c r="H40" s="2">
        <v>0</v>
      </c>
      <c r="I40" s="2">
        <v>522.897</v>
      </c>
      <c r="J40" s="2">
        <v>935.077</v>
      </c>
      <c r="K40" s="2">
        <v>2985.75</v>
      </c>
      <c r="L40" s="2">
        <v>45365.912</v>
      </c>
      <c r="M40" s="2">
        <v>5126.385</v>
      </c>
      <c r="N40" s="2">
        <v>260762.979</v>
      </c>
    </row>
    <row r="41" spans="1:14" ht="12.75">
      <c r="A41" s="20" t="s">
        <v>64</v>
      </c>
      <c r="B41" s="10">
        <v>35149.875</v>
      </c>
      <c r="C41" s="2">
        <v>59948.891</v>
      </c>
      <c r="D41" s="2">
        <f t="shared" si="1"/>
        <v>95098.766</v>
      </c>
      <c r="E41" s="2">
        <v>56178.6</v>
      </c>
      <c r="F41" s="2">
        <v>28862.13</v>
      </c>
      <c r="G41" s="2">
        <v>6771.177</v>
      </c>
      <c r="H41" s="2">
        <v>0</v>
      </c>
      <c r="I41" s="2">
        <v>491.025</v>
      </c>
      <c r="J41" s="2">
        <v>935.077</v>
      </c>
      <c r="K41" s="2">
        <v>3980.4</v>
      </c>
      <c r="L41" s="2">
        <v>7707.641</v>
      </c>
      <c r="M41" s="2">
        <v>3971.802</v>
      </c>
      <c r="N41" s="2">
        <v>203996.618</v>
      </c>
    </row>
    <row r="42" spans="1:14" ht="12.75">
      <c r="A42" s="20" t="s">
        <v>65</v>
      </c>
      <c r="B42" s="10">
        <v>40067.568</v>
      </c>
      <c r="C42" s="2">
        <v>46205.521</v>
      </c>
      <c r="D42" s="2">
        <f t="shared" si="1"/>
        <v>86273.089</v>
      </c>
      <c r="E42" s="2">
        <v>45857.577</v>
      </c>
      <c r="F42" s="2">
        <v>9929.272</v>
      </c>
      <c r="G42" s="2">
        <v>11311.588</v>
      </c>
      <c r="H42" s="2">
        <v>0</v>
      </c>
      <c r="I42" s="2">
        <v>508.369</v>
      </c>
      <c r="J42" s="2">
        <v>1028.212</v>
      </c>
      <c r="K42" s="2">
        <v>6004.65</v>
      </c>
      <c r="L42" s="2">
        <v>25788.686</v>
      </c>
      <c r="M42" s="2">
        <v>3656.331</v>
      </c>
      <c r="N42" s="2">
        <v>190357.774</v>
      </c>
    </row>
    <row r="43" spans="1:14" ht="12.75">
      <c r="A43" s="20" t="s">
        <v>66</v>
      </c>
      <c r="B43" s="10">
        <v>16140.789</v>
      </c>
      <c r="C43" s="2">
        <v>32372.507</v>
      </c>
      <c r="D43" s="2">
        <f t="shared" si="1"/>
        <v>48513.296</v>
      </c>
      <c r="E43" s="2">
        <v>31297.115</v>
      </c>
      <c r="F43" s="2">
        <v>20932.039</v>
      </c>
      <c r="G43" s="2">
        <v>7634.22</v>
      </c>
      <c r="H43" s="2">
        <v>0</v>
      </c>
      <c r="I43" s="2">
        <v>472.741</v>
      </c>
      <c r="J43" s="2">
        <v>935.077</v>
      </c>
      <c r="K43" s="2">
        <v>10177.5</v>
      </c>
      <c r="L43" s="2">
        <v>13882.223</v>
      </c>
      <c r="M43" s="2">
        <v>2495.079</v>
      </c>
      <c r="N43" s="2">
        <v>136339.29</v>
      </c>
    </row>
    <row r="44" spans="1:14" ht="12.75">
      <c r="A44" s="20" t="s">
        <v>67</v>
      </c>
      <c r="B44" s="10">
        <v>75473.091</v>
      </c>
      <c r="C44" s="2">
        <v>111876.532</v>
      </c>
      <c r="D44" s="2">
        <f t="shared" si="1"/>
        <v>187349.62300000002</v>
      </c>
      <c r="E44" s="2">
        <v>130866.298</v>
      </c>
      <c r="F44" s="2">
        <v>161895.2</v>
      </c>
      <c r="G44" s="2">
        <v>83227.177</v>
      </c>
      <c r="H44" s="2">
        <v>0</v>
      </c>
      <c r="I44" s="2">
        <v>854.832</v>
      </c>
      <c r="J44" s="2">
        <v>7481.735</v>
      </c>
      <c r="K44" s="2">
        <v>43511.25</v>
      </c>
      <c r="L44" s="2">
        <v>50290.576</v>
      </c>
      <c r="M44" s="2">
        <v>12523.037</v>
      </c>
      <c r="N44" s="2">
        <v>677999.728</v>
      </c>
    </row>
    <row r="45" spans="1:14" ht="12.75">
      <c r="A45" s="20" t="s">
        <v>68</v>
      </c>
      <c r="B45" s="10">
        <v>63260.049</v>
      </c>
      <c r="C45" s="2">
        <v>69479.35</v>
      </c>
      <c r="D45" s="2">
        <f t="shared" si="1"/>
        <v>132739.399</v>
      </c>
      <c r="E45" s="2">
        <v>56929.628</v>
      </c>
      <c r="F45" s="2">
        <v>12125.071</v>
      </c>
      <c r="G45" s="2">
        <v>7882.851</v>
      </c>
      <c r="H45" s="2">
        <v>0</v>
      </c>
      <c r="I45" s="2">
        <v>732.508</v>
      </c>
      <c r="J45" s="2">
        <v>935.077</v>
      </c>
      <c r="K45" s="2">
        <v>11962.5</v>
      </c>
      <c r="L45" s="2">
        <v>31364.641</v>
      </c>
      <c r="M45" s="2">
        <v>4919.216</v>
      </c>
      <c r="N45" s="2">
        <v>259590.891</v>
      </c>
    </row>
    <row r="46" spans="1:14" ht="12.75">
      <c r="A46" s="20" t="s">
        <v>69</v>
      </c>
      <c r="B46" s="10">
        <v>149569.642</v>
      </c>
      <c r="C46" s="2">
        <v>192694.377</v>
      </c>
      <c r="D46" s="2">
        <f t="shared" si="1"/>
        <v>342264.019</v>
      </c>
      <c r="E46" s="2">
        <v>245579.5</v>
      </c>
      <c r="F46" s="2">
        <v>366443.521</v>
      </c>
      <c r="G46" s="2">
        <v>135483.907</v>
      </c>
      <c r="H46" s="2">
        <v>10519.188</v>
      </c>
      <c r="I46" s="2">
        <v>907.81</v>
      </c>
      <c r="J46" s="2">
        <v>15930.59</v>
      </c>
      <c r="K46" s="2">
        <v>89351.25</v>
      </c>
      <c r="L46" s="2">
        <v>124629.435</v>
      </c>
      <c r="M46" s="2">
        <v>24783.682</v>
      </c>
      <c r="N46" s="2">
        <v>1355892.902</v>
      </c>
    </row>
    <row r="47" spans="1:14" ht="12.75">
      <c r="A47" s="20" t="s">
        <v>70</v>
      </c>
      <c r="B47" s="10">
        <v>118641.807</v>
      </c>
      <c r="C47" s="2">
        <v>142382.389</v>
      </c>
      <c r="D47" s="2">
        <f aca="true" t="shared" si="2" ref="D47:D62">B47+C47</f>
        <v>261024.196</v>
      </c>
      <c r="E47" s="2">
        <v>180724.907</v>
      </c>
      <c r="F47" s="2">
        <v>107627.05</v>
      </c>
      <c r="G47" s="2">
        <v>16716.426</v>
      </c>
      <c r="H47" s="2">
        <v>28734.51</v>
      </c>
      <c r="I47" s="2">
        <v>935.418</v>
      </c>
      <c r="J47" s="2">
        <v>2835.883</v>
      </c>
      <c r="K47" s="2">
        <v>33523.5</v>
      </c>
      <c r="L47" s="2">
        <v>97518.833</v>
      </c>
      <c r="M47" s="2">
        <v>13543.09</v>
      </c>
      <c r="N47" s="2">
        <v>743183.813</v>
      </c>
    </row>
    <row r="48" spans="1:14" ht="12.75">
      <c r="A48" s="20" t="s">
        <v>71</v>
      </c>
      <c r="B48" s="10">
        <v>25431.515</v>
      </c>
      <c r="C48" s="2">
        <v>69164.52</v>
      </c>
      <c r="D48" s="2">
        <f t="shared" si="2"/>
        <v>94596.035</v>
      </c>
      <c r="E48" s="2">
        <v>38140.114</v>
      </c>
      <c r="F48" s="2">
        <v>8999.768</v>
      </c>
      <c r="G48" s="2">
        <v>7351.668</v>
      </c>
      <c r="H48" s="2">
        <v>0</v>
      </c>
      <c r="I48" s="2">
        <v>447.147</v>
      </c>
      <c r="J48" s="2">
        <v>935.077</v>
      </c>
      <c r="K48" s="2">
        <v>3095.7</v>
      </c>
      <c r="L48" s="2">
        <v>15192.332</v>
      </c>
      <c r="M48" s="2">
        <v>3352.651</v>
      </c>
      <c r="N48" s="2">
        <v>172110.492</v>
      </c>
    </row>
    <row r="49" spans="1:14" ht="12.75">
      <c r="A49" s="20" t="s">
        <v>72</v>
      </c>
      <c r="B49" s="10">
        <v>187518.808</v>
      </c>
      <c r="C49" s="2">
        <v>174065.219</v>
      </c>
      <c r="D49" s="2">
        <f t="shared" si="2"/>
        <v>361584.027</v>
      </c>
      <c r="E49" s="2">
        <v>230556.731</v>
      </c>
      <c r="F49" s="2">
        <v>130844.766</v>
      </c>
      <c r="G49" s="2">
        <v>55902.328</v>
      </c>
      <c r="H49" s="2">
        <v>22008.205</v>
      </c>
      <c r="I49" s="2">
        <v>1056.839</v>
      </c>
      <c r="J49" s="2">
        <v>7512.695</v>
      </c>
      <c r="K49" s="2">
        <v>50381.25</v>
      </c>
      <c r="L49" s="2">
        <v>98647.005</v>
      </c>
      <c r="M49" s="2">
        <v>17908.874</v>
      </c>
      <c r="N49" s="2">
        <v>976402.72</v>
      </c>
    </row>
    <row r="50" spans="1:14" ht="12.75">
      <c r="A50" s="20" t="s">
        <v>73</v>
      </c>
      <c r="B50" s="10">
        <v>71635.86</v>
      </c>
      <c r="C50" s="2">
        <v>88165.351</v>
      </c>
      <c r="D50" s="2">
        <f t="shared" si="2"/>
        <v>159801.211</v>
      </c>
      <c r="E50" s="2">
        <v>114661.574</v>
      </c>
      <c r="F50" s="2">
        <v>65322.28</v>
      </c>
      <c r="G50" s="2">
        <v>7253.235</v>
      </c>
      <c r="H50" s="2">
        <v>0</v>
      </c>
      <c r="I50" s="2">
        <v>663.078</v>
      </c>
      <c r="J50" s="2">
        <v>1528.437</v>
      </c>
      <c r="K50" s="2">
        <v>17908.05</v>
      </c>
      <c r="L50" s="2">
        <v>32031.21</v>
      </c>
      <c r="M50" s="2">
        <v>7736.113</v>
      </c>
      <c r="N50" s="2">
        <v>406905.188</v>
      </c>
    </row>
    <row r="51" spans="1:14" ht="12.75">
      <c r="A51" s="20" t="s">
        <v>74</v>
      </c>
      <c r="B51" s="10">
        <v>55730.435</v>
      </c>
      <c r="C51" s="2">
        <v>71074.898</v>
      </c>
      <c r="D51" s="2">
        <f t="shared" si="2"/>
        <v>126805.333</v>
      </c>
      <c r="E51" s="2">
        <v>76982.61</v>
      </c>
      <c r="F51" s="2">
        <v>60994.625</v>
      </c>
      <c r="G51" s="2">
        <v>10230.804</v>
      </c>
      <c r="H51" s="2">
        <v>0</v>
      </c>
      <c r="I51" s="2">
        <v>651.631</v>
      </c>
      <c r="J51" s="2">
        <v>1602.601</v>
      </c>
      <c r="K51" s="2">
        <v>25991.25</v>
      </c>
      <c r="L51" s="2">
        <v>16419.063</v>
      </c>
      <c r="M51" s="2">
        <v>5947.602</v>
      </c>
      <c r="N51" s="2">
        <v>325625.519</v>
      </c>
    </row>
    <row r="52" spans="1:14" ht="12.75">
      <c r="A52" s="20" t="s">
        <v>75</v>
      </c>
      <c r="B52" s="10">
        <v>156063.655</v>
      </c>
      <c r="C52" s="2">
        <v>176393.591</v>
      </c>
      <c r="D52" s="2">
        <f t="shared" si="2"/>
        <v>332457.246</v>
      </c>
      <c r="E52" s="2">
        <v>215083.595</v>
      </c>
      <c r="F52" s="2">
        <v>351062.337</v>
      </c>
      <c r="G52" s="2">
        <v>62871.154</v>
      </c>
      <c r="H52" s="2">
        <v>119334.186</v>
      </c>
      <c r="I52" s="2">
        <v>1055.912</v>
      </c>
      <c r="J52" s="2">
        <v>8133.985</v>
      </c>
      <c r="K52" s="2">
        <v>120156.75</v>
      </c>
      <c r="L52" s="2">
        <v>93470.18</v>
      </c>
      <c r="M52" s="2">
        <v>21529.481</v>
      </c>
      <c r="N52" s="2">
        <v>1325154.826</v>
      </c>
    </row>
    <row r="53" spans="1:14" ht="12.75">
      <c r="A53" s="20" t="s">
        <v>76</v>
      </c>
      <c r="B53" s="10">
        <v>10577.437</v>
      </c>
      <c r="C53" s="2">
        <v>40858.948</v>
      </c>
      <c r="D53" s="2">
        <f t="shared" si="2"/>
        <v>51436.384999999995</v>
      </c>
      <c r="E53" s="2">
        <v>33182.872</v>
      </c>
      <c r="F53" s="2">
        <v>33177.731</v>
      </c>
      <c r="G53" s="2">
        <v>9473.881</v>
      </c>
      <c r="H53" s="2">
        <v>0</v>
      </c>
      <c r="I53" s="2">
        <v>441.685</v>
      </c>
      <c r="J53" s="2">
        <v>930.524</v>
      </c>
      <c r="K53" s="2">
        <v>4318.95</v>
      </c>
      <c r="L53" s="2">
        <v>21231.09</v>
      </c>
      <c r="M53" s="2">
        <v>3030.652</v>
      </c>
      <c r="N53" s="2">
        <v>157223.77</v>
      </c>
    </row>
    <row r="54" spans="1:14" ht="12.75">
      <c r="A54" s="20" t="s">
        <v>77</v>
      </c>
      <c r="B54" s="10">
        <v>80569.568</v>
      </c>
      <c r="C54" s="2">
        <v>82573.787</v>
      </c>
      <c r="D54" s="2">
        <f t="shared" si="2"/>
        <v>163143.35499999998</v>
      </c>
      <c r="E54" s="2">
        <v>115691.378</v>
      </c>
      <c r="F54" s="2">
        <v>44613.364</v>
      </c>
      <c r="G54" s="2">
        <v>8291.197</v>
      </c>
      <c r="H54" s="2">
        <v>2390.886</v>
      </c>
      <c r="I54" s="2">
        <v>716.15</v>
      </c>
      <c r="J54" s="2">
        <v>1610.139</v>
      </c>
      <c r="K54" s="2">
        <v>15984.15</v>
      </c>
      <c r="L54" s="2">
        <v>60405.852</v>
      </c>
      <c r="M54" s="2">
        <v>8002.961</v>
      </c>
      <c r="N54" s="2">
        <v>420849.432</v>
      </c>
    </row>
    <row r="55" spans="1:14" ht="12.75">
      <c r="A55" s="20" t="s">
        <v>78</v>
      </c>
      <c r="B55" s="10">
        <v>31650.452</v>
      </c>
      <c r="C55" s="2">
        <v>60474.342</v>
      </c>
      <c r="D55" s="2">
        <f t="shared" si="2"/>
        <v>92124.794</v>
      </c>
      <c r="E55" s="2">
        <v>43554.846</v>
      </c>
      <c r="F55" s="2">
        <v>12128.801</v>
      </c>
      <c r="G55" s="2">
        <v>7538.265</v>
      </c>
      <c r="H55" s="2">
        <v>0</v>
      </c>
      <c r="I55" s="2">
        <v>465.462</v>
      </c>
      <c r="J55" s="2">
        <v>935.077</v>
      </c>
      <c r="K55" s="2">
        <v>12465</v>
      </c>
      <c r="L55" s="2">
        <v>18551.231</v>
      </c>
      <c r="M55" s="2">
        <v>3548.938</v>
      </c>
      <c r="N55" s="2">
        <v>191312.414</v>
      </c>
    </row>
    <row r="56" spans="1:14" ht="12.75">
      <c r="A56" s="20" t="s">
        <v>79</v>
      </c>
      <c r="B56" s="10">
        <v>111533.642</v>
      </c>
      <c r="C56" s="2">
        <v>114664.807</v>
      </c>
      <c r="D56" s="2">
        <f t="shared" si="2"/>
        <v>226198.44900000002</v>
      </c>
      <c r="E56" s="2">
        <v>139217.599</v>
      </c>
      <c r="F56" s="2">
        <v>70990.426</v>
      </c>
      <c r="G56" s="2">
        <v>13887.499</v>
      </c>
      <c r="H56" s="2">
        <v>54716</v>
      </c>
      <c r="I56" s="2">
        <v>746.569</v>
      </c>
      <c r="J56" s="2">
        <v>2503.121</v>
      </c>
      <c r="K56" s="2">
        <v>32237.7</v>
      </c>
      <c r="L56" s="2">
        <v>54504.254</v>
      </c>
      <c r="M56" s="2">
        <v>10302.006</v>
      </c>
      <c r="N56" s="2">
        <v>605303.623</v>
      </c>
    </row>
    <row r="57" spans="1:14" ht="12.75">
      <c r="A57" s="20" t="s">
        <v>80</v>
      </c>
      <c r="B57" s="10">
        <v>356474.97</v>
      </c>
      <c r="C57" s="2">
        <v>436703.123</v>
      </c>
      <c r="D57" s="2">
        <f t="shared" si="2"/>
        <v>793178.093</v>
      </c>
      <c r="E57" s="2">
        <v>530817.778</v>
      </c>
      <c r="F57" s="2">
        <v>154487.039</v>
      </c>
      <c r="G57" s="2">
        <v>97491.826</v>
      </c>
      <c r="H57" s="2">
        <v>0</v>
      </c>
      <c r="I57" s="2">
        <v>1851.942</v>
      </c>
      <c r="J57" s="2">
        <v>12834.093</v>
      </c>
      <c r="K57" s="2">
        <v>74188.2</v>
      </c>
      <c r="L57" s="2">
        <v>280711.415</v>
      </c>
      <c r="M57" s="2">
        <v>37891.554</v>
      </c>
      <c r="N57" s="2">
        <v>1983451.94</v>
      </c>
    </row>
    <row r="58" spans="1:14" ht="12.75">
      <c r="A58" s="20" t="s">
        <v>81</v>
      </c>
      <c r="B58" s="10">
        <v>56686.687</v>
      </c>
      <c r="C58" s="2">
        <v>40210.243</v>
      </c>
      <c r="D58" s="2">
        <f t="shared" si="2"/>
        <v>96896.93</v>
      </c>
      <c r="E58" s="2">
        <v>48410.056</v>
      </c>
      <c r="F58" s="2">
        <v>16856.845</v>
      </c>
      <c r="G58" s="2">
        <v>9753.36</v>
      </c>
      <c r="H58" s="2">
        <v>0</v>
      </c>
      <c r="I58" s="2">
        <v>574.056</v>
      </c>
      <c r="J58" s="2">
        <v>1489.173</v>
      </c>
      <c r="K58" s="2">
        <v>12105</v>
      </c>
      <c r="L58" s="2">
        <v>15759.284</v>
      </c>
      <c r="M58" s="2">
        <v>3830.131</v>
      </c>
      <c r="N58" s="2">
        <v>205674.835</v>
      </c>
    </row>
    <row r="59" spans="1:14" ht="12.75">
      <c r="A59" s="20" t="s">
        <v>82</v>
      </c>
      <c r="B59" s="10">
        <v>16735.122</v>
      </c>
      <c r="C59" s="2">
        <v>29117.149</v>
      </c>
      <c r="D59" s="2">
        <f t="shared" si="2"/>
        <v>45852.271</v>
      </c>
      <c r="E59" s="2">
        <v>29580.423</v>
      </c>
      <c r="F59" s="2">
        <v>21363.94</v>
      </c>
      <c r="G59" s="2">
        <v>7215.472</v>
      </c>
      <c r="H59" s="2">
        <v>0</v>
      </c>
      <c r="I59" s="2">
        <v>442.966</v>
      </c>
      <c r="J59" s="2">
        <v>935.077</v>
      </c>
      <c r="K59" s="2">
        <v>3175.2</v>
      </c>
      <c r="L59" s="2">
        <v>9209.761</v>
      </c>
      <c r="M59" s="2">
        <v>2310.65</v>
      </c>
      <c r="N59" s="2">
        <v>120085.76</v>
      </c>
    </row>
    <row r="60" spans="1:14" ht="12.75">
      <c r="A60" s="20" t="s">
        <v>83</v>
      </c>
      <c r="B60" s="10">
        <v>127454.958</v>
      </c>
      <c r="C60" s="2">
        <v>127285.192</v>
      </c>
      <c r="D60" s="2">
        <f t="shared" si="2"/>
        <v>254740.15</v>
      </c>
      <c r="E60" s="2">
        <v>167438.727</v>
      </c>
      <c r="F60" s="2">
        <v>94159.021</v>
      </c>
      <c r="G60" s="2">
        <v>26335.248</v>
      </c>
      <c r="H60" s="2">
        <v>11500.542</v>
      </c>
      <c r="I60" s="2">
        <v>1143.717</v>
      </c>
      <c r="J60" s="2">
        <v>4322.033</v>
      </c>
      <c r="K60" s="2">
        <v>30217.5</v>
      </c>
      <c r="L60" s="2">
        <v>71379.723</v>
      </c>
      <c r="M60" s="2">
        <v>12531.692</v>
      </c>
      <c r="N60" s="2">
        <v>673768.353</v>
      </c>
    </row>
    <row r="61" spans="1:14" ht="12.75">
      <c r="A61" s="20" t="s">
        <v>84</v>
      </c>
      <c r="B61" s="10">
        <v>79016.919</v>
      </c>
      <c r="C61" s="2">
        <v>88522.227</v>
      </c>
      <c r="D61" s="2">
        <f t="shared" si="2"/>
        <v>167539.146</v>
      </c>
      <c r="E61" s="2">
        <v>113031.098</v>
      </c>
      <c r="F61" s="2">
        <v>104408.196</v>
      </c>
      <c r="G61" s="2">
        <v>22257.061</v>
      </c>
      <c r="H61" s="2">
        <v>0</v>
      </c>
      <c r="I61" s="2">
        <v>781.298</v>
      </c>
      <c r="J61" s="2">
        <v>3627.977</v>
      </c>
      <c r="K61" s="2">
        <v>29781.15</v>
      </c>
      <c r="L61" s="2">
        <v>28610.467</v>
      </c>
      <c r="M61" s="2">
        <v>8894.815</v>
      </c>
      <c r="N61" s="2">
        <v>478931.208</v>
      </c>
    </row>
    <row r="62" spans="1:14" ht="12.75">
      <c r="A62" s="20" t="s">
        <v>85</v>
      </c>
      <c r="B62" s="10">
        <v>34625.416</v>
      </c>
      <c r="C62" s="2">
        <v>34103.926</v>
      </c>
      <c r="D62" s="2">
        <f t="shared" si="2"/>
        <v>68729.342</v>
      </c>
      <c r="E62" s="2">
        <v>44627.396</v>
      </c>
      <c r="F62" s="2">
        <v>63916.694</v>
      </c>
      <c r="G62" s="2">
        <v>6996.992</v>
      </c>
      <c r="H62" s="2">
        <v>67861.439</v>
      </c>
      <c r="I62" s="2">
        <v>602.864</v>
      </c>
      <c r="J62" s="2">
        <v>935.077</v>
      </c>
      <c r="K62" s="2">
        <v>27411</v>
      </c>
      <c r="L62" s="2">
        <v>12167.794</v>
      </c>
      <c r="M62" s="2">
        <v>4008.944</v>
      </c>
      <c r="N62" s="2">
        <v>297257.542</v>
      </c>
    </row>
    <row r="63" spans="1:14" ht="12.75">
      <c r="A63" s="20" t="s">
        <v>86</v>
      </c>
      <c r="B63" s="10">
        <v>81906.56</v>
      </c>
      <c r="C63" s="2">
        <v>128460.003</v>
      </c>
      <c r="D63" s="2">
        <f>B63+C63</f>
        <v>210366.563</v>
      </c>
      <c r="E63" s="2">
        <v>139397.628</v>
      </c>
      <c r="F63" s="2">
        <v>43761.787</v>
      </c>
      <c r="G63" s="2">
        <v>20922.553</v>
      </c>
      <c r="H63" s="2">
        <v>0</v>
      </c>
      <c r="I63" s="2">
        <v>771.047</v>
      </c>
      <c r="J63" s="2">
        <v>2781.549</v>
      </c>
      <c r="K63" s="2">
        <v>24476.4</v>
      </c>
      <c r="L63" s="2">
        <v>70666.511</v>
      </c>
      <c r="M63" s="2">
        <v>9900.307</v>
      </c>
      <c r="N63" s="2">
        <v>523044.345</v>
      </c>
    </row>
    <row r="64" spans="1:14" ht="12.75">
      <c r="A64" s="20" t="s">
        <v>87</v>
      </c>
      <c r="B64" s="10">
        <v>42821.229</v>
      </c>
      <c r="C64" s="2">
        <v>68792.213</v>
      </c>
      <c r="D64" s="2">
        <f>B64+C64</f>
        <v>111613.44200000001</v>
      </c>
      <c r="E64" s="2">
        <v>30092.251</v>
      </c>
      <c r="F64" s="2">
        <v>8985.877</v>
      </c>
      <c r="G64" s="2">
        <v>7340.321</v>
      </c>
      <c r="H64" s="2">
        <v>0</v>
      </c>
      <c r="I64" s="2">
        <v>514.503</v>
      </c>
      <c r="J64" s="2">
        <v>935.077</v>
      </c>
      <c r="K64" s="2">
        <v>4340.1</v>
      </c>
      <c r="L64" s="2">
        <v>15930.899</v>
      </c>
      <c r="M64" s="2">
        <v>3550.262</v>
      </c>
      <c r="N64" s="2">
        <v>183302.732</v>
      </c>
    </row>
    <row r="65" spans="1:14" ht="12.75">
      <c r="A65" s="20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0" t="s">
        <v>36</v>
      </c>
      <c r="B66" s="10">
        <v>4421776.747</v>
      </c>
      <c r="C66" s="2">
        <v>5375954.659</v>
      </c>
      <c r="D66" s="2">
        <f>SUM(D14:D64)</f>
        <v>9797731.406</v>
      </c>
      <c r="E66" s="2">
        <v>6316739.41</v>
      </c>
      <c r="F66" s="2">
        <v>3697091.303</v>
      </c>
      <c r="G66" s="2">
        <v>1515635.783</v>
      </c>
      <c r="H66" s="2">
        <v>443250</v>
      </c>
      <c r="I66" s="2">
        <v>39400</v>
      </c>
      <c r="J66" s="2">
        <v>187015.44</v>
      </c>
      <c r="K66" s="2">
        <v>1398577.5</v>
      </c>
      <c r="L66" s="2">
        <v>2800000</v>
      </c>
      <c r="M66" s="2">
        <v>492391.794</v>
      </c>
      <c r="N66" s="2">
        <v>26687832.636</v>
      </c>
    </row>
    <row r="67" spans="1:14" ht="12.75">
      <c r="A67" s="20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0" t="s">
        <v>130</v>
      </c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166" t="s">
        <v>126</v>
      </c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" ht="12.75">
      <c r="A70" s="20" t="s">
        <v>89</v>
      </c>
      <c r="B70" s="10"/>
    </row>
    <row r="71" spans="1:2" ht="12.75">
      <c r="A71" s="1" t="s">
        <v>127</v>
      </c>
      <c r="B71" s="10"/>
    </row>
    <row r="72" spans="1:2" ht="12.75">
      <c r="A72" s="20"/>
      <c r="B72" s="10"/>
    </row>
    <row r="73" spans="1:2" ht="12.75">
      <c r="A73" s="20"/>
      <c r="B73" s="10"/>
    </row>
    <row r="74" spans="1:2" ht="12.75">
      <c r="A74" s="20"/>
      <c r="B74" s="10"/>
    </row>
    <row r="75" spans="1:2" ht="12.75">
      <c r="A75" s="24"/>
      <c r="B75" s="2"/>
    </row>
    <row r="76" spans="1:2" ht="12.75">
      <c r="A76" s="24"/>
      <c r="B76" s="2"/>
    </row>
    <row r="77" spans="1:2" ht="12.75">
      <c r="A77" s="24"/>
      <c r="B77" s="2"/>
    </row>
    <row r="78" spans="1:2" ht="12.75">
      <c r="A78" s="24"/>
      <c r="B78" s="2"/>
    </row>
    <row r="79" spans="1:2" ht="12.75">
      <c r="A79" s="24"/>
      <c r="B79" s="2"/>
    </row>
    <row r="80" spans="1:2" ht="12.75">
      <c r="A80" s="24"/>
      <c r="B80" s="2"/>
    </row>
    <row r="81" spans="1:2" ht="12.75">
      <c r="A81" s="24"/>
      <c r="B81" s="2"/>
    </row>
    <row r="82" spans="1:2" ht="12.75">
      <c r="A82" s="24"/>
      <c r="B82" s="2"/>
    </row>
    <row r="83" spans="1:2" ht="12.75">
      <c r="A83" s="24"/>
      <c r="B83" s="2"/>
    </row>
    <row r="84" spans="1:2" ht="12.75">
      <c r="A84" s="24"/>
      <c r="B84" s="2"/>
    </row>
    <row r="85" spans="1:2" ht="12.75">
      <c r="A85" s="24"/>
      <c r="B85" s="2"/>
    </row>
    <row r="86" spans="1:7" ht="12.75">
      <c r="A86" s="24"/>
      <c r="B86" s="2"/>
      <c r="C86" s="2"/>
      <c r="D86" s="2"/>
      <c r="E86" s="2"/>
      <c r="F86" s="2"/>
      <c r="G86" s="2"/>
    </row>
    <row r="87" spans="1:7" ht="12.75">
      <c r="A87" s="24"/>
      <c r="B87" s="2"/>
      <c r="C87" s="2"/>
      <c r="D87" s="2"/>
      <c r="E87" s="2"/>
      <c r="F87" s="2"/>
      <c r="G87" s="2"/>
    </row>
    <row r="88" spans="1:7" ht="12.75">
      <c r="A88" s="24"/>
      <c r="B88" s="2"/>
      <c r="C88" s="2"/>
      <c r="D88" s="2"/>
      <c r="E88" s="2"/>
      <c r="F88" s="2"/>
      <c r="G88" s="2"/>
    </row>
    <row r="89" spans="1:7" ht="12.75">
      <c r="A89" s="24"/>
      <c r="B89" s="2"/>
      <c r="C89" s="2"/>
      <c r="D89" s="2"/>
      <c r="E89" s="2"/>
      <c r="F89" s="2"/>
      <c r="G89" s="2"/>
    </row>
    <row r="90" spans="1:7" ht="12.75">
      <c r="A90" s="24"/>
      <c r="B90" s="2"/>
      <c r="C90" s="2"/>
      <c r="D90" s="2"/>
      <c r="E90" s="2"/>
      <c r="F90" s="2"/>
      <c r="G90" s="2"/>
    </row>
    <row r="91" spans="1:7" ht="12.75">
      <c r="A91" s="24"/>
      <c r="B91" s="2"/>
      <c r="C91" s="2"/>
      <c r="D91" s="2"/>
      <c r="E91" s="2"/>
      <c r="F91" s="2"/>
      <c r="G91" s="2"/>
    </row>
    <row r="92" spans="1:7" ht="12.75">
      <c r="A92" s="24"/>
      <c r="B92" s="2"/>
      <c r="C92" s="2"/>
      <c r="D92" s="2"/>
      <c r="E92" s="2"/>
      <c r="F92" s="2"/>
      <c r="G92" s="2"/>
    </row>
    <row r="93" spans="1:7" ht="12.75">
      <c r="A93" s="24"/>
      <c r="B93" s="2"/>
      <c r="C93" s="2"/>
      <c r="D93" s="2"/>
      <c r="E93" s="2"/>
      <c r="F93" s="2"/>
      <c r="G93" s="2"/>
    </row>
    <row r="94" spans="1:7" ht="12.75">
      <c r="A94" s="24"/>
      <c r="B94" s="2"/>
      <c r="C94" s="2"/>
      <c r="D94" s="2"/>
      <c r="E94" s="2"/>
      <c r="F94" s="2"/>
      <c r="G94" s="2"/>
    </row>
    <row r="95" spans="1:7" ht="12.75">
      <c r="A95" s="24"/>
      <c r="B95" s="2"/>
      <c r="C95" s="2"/>
      <c r="D95" s="2"/>
      <c r="E95" s="2"/>
      <c r="F95" s="2"/>
      <c r="G95" s="2"/>
    </row>
    <row r="96" spans="1:7" ht="12.75">
      <c r="A96" s="20"/>
      <c r="B96" s="11"/>
      <c r="C96" s="11"/>
      <c r="D96" s="11"/>
      <c r="E96" s="11"/>
      <c r="F96" s="11"/>
      <c r="G96" s="11"/>
    </row>
    <row r="97" spans="1:7" ht="12.75">
      <c r="A97" s="20"/>
      <c r="B97" s="11"/>
      <c r="C97" s="11"/>
      <c r="D97" s="11"/>
      <c r="E97" s="11"/>
      <c r="F97" s="11"/>
      <c r="G97" s="11"/>
    </row>
    <row r="98" spans="1:7" ht="12.75">
      <c r="A98" s="20"/>
      <c r="B98" s="11"/>
      <c r="C98" s="11"/>
      <c r="D98" s="11"/>
      <c r="E98" s="11"/>
      <c r="F98" s="11"/>
      <c r="G98" s="11"/>
    </row>
    <row r="99" spans="1:7" ht="12.75">
      <c r="A99" s="20"/>
      <c r="B99" s="11"/>
      <c r="C99" s="11"/>
      <c r="D99" s="11"/>
      <c r="E99" s="11"/>
      <c r="F99" s="11"/>
      <c r="G99" s="11"/>
    </row>
    <row r="100" spans="1:7" ht="12.75">
      <c r="A100" s="20"/>
      <c r="B100" s="11"/>
      <c r="C100" s="11"/>
      <c r="D100" s="11"/>
      <c r="E100" s="11"/>
      <c r="F100" s="11"/>
      <c r="G100" s="11"/>
    </row>
    <row r="101" spans="1:7" ht="12.75">
      <c r="A101" s="20"/>
      <c r="B101" s="11"/>
      <c r="C101" s="11"/>
      <c r="D101" s="11"/>
      <c r="E101" s="11"/>
      <c r="F101" s="11"/>
      <c r="G101" s="11"/>
    </row>
    <row r="102" spans="1:7" ht="12.75">
      <c r="A102" s="20"/>
      <c r="B102" s="11"/>
      <c r="C102" s="11"/>
      <c r="D102" s="11"/>
      <c r="E102" s="11"/>
      <c r="F102" s="11"/>
      <c r="G102" s="11"/>
    </row>
    <row r="103" spans="1:7" ht="12.75">
      <c r="A103" s="12"/>
      <c r="B103" s="11"/>
      <c r="C103" s="11"/>
      <c r="D103" s="11"/>
      <c r="E103" s="11"/>
      <c r="F103" s="11"/>
      <c r="G103" s="11"/>
    </row>
    <row r="104" spans="1:7" ht="12.75">
      <c r="A104" s="12"/>
      <c r="B104" s="11"/>
      <c r="C104" s="11"/>
      <c r="D104" s="11"/>
      <c r="E104" s="11"/>
      <c r="F104" s="11"/>
      <c r="G104" s="11"/>
    </row>
    <row r="105" spans="1:7" ht="12.75">
      <c r="A105" s="20"/>
      <c r="B105" s="11"/>
      <c r="C105" s="11"/>
      <c r="D105" s="11"/>
      <c r="E105" s="11"/>
      <c r="F105" s="11"/>
      <c r="G105" s="11"/>
    </row>
    <row r="106" spans="1:7" ht="12.75">
      <c r="A106" s="24"/>
      <c r="B106" s="2"/>
      <c r="C106" s="2"/>
      <c r="D106" s="2"/>
      <c r="E106" s="2"/>
      <c r="F106" s="2"/>
      <c r="G106" s="2"/>
    </row>
    <row r="107" spans="1:7" ht="12.75">
      <c r="A107" s="24"/>
      <c r="B107" s="2"/>
      <c r="C107" s="2"/>
      <c r="D107" s="2"/>
      <c r="E107" s="2"/>
      <c r="F107" s="2"/>
      <c r="G107" s="2"/>
    </row>
    <row r="108" spans="1:7" ht="12.75">
      <c r="A108" s="24"/>
      <c r="B108" s="2"/>
      <c r="C108" s="2"/>
      <c r="D108" s="2"/>
      <c r="E108" s="2"/>
      <c r="F108" s="2"/>
      <c r="G108" s="2"/>
    </row>
    <row r="109" spans="1:7" ht="12.75">
      <c r="A109" s="24"/>
      <c r="B109" s="2"/>
      <c r="C109" s="2"/>
      <c r="D109" s="2"/>
      <c r="E109" s="2"/>
      <c r="F109" s="2"/>
      <c r="G109" s="2"/>
    </row>
    <row r="110" spans="1:7" ht="12.75">
      <c r="A110" s="24"/>
      <c r="B110" s="2"/>
      <c r="C110" s="2"/>
      <c r="D110" s="2"/>
      <c r="E110" s="2"/>
      <c r="F110" s="2"/>
      <c r="G110" s="2"/>
    </row>
    <row r="111" spans="1:7" ht="12.75">
      <c r="A111" s="24"/>
      <c r="B111" s="2"/>
      <c r="C111" s="2"/>
      <c r="D111" s="2"/>
      <c r="E111" s="2"/>
      <c r="F111" s="2"/>
      <c r="G111" s="2"/>
    </row>
    <row r="112" spans="1:7" ht="12.75">
      <c r="A112" s="24"/>
      <c r="B112" s="2"/>
      <c r="C112" s="2"/>
      <c r="D112" s="2"/>
      <c r="E112" s="2"/>
      <c r="F112" s="2"/>
      <c r="G112" s="2"/>
    </row>
    <row r="113" spans="1:7" ht="12.75">
      <c r="A113" s="24"/>
      <c r="B113" s="2"/>
      <c r="C113" s="2"/>
      <c r="D113" s="2"/>
      <c r="E113" s="2"/>
      <c r="F113" s="2"/>
      <c r="G113" s="2"/>
    </row>
    <row r="114" spans="1:7" ht="12.75">
      <c r="A114" s="24"/>
      <c r="B114" s="2"/>
      <c r="C114" s="2"/>
      <c r="D114" s="2"/>
      <c r="E114" s="2"/>
      <c r="F114" s="2"/>
      <c r="G114" s="2"/>
    </row>
    <row r="115" spans="1:7" ht="12.75">
      <c r="A115" s="24"/>
      <c r="B115" s="2"/>
      <c r="C115" s="2"/>
      <c r="D115" s="2"/>
      <c r="E115" s="2"/>
      <c r="F115" s="2"/>
      <c r="G115" s="2"/>
    </row>
    <row r="116" spans="1:7" ht="12.75">
      <c r="A116" s="24"/>
      <c r="B116" s="2"/>
      <c r="C116" s="2"/>
      <c r="D116" s="2"/>
      <c r="E116" s="2"/>
      <c r="F116" s="2"/>
      <c r="G116" s="2"/>
    </row>
    <row r="117" spans="1:7" ht="12.75">
      <c r="A117" s="24"/>
      <c r="B117" s="2"/>
      <c r="C117" s="2"/>
      <c r="D117" s="2"/>
      <c r="E117" s="2"/>
      <c r="F117" s="2"/>
      <c r="G117" s="2"/>
    </row>
    <row r="166" spans="1:7" ht="12.75">
      <c r="A166" s="20"/>
      <c r="B166" s="11"/>
      <c r="C166" s="11"/>
      <c r="D166" s="11"/>
      <c r="E166" s="11"/>
      <c r="F166" s="11"/>
      <c r="G166" s="11"/>
    </row>
    <row r="167" spans="1:7" ht="12.75">
      <c r="A167" s="20"/>
      <c r="B167" s="11"/>
      <c r="C167" s="11"/>
      <c r="D167" s="11"/>
      <c r="E167" s="11"/>
      <c r="F167" s="11"/>
      <c r="G167" s="11"/>
    </row>
    <row r="168" spans="1:7" ht="12.75">
      <c r="A168" s="20"/>
      <c r="B168" s="11"/>
      <c r="C168" s="11"/>
      <c r="D168" s="11"/>
      <c r="E168" s="11"/>
      <c r="F168" s="11"/>
      <c r="G168" s="11"/>
    </row>
    <row r="169" spans="1:7" ht="12.75">
      <c r="A169" s="20"/>
      <c r="B169" s="11"/>
      <c r="C169" s="11"/>
      <c r="D169" s="11"/>
      <c r="E169" s="11"/>
      <c r="F169" s="11"/>
      <c r="G169" s="11"/>
    </row>
    <row r="170" spans="1:7" ht="12.75">
      <c r="A170" s="20"/>
      <c r="B170" s="11"/>
      <c r="C170" s="11"/>
      <c r="D170" s="11"/>
      <c r="E170" s="11"/>
      <c r="F170" s="11"/>
      <c r="G170" s="11"/>
    </row>
    <row r="171" spans="1:7" ht="12.75">
      <c r="A171" s="20"/>
      <c r="B171" s="11"/>
      <c r="C171" s="11"/>
      <c r="D171" s="11"/>
      <c r="E171" s="11"/>
      <c r="F171" s="11"/>
      <c r="G171" s="11"/>
    </row>
    <row r="172" spans="1:7" ht="12.75">
      <c r="A172" s="20"/>
      <c r="B172" s="11"/>
      <c r="C172" s="11"/>
      <c r="D172" s="11"/>
      <c r="E172" s="11"/>
      <c r="F172" s="11"/>
      <c r="G172" s="11"/>
    </row>
    <row r="173" spans="1:7" ht="12.75">
      <c r="A173" s="20"/>
      <c r="B173" s="11"/>
      <c r="C173" s="11"/>
      <c r="D173" s="11"/>
      <c r="E173" s="11"/>
      <c r="F173" s="11"/>
      <c r="G173" s="11"/>
    </row>
    <row r="174" spans="1:7" ht="12.75">
      <c r="A174" s="20"/>
      <c r="B174" s="11"/>
      <c r="C174" s="11"/>
      <c r="D174" s="11"/>
      <c r="E174" s="11"/>
      <c r="F174" s="11"/>
      <c r="G174" s="11"/>
    </row>
    <row r="175" spans="1:7" ht="12.75">
      <c r="A175" s="20"/>
      <c r="B175" s="11"/>
      <c r="C175" s="11"/>
      <c r="D175" s="11"/>
      <c r="E175" s="11"/>
      <c r="F175" s="11"/>
      <c r="G175" s="11"/>
    </row>
    <row r="176" spans="1:7" ht="12.75">
      <c r="A176" s="24"/>
      <c r="B176" s="2"/>
      <c r="C176" s="2"/>
      <c r="D176" s="2"/>
      <c r="E176" s="2"/>
      <c r="F176" s="2"/>
      <c r="G176" s="2"/>
    </row>
    <row r="177" spans="1:7" ht="12.75">
      <c r="A177" s="24"/>
      <c r="B177" s="2"/>
      <c r="C177" s="2"/>
      <c r="D177" s="2"/>
      <c r="E177" s="2"/>
      <c r="F177" s="2"/>
      <c r="G177" s="2"/>
    </row>
    <row r="178" spans="1:7" ht="12.75">
      <c r="A178" s="24"/>
      <c r="B178" s="2"/>
      <c r="C178" s="2"/>
      <c r="D178" s="2"/>
      <c r="E178" s="2"/>
      <c r="F178" s="2"/>
      <c r="G178" s="2"/>
    </row>
    <row r="179" spans="1:7" ht="12.75">
      <c r="A179" s="24"/>
      <c r="B179" s="2"/>
      <c r="C179" s="2"/>
      <c r="D179" s="2"/>
      <c r="E179" s="2"/>
      <c r="F179" s="2"/>
      <c r="G179" s="2"/>
    </row>
    <row r="180" spans="1:7" ht="12.75">
      <c r="A180" s="24"/>
      <c r="B180" s="2"/>
      <c r="C180" s="2"/>
      <c r="D180" s="2"/>
      <c r="E180" s="2"/>
      <c r="F180" s="2"/>
      <c r="G180" s="2"/>
    </row>
    <row r="181" spans="1:7" ht="12.75">
      <c r="A181" s="24"/>
      <c r="B181" s="2"/>
      <c r="C181" s="2"/>
      <c r="D181" s="2"/>
      <c r="E181" s="2"/>
      <c r="F181" s="2"/>
      <c r="G181" s="2"/>
    </row>
    <row r="198" spans="1:7" ht="12.75">
      <c r="A198" s="24"/>
      <c r="B198" s="2"/>
      <c r="C198" s="2"/>
      <c r="D198" s="2"/>
      <c r="E198" s="2"/>
      <c r="F198" s="2"/>
      <c r="G198" s="2"/>
    </row>
    <row r="199" spans="1:7" ht="12.75">
      <c r="A199" s="24"/>
      <c r="B199" s="2"/>
      <c r="C199" s="2"/>
      <c r="D199" s="2"/>
      <c r="E199" s="2"/>
      <c r="F199" s="2"/>
      <c r="G199" s="2"/>
    </row>
    <row r="200" spans="1:7" ht="12.75">
      <c r="A200" s="24"/>
      <c r="B200" s="2"/>
      <c r="C200" s="2"/>
      <c r="D200" s="2"/>
      <c r="E200" s="2"/>
      <c r="F200" s="2"/>
      <c r="G200" s="2"/>
    </row>
    <row r="201" spans="1:7" ht="12.75">
      <c r="A201" s="24"/>
      <c r="B201" s="2"/>
      <c r="C201" s="2"/>
      <c r="D201" s="2"/>
      <c r="E201" s="2"/>
      <c r="F201" s="2"/>
      <c r="G201" s="2"/>
    </row>
    <row r="202" spans="1:7" ht="12.75">
      <c r="A202" s="24"/>
      <c r="B202" s="2"/>
      <c r="C202" s="2"/>
      <c r="D202" s="2"/>
      <c r="E202" s="2"/>
      <c r="F202" s="2"/>
      <c r="G202" s="2"/>
    </row>
    <row r="203" spans="1:7" ht="12.75">
      <c r="A203" s="24"/>
      <c r="B203" s="2"/>
      <c r="C203" s="2"/>
      <c r="D203" s="2"/>
      <c r="E203" s="2"/>
      <c r="F203" s="2"/>
      <c r="G203" s="2"/>
    </row>
    <row r="204" spans="1:7" ht="12.75">
      <c r="A204" s="24"/>
      <c r="B204" s="2"/>
      <c r="C204" s="2"/>
      <c r="D204" s="2"/>
      <c r="E204" s="2"/>
      <c r="F204" s="2"/>
      <c r="G204" s="2"/>
    </row>
    <row r="205" spans="1:7" ht="12.75">
      <c r="A205" s="24"/>
      <c r="B205" s="2"/>
      <c r="C205" s="2"/>
      <c r="D205" s="2"/>
      <c r="E205" s="2"/>
      <c r="F205" s="2"/>
      <c r="G205" s="2"/>
    </row>
    <row r="206" spans="1:7" ht="12.75">
      <c r="A206" s="24"/>
      <c r="B206" s="2"/>
      <c r="C206" s="2"/>
      <c r="D206" s="2"/>
      <c r="E206" s="2"/>
      <c r="F206" s="2"/>
      <c r="G206" s="2"/>
    </row>
    <row r="207" spans="1:7" ht="12.75">
      <c r="A207" s="24"/>
      <c r="B207" s="2"/>
      <c r="C207" s="2"/>
      <c r="D207" s="2"/>
      <c r="E207" s="2"/>
      <c r="F207" s="2"/>
      <c r="G207" s="2"/>
    </row>
    <row r="208" spans="1:7" ht="12.75">
      <c r="A208" s="24"/>
      <c r="B208" s="2"/>
      <c r="C208" s="2"/>
      <c r="D208" s="2"/>
      <c r="E208" s="2"/>
      <c r="F208" s="2"/>
      <c r="G208" s="2"/>
    </row>
    <row r="209" spans="1:7" ht="12.75">
      <c r="A209" s="24"/>
      <c r="B209" s="2"/>
      <c r="C209" s="2"/>
      <c r="D209" s="2"/>
      <c r="E209" s="2"/>
      <c r="F209" s="2"/>
      <c r="G209" s="2"/>
    </row>
    <row r="210" spans="1:7" ht="12.75">
      <c r="A210" s="24"/>
      <c r="B210" s="2"/>
      <c r="C210" s="2"/>
      <c r="D210" s="2"/>
      <c r="E210" s="2"/>
      <c r="F210" s="2"/>
      <c r="G210" s="2"/>
    </row>
    <row r="211" spans="1:7" ht="12.75">
      <c r="A211" s="24"/>
      <c r="B211" s="2"/>
      <c r="C211" s="2"/>
      <c r="D211" s="2"/>
      <c r="E211" s="2"/>
      <c r="F211" s="2"/>
      <c r="G211" s="2"/>
    </row>
    <row r="212" spans="1:7" ht="12.75">
      <c r="A212" s="24"/>
      <c r="B212" s="2"/>
      <c r="C212" s="2"/>
      <c r="D212" s="2"/>
      <c r="E212" s="2"/>
      <c r="F212" s="2"/>
      <c r="G212" s="2"/>
    </row>
    <row r="213" spans="1:7" ht="12.75">
      <c r="A213" s="20"/>
      <c r="B213" s="11"/>
      <c r="C213" s="11"/>
      <c r="D213" s="11"/>
      <c r="E213" s="11"/>
      <c r="F213" s="11"/>
      <c r="G213" s="11"/>
    </row>
    <row r="214" spans="1:7" ht="12.75">
      <c r="A214" s="20"/>
      <c r="B214" s="11"/>
      <c r="C214" s="11"/>
      <c r="D214" s="11"/>
      <c r="E214" s="11"/>
      <c r="F214" s="11"/>
      <c r="G214" s="11"/>
    </row>
    <row r="215" spans="1:7" ht="12.75">
      <c r="A215" s="20"/>
      <c r="B215" s="11"/>
      <c r="C215" s="11"/>
      <c r="D215" s="11"/>
      <c r="E215" s="11"/>
      <c r="F215" s="11"/>
      <c r="G215" s="11"/>
    </row>
    <row r="216" spans="1:7" ht="12.75">
      <c r="A216" s="20"/>
      <c r="B216" s="11"/>
      <c r="C216" s="11"/>
      <c r="D216" s="11"/>
      <c r="E216" s="11"/>
      <c r="F216" s="11"/>
      <c r="G216" s="11"/>
    </row>
    <row r="217" spans="1:7" ht="12.75">
      <c r="A217" s="20"/>
      <c r="B217" s="11"/>
      <c r="C217" s="11"/>
      <c r="D217" s="11"/>
      <c r="E217" s="11"/>
      <c r="F217" s="11"/>
      <c r="G217" s="11"/>
    </row>
    <row r="218" spans="1:7" ht="12.75">
      <c r="A218" s="20"/>
      <c r="B218" s="11"/>
      <c r="C218" s="11"/>
      <c r="D218" s="11"/>
      <c r="E218" s="11"/>
      <c r="F218" s="11"/>
      <c r="G218" s="11"/>
    </row>
    <row r="219" spans="1:7" ht="12.75">
      <c r="A219" s="20"/>
      <c r="B219" s="11"/>
      <c r="C219" s="11"/>
      <c r="D219" s="11"/>
      <c r="E219" s="11"/>
      <c r="F219" s="11"/>
      <c r="G219" s="11"/>
    </row>
    <row r="220" spans="1:7" ht="12.75">
      <c r="A220" s="12"/>
      <c r="B220" s="11"/>
      <c r="C220" s="11"/>
      <c r="D220" s="11"/>
      <c r="E220" s="11"/>
      <c r="F220" s="11"/>
      <c r="G220" s="11"/>
    </row>
    <row r="221" spans="1:7" ht="12.75">
      <c r="A221" s="12"/>
      <c r="B221" s="11"/>
      <c r="C221" s="11"/>
      <c r="D221" s="11"/>
      <c r="E221" s="11"/>
      <c r="F221" s="11"/>
      <c r="G221" s="11"/>
    </row>
    <row r="222" spans="1:7" ht="12.75">
      <c r="A222" s="20"/>
      <c r="B222" s="11"/>
      <c r="C222" s="11"/>
      <c r="D222" s="11"/>
      <c r="E222" s="11"/>
      <c r="F222" s="11"/>
      <c r="G222" s="11"/>
    </row>
    <row r="223" spans="1:7" ht="12.75">
      <c r="A223" s="24"/>
      <c r="B223" s="2"/>
      <c r="C223" s="2"/>
      <c r="D223" s="2"/>
      <c r="E223" s="2"/>
      <c r="F223" s="2"/>
      <c r="G223" s="2"/>
    </row>
    <row r="224" spans="1:7" ht="12.75">
      <c r="A224" s="24"/>
      <c r="B224" s="2"/>
      <c r="C224" s="2"/>
      <c r="D224" s="2"/>
      <c r="E224" s="2"/>
      <c r="F224" s="2"/>
      <c r="G224" s="2"/>
    </row>
    <row r="225" spans="1:7" ht="12.75">
      <c r="A225" s="24"/>
      <c r="B225" s="2"/>
      <c r="C225" s="2"/>
      <c r="D225" s="2"/>
      <c r="E225" s="2"/>
      <c r="F225" s="2"/>
      <c r="G225" s="2"/>
    </row>
    <row r="226" spans="1:7" ht="12.75">
      <c r="A226" s="24"/>
      <c r="B226" s="2"/>
      <c r="C226" s="2"/>
      <c r="D226" s="2"/>
      <c r="E226" s="2"/>
      <c r="F226" s="2"/>
      <c r="G226" s="2"/>
    </row>
    <row r="227" spans="1:7" ht="12.75">
      <c r="A227" s="24"/>
      <c r="B227" s="2"/>
      <c r="C227" s="2"/>
      <c r="D227" s="2"/>
      <c r="E227" s="2"/>
      <c r="F227" s="2"/>
      <c r="G227" s="2"/>
    </row>
    <row r="228" spans="1:7" ht="12.75">
      <c r="A228" s="24"/>
      <c r="B228" s="2"/>
      <c r="C228" s="2"/>
      <c r="D228" s="2"/>
      <c r="E228" s="2"/>
      <c r="F228" s="2"/>
      <c r="G228" s="2"/>
    </row>
    <row r="229" spans="1:7" ht="12.75">
      <c r="A229" s="24"/>
      <c r="B229" s="2"/>
      <c r="C229" s="2"/>
      <c r="D229" s="2"/>
      <c r="E229" s="2"/>
      <c r="F229" s="2"/>
      <c r="G229" s="2"/>
    </row>
    <row r="294" spans="1:7" ht="12.75">
      <c r="A294" s="24"/>
      <c r="B294" s="2"/>
      <c r="C294" s="2"/>
      <c r="D294" s="2"/>
      <c r="E294" s="2"/>
      <c r="F294" s="2"/>
      <c r="G294" s="2"/>
    </row>
    <row r="295" spans="1:7" ht="12.75">
      <c r="A295" s="24"/>
      <c r="B295" s="2"/>
      <c r="C295" s="2"/>
      <c r="D295" s="2"/>
      <c r="E295" s="2"/>
      <c r="F295" s="2"/>
      <c r="G295" s="2"/>
    </row>
    <row r="296" spans="1:7" ht="12.75">
      <c r="A296" s="24"/>
      <c r="B296" s="2"/>
      <c r="C296" s="2"/>
      <c r="D296" s="2"/>
      <c r="E296" s="2"/>
      <c r="F296" s="2"/>
      <c r="G296" s="2"/>
    </row>
    <row r="297" spans="1:7" ht="12.75">
      <c r="A297" s="24"/>
      <c r="B297" s="2"/>
      <c r="C297" s="2"/>
      <c r="D297" s="2"/>
      <c r="E297" s="2"/>
      <c r="F297" s="2"/>
      <c r="G297" s="2"/>
    </row>
    <row r="298" spans="1:7" ht="12.75">
      <c r="A298" s="24"/>
      <c r="B298" s="2"/>
      <c r="C298" s="2"/>
      <c r="D298" s="2"/>
      <c r="E298" s="2"/>
      <c r="F298" s="2"/>
      <c r="G298" s="2"/>
    </row>
    <row r="299" spans="1:7" ht="12.75">
      <c r="A299" s="24"/>
      <c r="B299" s="2"/>
      <c r="C299" s="2"/>
      <c r="D299" s="2"/>
      <c r="E299" s="2"/>
      <c r="F299" s="2"/>
      <c r="G299" s="2"/>
    </row>
    <row r="300" spans="1:7" ht="12.75">
      <c r="A300" s="24"/>
      <c r="B300" s="2"/>
      <c r="C300" s="2"/>
      <c r="D300" s="2"/>
      <c r="E300" s="2"/>
      <c r="F300" s="2"/>
      <c r="G300" s="2"/>
    </row>
    <row r="301" spans="1:7" ht="12.75">
      <c r="A301" s="24"/>
      <c r="B301" s="2"/>
      <c r="C301" s="2"/>
      <c r="D301" s="2"/>
      <c r="E301" s="2"/>
      <c r="F301" s="2"/>
      <c r="G301" s="2"/>
    </row>
    <row r="302" spans="1:7" ht="12.75">
      <c r="A302" s="24"/>
      <c r="B302" s="2"/>
      <c r="C302" s="2"/>
      <c r="D302" s="2"/>
      <c r="E302" s="2"/>
      <c r="F302" s="2"/>
      <c r="G302" s="2"/>
    </row>
    <row r="303" spans="1:7" ht="12.75">
      <c r="A303" s="24"/>
      <c r="B303" s="2"/>
      <c r="C303" s="2"/>
      <c r="D303" s="2"/>
      <c r="E303" s="2"/>
      <c r="F303" s="2"/>
      <c r="G303" s="2"/>
    </row>
    <row r="304" spans="1:7" ht="12.75">
      <c r="A304" s="24"/>
      <c r="B304" s="2"/>
      <c r="C304" s="2"/>
      <c r="D304" s="2"/>
      <c r="E304" s="2"/>
      <c r="F304" s="2"/>
      <c r="G304" s="2"/>
    </row>
    <row r="305" spans="1:7" ht="12.75">
      <c r="A305" s="24"/>
      <c r="B305" s="2"/>
      <c r="C305" s="2"/>
      <c r="D305" s="2"/>
      <c r="E305" s="2"/>
      <c r="F305" s="2"/>
      <c r="G305" s="2"/>
    </row>
    <row r="306" spans="1:7" ht="12.75">
      <c r="A306" s="20"/>
      <c r="B306" s="11"/>
      <c r="C306" s="11"/>
      <c r="D306" s="11"/>
      <c r="E306" s="11"/>
      <c r="F306" s="11"/>
      <c r="G306" s="11"/>
    </row>
    <row r="307" spans="1:7" ht="12.75">
      <c r="A307" s="20"/>
      <c r="B307" s="11"/>
      <c r="C307" s="11"/>
      <c r="D307" s="11"/>
      <c r="E307" s="11"/>
      <c r="F307" s="11"/>
      <c r="G307" s="11"/>
    </row>
    <row r="308" spans="1:7" ht="12.75">
      <c r="A308" s="20"/>
      <c r="B308" s="11"/>
      <c r="C308" s="11"/>
      <c r="D308" s="11"/>
      <c r="E308" s="11"/>
      <c r="F308" s="11"/>
      <c r="G308" s="11"/>
    </row>
    <row r="309" spans="1:7" ht="12.75">
      <c r="A309" s="20"/>
      <c r="B309" s="11"/>
      <c r="C309" s="11"/>
      <c r="D309" s="11"/>
      <c r="E309" s="11"/>
      <c r="F309" s="11"/>
      <c r="G309" s="11"/>
    </row>
    <row r="310" spans="1:7" ht="12.75">
      <c r="A310" s="20"/>
      <c r="B310" s="11"/>
      <c r="C310" s="11"/>
      <c r="D310" s="11"/>
      <c r="E310" s="11"/>
      <c r="F310" s="11"/>
      <c r="G310" s="11"/>
    </row>
    <row r="311" spans="1:7" ht="12.75">
      <c r="A311" s="20"/>
      <c r="B311" s="11"/>
      <c r="C311" s="11"/>
      <c r="D311" s="11"/>
      <c r="E311" s="11"/>
      <c r="F311" s="11"/>
      <c r="G311" s="11"/>
    </row>
    <row r="312" spans="1:7" ht="12.75">
      <c r="A312" s="20"/>
      <c r="B312" s="11"/>
      <c r="C312" s="11"/>
      <c r="D312" s="11"/>
      <c r="E312" s="11"/>
      <c r="F312" s="11"/>
      <c r="G312" s="11"/>
    </row>
    <row r="313" spans="1:7" ht="12.75">
      <c r="A313" s="20"/>
      <c r="B313" s="11"/>
      <c r="C313" s="11"/>
      <c r="D313" s="11"/>
      <c r="E313" s="11"/>
      <c r="F313" s="11"/>
      <c r="G313" s="11"/>
    </row>
    <row r="314" spans="1:7" ht="12.75">
      <c r="A314" s="20"/>
      <c r="B314" s="11"/>
      <c r="C314" s="11"/>
      <c r="D314" s="11"/>
      <c r="E314" s="11"/>
      <c r="F314" s="11"/>
      <c r="G314" s="11"/>
    </row>
    <row r="315" spans="1:7" ht="12.75">
      <c r="A315" s="20"/>
      <c r="B315" s="11"/>
      <c r="C315" s="11"/>
      <c r="D315" s="11"/>
      <c r="E315" s="11"/>
      <c r="F315" s="11"/>
      <c r="G315" s="11"/>
    </row>
    <row r="316" spans="1:7" ht="12.75">
      <c r="A316" s="24"/>
      <c r="B316" s="2"/>
      <c r="C316" s="2"/>
      <c r="D316" s="2"/>
      <c r="E316" s="2"/>
      <c r="F316" s="2"/>
      <c r="G316" s="2"/>
    </row>
    <row r="317" spans="1:7" ht="12.75">
      <c r="A317" s="24"/>
      <c r="B317" s="2"/>
      <c r="C317" s="2"/>
      <c r="D317" s="2"/>
      <c r="E317" s="2"/>
      <c r="F317" s="2"/>
      <c r="G317" s="2"/>
    </row>
    <row r="318" spans="1:7" ht="12.75">
      <c r="A318" s="24"/>
      <c r="B318" s="2"/>
      <c r="C318" s="2"/>
      <c r="D318" s="2"/>
      <c r="E318" s="2"/>
      <c r="F318" s="2"/>
      <c r="G318" s="2"/>
    </row>
    <row r="319" spans="1:7" ht="12.75">
      <c r="A319" s="24"/>
      <c r="B319" s="2"/>
      <c r="C319" s="2"/>
      <c r="D319" s="2"/>
      <c r="E319" s="2"/>
      <c r="F319" s="2"/>
      <c r="G319" s="2"/>
    </row>
    <row r="320" spans="1:7" ht="12.75">
      <c r="A320" s="24"/>
      <c r="B320" s="2"/>
      <c r="C320" s="2"/>
      <c r="D320" s="2"/>
      <c r="E320" s="2"/>
      <c r="F320" s="2"/>
      <c r="G320" s="2"/>
    </row>
    <row r="321" spans="1:7" ht="12.75">
      <c r="A321" s="24"/>
      <c r="B321" s="2"/>
      <c r="C321" s="2"/>
      <c r="D321" s="2"/>
      <c r="E321" s="2"/>
      <c r="F321" s="2"/>
      <c r="G321" s="2"/>
    </row>
    <row r="322" spans="1:7" ht="12.75">
      <c r="A322" s="24"/>
      <c r="B322" s="2"/>
      <c r="C322" s="2"/>
      <c r="D322" s="2"/>
      <c r="E322" s="2"/>
      <c r="F322" s="2"/>
      <c r="G322" s="2"/>
    </row>
    <row r="323" spans="1:7" ht="12.75">
      <c r="A323" s="24"/>
      <c r="B323" s="2"/>
      <c r="C323" s="2"/>
      <c r="D323" s="2"/>
      <c r="E323" s="2"/>
      <c r="F323" s="2"/>
      <c r="G323" s="2"/>
    </row>
    <row r="324" spans="1:7" ht="12.75">
      <c r="A324" s="24"/>
      <c r="B324" s="2"/>
      <c r="C324" s="2"/>
      <c r="D324" s="2"/>
      <c r="E324" s="2"/>
      <c r="F324" s="2"/>
      <c r="G324" s="2"/>
    </row>
    <row r="325" spans="1:7" ht="12.75">
      <c r="A325" s="24"/>
      <c r="B325" s="2"/>
      <c r="C325" s="2"/>
      <c r="D325" s="2"/>
      <c r="E325" s="2"/>
      <c r="F325" s="2"/>
      <c r="G325" s="2"/>
    </row>
    <row r="374" spans="1:7" ht="12.75">
      <c r="A374" s="24"/>
      <c r="B374" s="2"/>
      <c r="C374" s="2"/>
      <c r="D374" s="2"/>
      <c r="E374" s="2"/>
      <c r="F374" s="2"/>
      <c r="G374" s="2"/>
    </row>
    <row r="375" spans="1:7" ht="12.75">
      <c r="A375" s="24"/>
      <c r="B375" s="2"/>
      <c r="C375" s="2"/>
      <c r="D375" s="2"/>
      <c r="E375" s="2"/>
      <c r="F375" s="2"/>
      <c r="G375" s="2"/>
    </row>
    <row r="376" spans="1:7" ht="12.75">
      <c r="A376" s="20"/>
      <c r="B376" s="11"/>
      <c r="C376" s="11"/>
      <c r="D376" s="11"/>
      <c r="E376" s="11"/>
      <c r="F376" s="11"/>
      <c r="G376" s="11"/>
    </row>
    <row r="377" spans="1:7" ht="12.75">
      <c r="A377" s="20"/>
      <c r="B377" s="11"/>
      <c r="C377" s="11"/>
      <c r="D377" s="11"/>
      <c r="E377" s="11"/>
      <c r="F377" s="11"/>
      <c r="G377" s="11"/>
    </row>
    <row r="378" spans="1:7" ht="12.75">
      <c r="A378" s="20"/>
      <c r="B378" s="11"/>
      <c r="C378" s="11"/>
      <c r="D378" s="11"/>
      <c r="E378" s="11"/>
      <c r="F378" s="11"/>
      <c r="G378" s="11"/>
    </row>
    <row r="379" spans="1:7" ht="12.75">
      <c r="A379" s="20"/>
      <c r="B379" s="11"/>
      <c r="C379" s="11"/>
      <c r="D379" s="11"/>
      <c r="E379" s="11"/>
      <c r="F379" s="11"/>
      <c r="G379" s="11"/>
    </row>
    <row r="380" spans="1:7" ht="12.75">
      <c r="A380" s="20"/>
      <c r="B380" s="11"/>
      <c r="C380" s="11"/>
      <c r="D380" s="11"/>
      <c r="E380" s="11"/>
      <c r="F380" s="11"/>
      <c r="G380" s="11"/>
    </row>
    <row r="381" spans="1:7" ht="12.75">
      <c r="A381" s="20"/>
      <c r="B381" s="11"/>
      <c r="C381" s="11"/>
      <c r="D381" s="11"/>
      <c r="E381" s="11"/>
      <c r="F381" s="11"/>
      <c r="G381" s="11"/>
    </row>
    <row r="382" spans="1:7" ht="12.75">
      <c r="A382" s="20"/>
      <c r="B382" s="11"/>
      <c r="C382" s="11"/>
      <c r="D382" s="11"/>
      <c r="E382" s="11"/>
      <c r="F382" s="11"/>
      <c r="G382" s="11"/>
    </row>
    <row r="383" spans="1:7" ht="12.75">
      <c r="A383" s="20"/>
      <c r="B383" s="11"/>
      <c r="C383" s="11"/>
      <c r="D383" s="11"/>
      <c r="E383" s="11"/>
      <c r="F383" s="11"/>
      <c r="G383" s="11"/>
    </row>
    <row r="384" spans="1:7" ht="12.75">
      <c r="A384" s="20"/>
      <c r="B384" s="11"/>
      <c r="C384" s="11"/>
      <c r="D384" s="11"/>
      <c r="E384" s="11"/>
      <c r="F384" s="11"/>
      <c r="G384" s="11"/>
    </row>
    <row r="385" spans="1:7" ht="12.75">
      <c r="A385" s="20"/>
      <c r="B385" s="11"/>
      <c r="C385" s="11"/>
      <c r="D385" s="11"/>
      <c r="E385" s="11"/>
      <c r="F385" s="11"/>
      <c r="G385" s="11"/>
    </row>
    <row r="386" spans="1:7" ht="12.75">
      <c r="A386" s="24"/>
      <c r="B386" s="2"/>
      <c r="C386" s="2"/>
      <c r="D386" s="2"/>
      <c r="E386" s="2"/>
      <c r="F386" s="2"/>
      <c r="G386" s="2"/>
    </row>
    <row r="387" spans="1:7" ht="12.75">
      <c r="A387" s="24"/>
      <c r="B387" s="2"/>
      <c r="C387" s="2"/>
      <c r="D387" s="2"/>
      <c r="E387" s="2"/>
      <c r="F387" s="2"/>
      <c r="G387" s="2"/>
    </row>
    <row r="388" spans="1:7" ht="12.75">
      <c r="A388" s="24"/>
      <c r="B388" s="2"/>
      <c r="C388" s="2"/>
      <c r="D388" s="2"/>
      <c r="E388" s="2"/>
      <c r="F388" s="2"/>
      <c r="G388" s="2"/>
    </row>
    <row r="389" spans="1:7" ht="12.75">
      <c r="A389" s="24"/>
      <c r="B389" s="2"/>
      <c r="C389" s="2"/>
      <c r="D389" s="2"/>
      <c r="E389" s="2"/>
      <c r="F389" s="2"/>
      <c r="G389" s="2"/>
    </row>
    <row r="438" spans="1:7" ht="12.75">
      <c r="A438" s="24"/>
      <c r="B438" s="2"/>
      <c r="C438" s="2"/>
      <c r="D438" s="2"/>
      <c r="E438" s="2"/>
      <c r="F438" s="2"/>
      <c r="G438" s="2"/>
    </row>
    <row r="439" spans="1:7" ht="12.75">
      <c r="A439" s="24"/>
      <c r="B439" s="2"/>
      <c r="C439" s="2"/>
      <c r="D439" s="2"/>
      <c r="E439" s="2"/>
      <c r="F439" s="2"/>
      <c r="G439" s="2"/>
    </row>
    <row r="440" spans="1:7" ht="12.75">
      <c r="A440" s="24"/>
      <c r="B440" s="2"/>
      <c r="C440" s="2"/>
      <c r="D440" s="2"/>
      <c r="E440" s="2"/>
      <c r="F440" s="2"/>
      <c r="G440" s="2"/>
    </row>
    <row r="441" spans="1:7" ht="12.75">
      <c r="A441" s="24"/>
      <c r="B441" s="2"/>
      <c r="C441" s="2"/>
      <c r="D441" s="2"/>
      <c r="E441" s="2"/>
      <c r="F441" s="2"/>
      <c r="G441" s="2"/>
    </row>
    <row r="442" spans="1:7" ht="12.75">
      <c r="A442" s="24"/>
      <c r="B442" s="2"/>
      <c r="C442" s="2"/>
      <c r="D442" s="2"/>
      <c r="E442" s="2"/>
      <c r="F442" s="2"/>
      <c r="G442" s="2"/>
    </row>
    <row r="443" spans="1:7" ht="12.75">
      <c r="A443" s="24"/>
      <c r="B443" s="2"/>
      <c r="C443" s="2"/>
      <c r="D443" s="2"/>
      <c r="E443" s="2"/>
      <c r="F443" s="2"/>
      <c r="G443" s="2"/>
    </row>
    <row r="444" spans="1:7" ht="12.75">
      <c r="A444" s="24"/>
      <c r="B444" s="2"/>
      <c r="C444" s="2"/>
      <c r="D444" s="2"/>
      <c r="E444" s="2"/>
      <c r="F444" s="2"/>
      <c r="G444" s="2"/>
    </row>
    <row r="445" spans="1:7" ht="12.75">
      <c r="A445" s="24"/>
      <c r="B445" s="2"/>
      <c r="C445" s="2"/>
      <c r="D445" s="2"/>
      <c r="E445" s="2"/>
      <c r="F445" s="2"/>
      <c r="G445" s="2"/>
    </row>
    <row r="446" spans="1:7" ht="12.75">
      <c r="A446" s="20"/>
      <c r="B446" s="11"/>
      <c r="C446" s="11"/>
      <c r="D446" s="11"/>
      <c r="E446" s="11"/>
      <c r="F446" s="11"/>
      <c r="G446" s="11"/>
    </row>
    <row r="447" spans="1:7" ht="12.75">
      <c r="A447" s="20"/>
      <c r="B447" s="11"/>
      <c r="C447" s="11"/>
      <c r="D447" s="11"/>
      <c r="E447" s="11"/>
      <c r="F447" s="11"/>
      <c r="G447" s="11"/>
    </row>
    <row r="448" spans="1:7" ht="12.75">
      <c r="A448" s="20"/>
      <c r="B448" s="11"/>
      <c r="C448" s="11"/>
      <c r="D448" s="11"/>
      <c r="E448" s="11"/>
      <c r="F448" s="11"/>
      <c r="G448" s="11"/>
    </row>
    <row r="449" spans="1:7" ht="12.75">
      <c r="A449" s="20"/>
      <c r="B449" s="11"/>
      <c r="C449" s="11"/>
      <c r="D449" s="11"/>
      <c r="E449" s="11"/>
      <c r="F449" s="11"/>
      <c r="G449" s="11"/>
    </row>
    <row r="450" spans="1:7" ht="12.75">
      <c r="A450" s="20"/>
      <c r="B450" s="11"/>
      <c r="C450" s="11"/>
      <c r="D450" s="11"/>
      <c r="E450" s="11"/>
      <c r="F450" s="11"/>
      <c r="G450" s="11"/>
    </row>
    <row r="451" spans="1:7" ht="12.75">
      <c r="A451" s="20"/>
      <c r="B451" s="11"/>
      <c r="C451" s="11"/>
      <c r="D451" s="11"/>
      <c r="E451" s="11"/>
      <c r="F451" s="11"/>
      <c r="G451" s="11"/>
    </row>
    <row r="452" spans="1:7" ht="12.75">
      <c r="A452" s="20"/>
      <c r="B452" s="11"/>
      <c r="C452" s="11"/>
      <c r="D452" s="11"/>
      <c r="E452" s="11"/>
      <c r="F452" s="11"/>
      <c r="G452" s="11"/>
    </row>
    <row r="453" spans="1:7" ht="12.75">
      <c r="A453" s="20"/>
      <c r="B453" s="11"/>
      <c r="C453" s="11"/>
      <c r="D453" s="11"/>
      <c r="E453" s="11"/>
      <c r="F453" s="11"/>
      <c r="G453" s="11"/>
    </row>
    <row r="454" spans="1:7" ht="12.75">
      <c r="A454" s="20"/>
      <c r="B454" s="11"/>
      <c r="C454" s="11"/>
      <c r="D454" s="11"/>
      <c r="E454" s="11"/>
      <c r="F454" s="11"/>
      <c r="G454" s="11"/>
    </row>
    <row r="455" spans="1:7" ht="12.75">
      <c r="A455" s="20"/>
      <c r="B455" s="11"/>
      <c r="C455" s="11"/>
      <c r="D455" s="11"/>
      <c r="E455" s="11"/>
      <c r="F455" s="11"/>
      <c r="G455" s="11"/>
    </row>
    <row r="456" spans="1:7" ht="12.75">
      <c r="A456" s="24"/>
      <c r="B456" s="2"/>
      <c r="C456" s="2"/>
      <c r="D456" s="2"/>
      <c r="E456" s="2"/>
      <c r="F456" s="2"/>
      <c r="G456" s="2"/>
    </row>
    <row r="457" spans="1:7" ht="12.75">
      <c r="A457" s="24"/>
      <c r="B457" s="2"/>
      <c r="C457" s="2"/>
      <c r="D457" s="2"/>
      <c r="E457" s="2"/>
      <c r="F457" s="2"/>
      <c r="G457" s="2"/>
    </row>
    <row r="458" spans="1:7" ht="12.75">
      <c r="A458" s="24"/>
      <c r="B458" s="2"/>
      <c r="C458" s="2"/>
      <c r="D458" s="2"/>
      <c r="E458" s="2"/>
      <c r="F458" s="2"/>
      <c r="G458" s="2"/>
    </row>
    <row r="459" spans="1:7" ht="12.75">
      <c r="A459" s="24"/>
      <c r="B459" s="2"/>
      <c r="C459" s="2"/>
      <c r="D459" s="2"/>
      <c r="E459" s="2"/>
      <c r="F459" s="2"/>
      <c r="G459" s="2"/>
    </row>
    <row r="460" spans="1:7" ht="12.75">
      <c r="A460" s="24"/>
      <c r="B460" s="2"/>
      <c r="C460" s="2"/>
      <c r="D460" s="2"/>
      <c r="E460" s="2"/>
      <c r="F460" s="2"/>
      <c r="G460" s="2"/>
    </row>
    <row r="461" spans="1:7" ht="12.75">
      <c r="A461" s="24"/>
      <c r="B461" s="2"/>
      <c r="C461" s="2"/>
      <c r="D461" s="2"/>
      <c r="E461" s="2"/>
      <c r="F461" s="2"/>
      <c r="G461" s="2"/>
    </row>
    <row r="462" spans="1:7" ht="12.75">
      <c r="A462" s="24"/>
      <c r="B462" s="2"/>
      <c r="C462" s="2"/>
      <c r="D462" s="2"/>
      <c r="E462" s="2"/>
      <c r="F462" s="2"/>
      <c r="G462" s="2"/>
    </row>
    <row r="463" spans="1:7" ht="12.75">
      <c r="A463" s="24"/>
      <c r="B463" s="2"/>
      <c r="C463" s="2"/>
      <c r="D463" s="2"/>
      <c r="E463" s="2"/>
      <c r="F463" s="2"/>
      <c r="G463" s="2"/>
    </row>
    <row r="464" spans="1:7" ht="12.75">
      <c r="A464" s="24"/>
      <c r="B464" s="2"/>
      <c r="C464" s="2"/>
      <c r="D464" s="2"/>
      <c r="E464" s="2"/>
      <c r="F464" s="2"/>
      <c r="G464" s="2"/>
    </row>
    <row r="465" spans="1:7" ht="12.75">
      <c r="A465" s="24"/>
      <c r="B465" s="2"/>
      <c r="C465" s="2"/>
      <c r="D465" s="2"/>
      <c r="E465" s="2"/>
      <c r="F465" s="2"/>
      <c r="G465" s="2"/>
    </row>
    <row r="466" spans="1:7" ht="12.75">
      <c r="A466" s="24"/>
      <c r="B466" s="2"/>
      <c r="C466" s="2"/>
      <c r="D466" s="2"/>
      <c r="E466" s="2"/>
      <c r="F466" s="2"/>
      <c r="G466" s="2"/>
    </row>
    <row r="467" spans="1:7" ht="12.75">
      <c r="A467" s="24"/>
      <c r="B467" s="2"/>
      <c r="C467" s="2"/>
      <c r="D467" s="2"/>
      <c r="E467" s="2"/>
      <c r="F467" s="2"/>
      <c r="G467" s="2"/>
    </row>
    <row r="468" spans="1:7" ht="12.75">
      <c r="A468" s="24"/>
      <c r="B468" s="2"/>
      <c r="C468" s="2"/>
      <c r="D468" s="2"/>
      <c r="E468" s="2"/>
      <c r="F468" s="2"/>
      <c r="G468" s="2"/>
    </row>
    <row r="469" spans="1:7" ht="12.75">
      <c r="A469" s="24"/>
      <c r="B469" s="2"/>
      <c r="C469" s="2"/>
      <c r="D469" s="2"/>
      <c r="E469" s="2"/>
      <c r="F469" s="2"/>
      <c r="G469" s="2"/>
    </row>
    <row r="502" spans="1:7" ht="12.75">
      <c r="A502" s="24"/>
      <c r="B502" s="2"/>
      <c r="C502" s="2"/>
      <c r="D502" s="2"/>
      <c r="E502" s="2"/>
      <c r="F502" s="2"/>
      <c r="G502" s="2"/>
    </row>
    <row r="503" spans="1:7" ht="12.75">
      <c r="A503" s="24"/>
      <c r="B503" s="2"/>
      <c r="C503" s="2"/>
      <c r="D503" s="2"/>
      <c r="E503" s="2"/>
      <c r="F503" s="2"/>
      <c r="G503" s="2"/>
    </row>
    <row r="504" spans="1:7" ht="12.75">
      <c r="A504" s="24"/>
      <c r="B504" s="2"/>
      <c r="C504" s="2"/>
      <c r="D504" s="2"/>
      <c r="E504" s="2"/>
      <c r="F504" s="2"/>
      <c r="G504" s="2"/>
    </row>
    <row r="505" spans="1:7" ht="12.75">
      <c r="A505" s="24"/>
      <c r="B505" s="2"/>
      <c r="C505" s="2"/>
      <c r="D505" s="2"/>
      <c r="E505" s="2"/>
      <c r="F505" s="2"/>
      <c r="G505" s="2"/>
    </row>
    <row r="506" spans="1:7" ht="12.75">
      <c r="A506" s="24"/>
      <c r="B506" s="2"/>
      <c r="C506" s="2"/>
      <c r="D506" s="2"/>
      <c r="E506" s="2"/>
      <c r="F506" s="2"/>
      <c r="G506" s="2"/>
    </row>
    <row r="507" spans="1:7" ht="12.75">
      <c r="A507" s="24"/>
      <c r="B507" s="2"/>
      <c r="C507" s="2"/>
      <c r="D507" s="2"/>
      <c r="E507" s="2"/>
      <c r="F507" s="2"/>
      <c r="G507" s="2"/>
    </row>
    <row r="508" spans="1:7" ht="12.75">
      <c r="A508" s="24"/>
      <c r="B508" s="2"/>
      <c r="C508" s="2"/>
      <c r="D508" s="2"/>
      <c r="E508" s="2"/>
      <c r="F508" s="2"/>
      <c r="G508" s="2"/>
    </row>
    <row r="509" spans="1:7" ht="12.75">
      <c r="A509" s="24"/>
      <c r="B509" s="2"/>
      <c r="C509" s="2"/>
      <c r="D509" s="2"/>
      <c r="E509" s="2"/>
      <c r="F509" s="2"/>
      <c r="G509" s="2"/>
    </row>
    <row r="510" spans="1:7" ht="12.75">
      <c r="A510" s="24"/>
      <c r="B510" s="2"/>
      <c r="C510" s="2"/>
      <c r="D510" s="2"/>
      <c r="E510" s="2"/>
      <c r="F510" s="2"/>
      <c r="G510" s="2"/>
    </row>
    <row r="511" spans="1:7" ht="12.75">
      <c r="A511" s="24"/>
      <c r="B511" s="2"/>
      <c r="C511" s="2"/>
      <c r="D511" s="2"/>
      <c r="E511" s="2"/>
      <c r="F511" s="2"/>
      <c r="G511" s="2"/>
    </row>
    <row r="512" spans="1:7" ht="12.75">
      <c r="A512" s="24"/>
      <c r="B512" s="2"/>
      <c r="C512" s="2"/>
      <c r="D512" s="2"/>
      <c r="E512" s="2"/>
      <c r="F512" s="2"/>
      <c r="G512" s="2"/>
    </row>
    <row r="513" spans="1:7" ht="12.75">
      <c r="A513" s="24"/>
      <c r="B513" s="2"/>
      <c r="C513" s="2"/>
      <c r="D513" s="2"/>
      <c r="E513" s="2"/>
      <c r="F513" s="2"/>
      <c r="G513" s="2"/>
    </row>
    <row r="514" spans="1:7" ht="12.75">
      <c r="A514" s="24"/>
      <c r="B514" s="2"/>
      <c r="C514" s="2"/>
      <c r="D514" s="2"/>
      <c r="E514" s="2"/>
      <c r="F514" s="2"/>
      <c r="G514" s="2"/>
    </row>
    <row r="515" spans="1:7" ht="12.75">
      <c r="A515" s="24"/>
      <c r="B515" s="2"/>
      <c r="C515" s="2"/>
      <c r="D515" s="2"/>
      <c r="E515" s="2"/>
      <c r="F515" s="2"/>
      <c r="G515" s="2"/>
    </row>
    <row r="516" spans="1:7" ht="12.75">
      <c r="A516" s="20"/>
      <c r="B516" s="11"/>
      <c r="C516" s="11"/>
      <c r="D516" s="11"/>
      <c r="E516" s="11"/>
      <c r="F516" s="11"/>
      <c r="G516" s="11"/>
    </row>
    <row r="517" spans="1:7" ht="12.75">
      <c r="A517" s="20"/>
      <c r="B517" s="11"/>
      <c r="C517" s="11"/>
      <c r="D517" s="11"/>
      <c r="E517" s="11"/>
      <c r="F517" s="11"/>
      <c r="G517" s="11"/>
    </row>
    <row r="518" spans="1:7" ht="12.75">
      <c r="A518" s="20"/>
      <c r="B518" s="11"/>
      <c r="C518" s="11"/>
      <c r="D518" s="11"/>
      <c r="E518" s="11"/>
      <c r="F518" s="11"/>
      <c r="G518" s="11"/>
    </row>
    <row r="519" spans="1:7" ht="12.75">
      <c r="A519" s="20"/>
      <c r="B519" s="11"/>
      <c r="C519" s="11"/>
      <c r="D519" s="11"/>
      <c r="E519" s="11"/>
      <c r="F519" s="11"/>
      <c r="G519" s="11"/>
    </row>
    <row r="520" spans="1:7" ht="12.75">
      <c r="A520" s="20"/>
      <c r="B520" s="11"/>
      <c r="C520" s="11"/>
      <c r="D520" s="11"/>
      <c r="E520" s="11"/>
      <c r="F520" s="11"/>
      <c r="G520" s="11"/>
    </row>
    <row r="521" spans="1:7" ht="12.75">
      <c r="A521" s="20"/>
      <c r="B521" s="11"/>
      <c r="C521" s="11"/>
      <c r="D521" s="11"/>
      <c r="E521" s="11"/>
      <c r="F521" s="11"/>
      <c r="G521" s="11"/>
    </row>
    <row r="522" spans="1:7" ht="12.75">
      <c r="A522" s="20"/>
      <c r="B522" s="11"/>
      <c r="C522" s="11"/>
      <c r="D522" s="11"/>
      <c r="E522" s="11"/>
      <c r="F522" s="11"/>
      <c r="G522" s="11"/>
    </row>
    <row r="523" spans="1:7" ht="12.75">
      <c r="A523" s="20"/>
      <c r="B523" s="11"/>
      <c r="C523" s="11"/>
      <c r="D523" s="11"/>
      <c r="E523" s="11"/>
      <c r="F523" s="11"/>
      <c r="G523" s="11"/>
    </row>
    <row r="524" spans="1:7" ht="12.75">
      <c r="A524" s="20"/>
      <c r="B524" s="11"/>
      <c r="C524" s="11"/>
      <c r="D524" s="11"/>
      <c r="E524" s="11"/>
      <c r="F524" s="11"/>
      <c r="G524" s="11"/>
    </row>
    <row r="525" spans="1:7" ht="12.75">
      <c r="A525" s="20"/>
      <c r="B525" s="11"/>
      <c r="C525" s="11"/>
      <c r="D525" s="11"/>
      <c r="E525" s="11"/>
      <c r="F525" s="11"/>
      <c r="G525" s="11"/>
    </row>
    <row r="526" spans="1:7" ht="12.75">
      <c r="A526" s="24"/>
      <c r="B526" s="2"/>
      <c r="C526" s="2"/>
      <c r="D526" s="2"/>
      <c r="E526" s="2"/>
      <c r="F526" s="2"/>
      <c r="G526" s="2"/>
    </row>
    <row r="527" spans="1:7" ht="12.75">
      <c r="A527" s="24"/>
      <c r="B527" s="2"/>
      <c r="C527" s="2"/>
      <c r="D527" s="2"/>
      <c r="E527" s="2"/>
      <c r="F527" s="2"/>
      <c r="G527" s="2"/>
    </row>
    <row r="528" spans="1:7" ht="12.75">
      <c r="A528" s="24"/>
      <c r="B528" s="2"/>
      <c r="C528" s="2"/>
      <c r="D528" s="2"/>
      <c r="E528" s="2"/>
      <c r="F528" s="2"/>
      <c r="G528" s="2"/>
    </row>
    <row r="529" spans="1:7" ht="12.75">
      <c r="A529" s="24"/>
      <c r="B529" s="2"/>
      <c r="C529" s="2"/>
      <c r="D529" s="2"/>
      <c r="E529" s="2"/>
      <c r="F529" s="2"/>
      <c r="G529" s="2"/>
    </row>
    <row r="530" spans="1:7" ht="12.75">
      <c r="A530" s="24"/>
      <c r="B530" s="2"/>
      <c r="C530" s="2"/>
      <c r="D530" s="2"/>
      <c r="E530" s="2"/>
      <c r="F530" s="2"/>
      <c r="G530" s="2"/>
    </row>
    <row r="531" spans="1:7" ht="12.75">
      <c r="A531" s="24"/>
      <c r="B531" s="2"/>
      <c r="C531" s="2"/>
      <c r="D531" s="2"/>
      <c r="E531" s="2"/>
      <c r="F531" s="2"/>
      <c r="G531" s="2"/>
    </row>
    <row r="532" spans="1:7" ht="12.75">
      <c r="A532" s="24"/>
      <c r="B532" s="2"/>
      <c r="C532" s="2"/>
      <c r="D532" s="2"/>
      <c r="E532" s="2"/>
      <c r="F532" s="2"/>
      <c r="G532" s="2"/>
    </row>
    <row r="533" spans="1:7" ht="12.75">
      <c r="A533" s="24"/>
      <c r="B533" s="2"/>
      <c r="C533" s="2"/>
      <c r="D533" s="2"/>
      <c r="E533" s="2"/>
      <c r="F533" s="2"/>
      <c r="G533" s="2"/>
    </row>
    <row r="582" spans="1:7" ht="12.75">
      <c r="A582" s="24"/>
      <c r="B582" s="2"/>
      <c r="C582" s="2"/>
      <c r="D582" s="2"/>
      <c r="E582" s="2"/>
      <c r="F582" s="2"/>
      <c r="G582" s="2"/>
    </row>
    <row r="583" spans="1:7" ht="12.75">
      <c r="A583" s="24"/>
      <c r="B583" s="2"/>
      <c r="C583" s="2"/>
      <c r="D583" s="2"/>
      <c r="E583" s="2"/>
      <c r="F583" s="2"/>
      <c r="G583" s="2"/>
    </row>
    <row r="584" spans="1:7" ht="12.75">
      <c r="A584" s="24"/>
      <c r="B584" s="2"/>
      <c r="C584" s="2"/>
      <c r="D584" s="2"/>
      <c r="E584" s="2"/>
      <c r="F584" s="2"/>
      <c r="G584" s="2"/>
    </row>
    <row r="585" spans="1:7" ht="12.75">
      <c r="A585" s="24"/>
      <c r="B585" s="2"/>
      <c r="C585" s="2"/>
      <c r="D585" s="2"/>
      <c r="E585" s="2"/>
      <c r="F585" s="2"/>
      <c r="G585" s="2"/>
    </row>
    <row r="586" spans="1:7" ht="12.75">
      <c r="A586" s="20"/>
      <c r="B586" s="11"/>
      <c r="C586" s="11"/>
      <c r="D586" s="11"/>
      <c r="E586" s="11"/>
      <c r="F586" s="11"/>
      <c r="G586" s="11"/>
    </row>
    <row r="587" spans="1:7" ht="12.75">
      <c r="A587" s="20"/>
      <c r="B587" s="11"/>
      <c r="C587" s="11"/>
      <c r="D587" s="11"/>
      <c r="E587" s="11"/>
      <c r="F587" s="11"/>
      <c r="G587" s="11"/>
    </row>
    <row r="588" spans="1:7" ht="12.75">
      <c r="A588" s="20"/>
      <c r="B588" s="11"/>
      <c r="C588" s="11"/>
      <c r="D588" s="11"/>
      <c r="E588" s="11"/>
      <c r="F588" s="11"/>
      <c r="G588" s="11"/>
    </row>
    <row r="589" spans="1:7" ht="12.75">
      <c r="A589" s="20"/>
      <c r="B589" s="11"/>
      <c r="C589" s="11"/>
      <c r="D589" s="11"/>
      <c r="E589" s="11"/>
      <c r="F589" s="11"/>
      <c r="G589" s="11"/>
    </row>
    <row r="590" spans="1:7" ht="12.75">
      <c r="A590" s="20"/>
      <c r="B590" s="11"/>
      <c r="C590" s="11"/>
      <c r="D590" s="11"/>
      <c r="E590" s="11"/>
      <c r="F590" s="11"/>
      <c r="G590" s="11"/>
    </row>
    <row r="591" spans="1:7" ht="12.75">
      <c r="A591" s="20"/>
      <c r="B591" s="11"/>
      <c r="C591" s="11"/>
      <c r="D591" s="11"/>
      <c r="E591" s="11"/>
      <c r="F591" s="11"/>
      <c r="G591" s="11"/>
    </row>
    <row r="592" spans="1:7" ht="12.75">
      <c r="A592" s="20"/>
      <c r="B592" s="11"/>
      <c r="C592" s="11"/>
      <c r="D592" s="11"/>
      <c r="E592" s="11"/>
      <c r="F592" s="11"/>
      <c r="G592" s="11"/>
    </row>
    <row r="593" spans="1:7" ht="12.75">
      <c r="A593" s="20"/>
      <c r="B593" s="11"/>
      <c r="C593" s="11"/>
      <c r="D593" s="11"/>
      <c r="E593" s="11"/>
      <c r="F593" s="11"/>
      <c r="G593" s="11"/>
    </row>
    <row r="594" spans="1:7" ht="12.75">
      <c r="A594" s="20"/>
      <c r="B594" s="11"/>
      <c r="C594" s="11"/>
      <c r="D594" s="11"/>
      <c r="E594" s="11"/>
      <c r="F594" s="11"/>
      <c r="G594" s="11"/>
    </row>
    <row r="595" spans="1:7" ht="12.75">
      <c r="A595" s="20"/>
      <c r="B595" s="11"/>
      <c r="C595" s="11"/>
      <c r="D595" s="11"/>
      <c r="E595" s="11"/>
      <c r="F595" s="11"/>
      <c r="G595" s="11"/>
    </row>
    <row r="596" spans="1:7" ht="12.75">
      <c r="A596" s="24"/>
      <c r="B596" s="2"/>
      <c r="C596" s="2"/>
      <c r="D596" s="2"/>
      <c r="E596" s="2"/>
      <c r="F596" s="2"/>
      <c r="G596" s="2"/>
    </row>
    <row r="597" spans="1:7" ht="12.75">
      <c r="A597" s="24"/>
      <c r="B597" s="2"/>
      <c r="C597" s="2"/>
      <c r="D597" s="2"/>
      <c r="E597" s="2"/>
      <c r="F597" s="2"/>
      <c r="G597" s="2"/>
    </row>
  </sheetData>
  <printOptions horizontalCentered="1" verticalCentered="1"/>
  <pageMargins left="0.25" right="0.25" top="0.25" bottom="0.25" header="0" footer="0"/>
  <pageSetup fitToHeight="1" fitToWidth="1" horizontalDpi="600" verticalDpi="600" orientation="landscape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97"/>
  <sheetViews>
    <sheetView defaultGridColor="0" colorId="8" workbookViewId="0" topLeftCell="A1">
      <selection activeCell="A1" sqref="A1"/>
    </sheetView>
  </sheetViews>
  <sheetFormatPr defaultColWidth="8.7109375" defaultRowHeight="12.75"/>
  <cols>
    <col min="1" max="1" width="16.140625" style="18" customWidth="1"/>
    <col min="2" max="2" width="14.00390625" style="0" customWidth="1"/>
    <col min="3" max="3" width="12.28125" style="0" customWidth="1"/>
    <col min="4" max="4" width="12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14.57421875" style="0" customWidth="1"/>
    <col min="9" max="9" width="13.8515625" style="0" customWidth="1"/>
    <col min="10" max="10" width="9.8515625" style="0" customWidth="1"/>
    <col min="11" max="13" width="10.7109375" style="0" customWidth="1"/>
    <col min="14" max="14" width="12.00390625" style="0" customWidth="1"/>
  </cols>
  <sheetData>
    <row r="1" spans="1:14" ht="12.75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3">
        <v>36860</v>
      </c>
      <c r="N1" s="4">
        <v>0.7291666666666666</v>
      </c>
    </row>
    <row r="2" spans="1:14" ht="12.7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">
      <c r="A3" s="23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</row>
    <row r="4" spans="1:14" ht="15">
      <c r="A4" s="23" t="s">
        <v>132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</row>
    <row r="5" spans="1:14" ht="15">
      <c r="A5" s="5" t="s">
        <v>133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</row>
    <row r="6" spans="1:14" ht="15">
      <c r="A6" s="2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  <c r="N6" s="6"/>
    </row>
    <row r="7" spans="1:14" ht="12.75">
      <c r="A7" s="20"/>
      <c r="B7" s="11"/>
      <c r="C7" s="11"/>
      <c r="D7" s="11"/>
      <c r="E7" s="11"/>
      <c r="F7" s="11"/>
      <c r="G7" s="11"/>
      <c r="H7" s="11"/>
      <c r="I7" s="11"/>
      <c r="J7" s="11"/>
      <c r="K7" s="11"/>
      <c r="L7" s="2"/>
      <c r="M7" s="2"/>
      <c r="N7" s="2"/>
    </row>
    <row r="8" spans="1:14" s="18" customFormat="1" ht="15">
      <c r="A8" s="16"/>
      <c r="B8" s="17"/>
      <c r="C8" s="17"/>
      <c r="D8" s="17"/>
      <c r="E8" s="17"/>
      <c r="F8" s="17"/>
      <c r="G8" s="17" t="s">
        <v>5</v>
      </c>
      <c r="H8" s="16"/>
      <c r="I8" s="17"/>
      <c r="J8" s="17"/>
      <c r="K8" s="17"/>
      <c r="L8" s="17"/>
      <c r="M8" s="17"/>
      <c r="N8" s="17"/>
    </row>
    <row r="9" spans="1:14" s="18" customFormat="1" ht="15">
      <c r="A9" s="16"/>
      <c r="B9" s="17"/>
      <c r="C9" s="17"/>
      <c r="D9" s="17"/>
      <c r="E9" s="17"/>
      <c r="F9" s="17"/>
      <c r="G9" s="17" t="s">
        <v>6</v>
      </c>
      <c r="H9" s="17" t="s">
        <v>7</v>
      </c>
      <c r="I9" s="17"/>
      <c r="J9" s="17"/>
      <c r="K9" s="17"/>
      <c r="L9" s="17"/>
      <c r="M9" s="17"/>
      <c r="N9" s="17"/>
    </row>
    <row r="10" spans="1:14" s="18" customFormat="1" ht="15">
      <c r="A10" s="16"/>
      <c r="B10" s="17"/>
      <c r="C10" s="17" t="s">
        <v>8</v>
      </c>
      <c r="D10" s="17"/>
      <c r="E10" s="17" t="s">
        <v>9</v>
      </c>
      <c r="F10" s="17" t="s">
        <v>10</v>
      </c>
      <c r="G10" s="17" t="s">
        <v>11</v>
      </c>
      <c r="H10" s="17" t="s">
        <v>12</v>
      </c>
      <c r="I10" s="17"/>
      <c r="J10" s="17"/>
      <c r="K10" s="17" t="s">
        <v>13</v>
      </c>
      <c r="L10" s="17"/>
      <c r="M10" s="17"/>
      <c r="N10" s="17"/>
    </row>
    <row r="11" spans="1:14" s="18" customFormat="1" ht="15">
      <c r="A11" s="16"/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9" t="s">
        <v>19</v>
      </c>
      <c r="H11" s="17" t="s">
        <v>15</v>
      </c>
      <c r="I11" s="17" t="s">
        <v>20</v>
      </c>
      <c r="J11" s="17" t="s">
        <v>21</v>
      </c>
      <c r="K11" s="17" t="s">
        <v>22</v>
      </c>
      <c r="L11" s="17" t="s">
        <v>23</v>
      </c>
      <c r="M11" s="165" t="s">
        <v>122</v>
      </c>
      <c r="N11" s="17" t="s">
        <v>24</v>
      </c>
    </row>
    <row r="12" spans="1:14" s="18" customFormat="1" ht="15">
      <c r="A12" s="16" t="s">
        <v>92</v>
      </c>
      <c r="B12" s="17" t="s">
        <v>26</v>
      </c>
      <c r="C12" s="17" t="s">
        <v>27</v>
      </c>
      <c r="D12" s="17" t="s">
        <v>28</v>
      </c>
      <c r="E12" s="17" t="s">
        <v>29</v>
      </c>
      <c r="F12" s="17" t="s">
        <v>30</v>
      </c>
      <c r="G12" s="19" t="s">
        <v>31</v>
      </c>
      <c r="H12" s="17" t="s">
        <v>27</v>
      </c>
      <c r="I12" s="17" t="s">
        <v>32</v>
      </c>
      <c r="J12" s="17" t="s">
        <v>33</v>
      </c>
      <c r="K12" s="17" t="s">
        <v>34</v>
      </c>
      <c r="L12" s="17" t="s">
        <v>35</v>
      </c>
      <c r="M12" s="17" t="s">
        <v>123</v>
      </c>
      <c r="N12" s="17" t="s">
        <v>36</v>
      </c>
    </row>
    <row r="13" spans="1:14" ht="12.75">
      <c r="A13" s="2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2"/>
      <c r="M13" s="2"/>
      <c r="N13" s="2"/>
    </row>
    <row r="14" spans="1:14" ht="12.75">
      <c r="A14" s="20" t="s">
        <v>37</v>
      </c>
      <c r="B14" s="15">
        <v>94912.649</v>
      </c>
      <c r="C14" s="15">
        <v>106815.54400000001</v>
      </c>
      <c r="D14" s="2">
        <f>B14+C14</f>
        <v>201728.19300000003</v>
      </c>
      <c r="E14" s="15">
        <v>139081.601</v>
      </c>
      <c r="F14" s="15">
        <v>77914.499</v>
      </c>
      <c r="G14" s="15">
        <v>8295.793</v>
      </c>
      <c r="H14" s="15">
        <v>48804.83</v>
      </c>
      <c r="I14" s="15">
        <v>957.936</v>
      </c>
      <c r="J14" s="15">
        <v>2096.0660000000003</v>
      </c>
      <c r="K14" s="2">
        <v>38923.14</v>
      </c>
      <c r="L14" s="15">
        <v>49303.903</v>
      </c>
      <c r="M14" s="15">
        <v>9720.897</v>
      </c>
      <c r="N14" s="15">
        <f>SUM(D14:M14)</f>
        <v>576826.858</v>
      </c>
    </row>
    <row r="15" spans="1:14" ht="12.75">
      <c r="A15" s="20" t="s">
        <v>38</v>
      </c>
      <c r="B15" s="15">
        <v>48505.027</v>
      </c>
      <c r="C15" s="15">
        <v>60714.502</v>
      </c>
      <c r="D15" s="2">
        <f aca="true" t="shared" si="0" ref="D15:D30">B15+C15</f>
        <v>109219.52900000001</v>
      </c>
      <c r="E15" s="15">
        <v>67771.723</v>
      </c>
      <c r="F15" s="15">
        <v>32314.209</v>
      </c>
      <c r="G15" s="15">
        <v>16530.687</v>
      </c>
      <c r="H15" s="15">
        <v>0</v>
      </c>
      <c r="I15" s="15">
        <v>707.967</v>
      </c>
      <c r="J15" s="15">
        <v>943.92</v>
      </c>
      <c r="K15" s="2">
        <v>13061.856</v>
      </c>
      <c r="L15" s="15">
        <v>90003.23</v>
      </c>
      <c r="M15" s="15">
        <v>6445.702</v>
      </c>
      <c r="N15" s="15">
        <f aca="true" t="shared" si="1" ref="N15:N64">SUM(D15:M15)</f>
        <v>336998.82300000003</v>
      </c>
    </row>
    <row r="16" spans="1:14" ht="12.75">
      <c r="A16" s="20" t="s">
        <v>39</v>
      </c>
      <c r="B16" s="15">
        <v>103918.751</v>
      </c>
      <c r="C16" s="15">
        <v>110693.929</v>
      </c>
      <c r="D16" s="2">
        <f t="shared" si="0"/>
        <v>214612.68</v>
      </c>
      <c r="E16" s="15">
        <v>122244.09300000001</v>
      </c>
      <c r="F16" s="15">
        <v>11829.869</v>
      </c>
      <c r="G16" s="15">
        <v>35636.011</v>
      </c>
      <c r="H16" s="15">
        <v>0</v>
      </c>
      <c r="I16" s="15">
        <v>967.4010000000001</v>
      </c>
      <c r="J16" s="15">
        <v>3025.679</v>
      </c>
      <c r="K16" s="2">
        <v>11486.151</v>
      </c>
      <c r="L16" s="15">
        <v>62111.069</v>
      </c>
      <c r="M16" s="15">
        <v>9110.892</v>
      </c>
      <c r="N16" s="15">
        <f t="shared" si="1"/>
        <v>471023.84500000003</v>
      </c>
    </row>
    <row r="17" spans="1:14" ht="12.75">
      <c r="A17" s="20" t="s">
        <v>40</v>
      </c>
      <c r="B17" s="15">
        <v>62725.5</v>
      </c>
      <c r="C17" s="15">
        <v>86445.22</v>
      </c>
      <c r="D17" s="2">
        <f t="shared" si="0"/>
        <v>149170.72</v>
      </c>
      <c r="E17" s="15">
        <v>98710.111</v>
      </c>
      <c r="F17" s="15">
        <v>46387.043</v>
      </c>
      <c r="G17" s="15">
        <v>8369.708</v>
      </c>
      <c r="H17" s="15">
        <v>0</v>
      </c>
      <c r="I17" s="15">
        <v>889.5740000000001</v>
      </c>
      <c r="J17" s="15">
        <v>943.92</v>
      </c>
      <c r="K17" s="2">
        <v>29063.322</v>
      </c>
      <c r="L17" s="15">
        <v>37600.392</v>
      </c>
      <c r="M17" s="15">
        <v>6943.6320000000005</v>
      </c>
      <c r="N17" s="15">
        <f t="shared" si="1"/>
        <v>378078.42199999996</v>
      </c>
    </row>
    <row r="18" spans="1:14" ht="12.75">
      <c r="A18" s="20" t="s">
        <v>41</v>
      </c>
      <c r="B18" s="15">
        <v>402011.386</v>
      </c>
      <c r="C18" s="15">
        <v>524441.577</v>
      </c>
      <c r="D18" s="2">
        <f t="shared" si="0"/>
        <v>926452.963</v>
      </c>
      <c r="E18" s="15">
        <v>634824.728</v>
      </c>
      <c r="F18" s="15">
        <v>286697.263</v>
      </c>
      <c r="G18" s="15">
        <v>360918.105</v>
      </c>
      <c r="H18" s="15">
        <v>0</v>
      </c>
      <c r="I18" s="15">
        <v>3228.579</v>
      </c>
      <c r="J18" s="15">
        <v>29010.697</v>
      </c>
      <c r="K18" s="2">
        <v>166349.949</v>
      </c>
      <c r="L18" s="15">
        <v>208031.015</v>
      </c>
      <c r="M18" s="15">
        <v>49324.981</v>
      </c>
      <c r="N18" s="15">
        <f t="shared" si="1"/>
        <v>2664838.2800000007</v>
      </c>
    </row>
    <row r="19" spans="1:14" ht="12.75">
      <c r="A19" s="20" t="s">
        <v>42</v>
      </c>
      <c r="B19" s="15">
        <v>68304.244</v>
      </c>
      <c r="C19" s="15">
        <v>84640.403</v>
      </c>
      <c r="D19" s="2">
        <f t="shared" si="0"/>
        <v>152944.647</v>
      </c>
      <c r="E19" s="15">
        <v>89826.267</v>
      </c>
      <c r="F19" s="15">
        <v>22614.605</v>
      </c>
      <c r="G19" s="15">
        <v>23369.679</v>
      </c>
      <c r="H19" s="15">
        <v>0</v>
      </c>
      <c r="I19" s="15">
        <v>1092.741</v>
      </c>
      <c r="J19" s="15">
        <v>2708.783</v>
      </c>
      <c r="K19" s="2">
        <v>12913.008</v>
      </c>
      <c r="L19" s="15">
        <v>19303.462</v>
      </c>
      <c r="M19" s="15">
        <v>6286.911</v>
      </c>
      <c r="N19" s="15">
        <f t="shared" si="1"/>
        <v>331060.10299999994</v>
      </c>
    </row>
    <row r="20" spans="1:14" ht="12.75">
      <c r="A20" s="20" t="s">
        <v>43</v>
      </c>
      <c r="B20" s="15">
        <v>60691.275</v>
      </c>
      <c r="C20" s="15">
        <v>56653.026</v>
      </c>
      <c r="D20" s="2">
        <f t="shared" si="0"/>
        <v>117344.301</v>
      </c>
      <c r="E20" s="15">
        <v>77827.07800000001</v>
      </c>
      <c r="F20" s="15">
        <v>88378.25</v>
      </c>
      <c r="G20" s="15">
        <v>43248.723</v>
      </c>
      <c r="H20" s="15">
        <v>0</v>
      </c>
      <c r="I20" s="15">
        <v>600.622</v>
      </c>
      <c r="J20" s="15">
        <v>2797.4990000000003</v>
      </c>
      <c r="K20" s="2">
        <v>24279.891</v>
      </c>
      <c r="L20" s="15">
        <v>67380.607</v>
      </c>
      <c r="M20" s="15">
        <v>8044.468</v>
      </c>
      <c r="N20" s="15">
        <f t="shared" si="1"/>
        <v>429901.439</v>
      </c>
    </row>
    <row r="21" spans="1:14" ht="12.75">
      <c r="A21" s="20" t="s">
        <v>44</v>
      </c>
      <c r="B21" s="15">
        <v>8764.984</v>
      </c>
      <c r="C21" s="15">
        <v>42103.776</v>
      </c>
      <c r="D21" s="2">
        <f t="shared" si="0"/>
        <v>50868.759999999995</v>
      </c>
      <c r="E21" s="15">
        <v>32812.426</v>
      </c>
      <c r="F21" s="15">
        <v>16764.509000000002</v>
      </c>
      <c r="G21" s="15">
        <v>8003.514</v>
      </c>
      <c r="H21" s="15">
        <v>0</v>
      </c>
      <c r="I21" s="15">
        <v>525.6080000000001</v>
      </c>
      <c r="J21" s="15">
        <v>943.92</v>
      </c>
      <c r="K21" s="2">
        <v>1681.511</v>
      </c>
      <c r="L21" s="15">
        <v>10929.334</v>
      </c>
      <c r="M21" s="15">
        <v>2436.297</v>
      </c>
      <c r="N21" s="15">
        <f t="shared" si="1"/>
        <v>124965.87899999999</v>
      </c>
    </row>
    <row r="22" spans="1:14" ht="12.75">
      <c r="A22" s="20" t="s">
        <v>45</v>
      </c>
      <c r="B22" s="15">
        <v>2349.353</v>
      </c>
      <c r="C22" s="15">
        <v>41330.235</v>
      </c>
      <c r="D22" s="2">
        <f t="shared" si="0"/>
        <v>43679.588</v>
      </c>
      <c r="E22" s="15">
        <v>28175.118000000002</v>
      </c>
      <c r="F22" s="15">
        <v>23417.644</v>
      </c>
      <c r="G22" s="15">
        <v>6872.395</v>
      </c>
      <c r="H22" s="15">
        <v>0</v>
      </c>
      <c r="I22" s="15">
        <v>482.843</v>
      </c>
      <c r="J22" s="15">
        <v>943.92</v>
      </c>
      <c r="K22" s="2">
        <v>5887.136</v>
      </c>
      <c r="L22" s="15">
        <v>416.717</v>
      </c>
      <c r="M22" s="15">
        <v>2093.091</v>
      </c>
      <c r="N22" s="15">
        <f t="shared" si="1"/>
        <v>111968.452</v>
      </c>
    </row>
    <row r="23" spans="1:14" ht="12.75">
      <c r="A23" s="20" t="s">
        <v>46</v>
      </c>
      <c r="B23" s="15">
        <v>224873.701</v>
      </c>
      <c r="C23" s="15">
        <v>315759.541</v>
      </c>
      <c r="D23" s="2">
        <f t="shared" si="0"/>
        <v>540633.2420000001</v>
      </c>
      <c r="E23" s="15">
        <v>367681.63</v>
      </c>
      <c r="F23" s="15">
        <v>88873.938</v>
      </c>
      <c r="G23" s="15">
        <v>51304.357</v>
      </c>
      <c r="H23" s="15">
        <v>0</v>
      </c>
      <c r="I23" s="15">
        <v>1374.083</v>
      </c>
      <c r="J23" s="15">
        <v>11594.222</v>
      </c>
      <c r="K23" s="2">
        <v>53650.958</v>
      </c>
      <c r="L23" s="15">
        <v>223109.753</v>
      </c>
      <c r="M23" s="15">
        <v>25951.079</v>
      </c>
      <c r="N23" s="15">
        <f t="shared" si="1"/>
        <v>1364173.262</v>
      </c>
    </row>
    <row r="24" spans="1:14" ht="12.75">
      <c r="A24" s="20" t="s">
        <v>47</v>
      </c>
      <c r="B24" s="15">
        <v>200981.48</v>
      </c>
      <c r="C24" s="15">
        <v>192877.805</v>
      </c>
      <c r="D24" s="2">
        <f t="shared" si="0"/>
        <v>393859.28500000003</v>
      </c>
      <c r="E24" s="15">
        <v>265627.482</v>
      </c>
      <c r="F24" s="15">
        <v>85114.841</v>
      </c>
      <c r="G24" s="15">
        <v>36946.563</v>
      </c>
      <c r="H24" s="15">
        <v>19504.291</v>
      </c>
      <c r="I24" s="15">
        <v>1253.93</v>
      </c>
      <c r="J24" s="15">
        <v>3714.5190000000002</v>
      </c>
      <c r="K24" s="2">
        <v>53826.542</v>
      </c>
      <c r="L24" s="15">
        <v>136810.74</v>
      </c>
      <c r="M24" s="15">
        <v>18742.019</v>
      </c>
      <c r="N24" s="15">
        <f t="shared" si="1"/>
        <v>1015400.2119999999</v>
      </c>
    </row>
    <row r="25" spans="1:14" ht="12.75">
      <c r="A25" s="20" t="s">
        <v>48</v>
      </c>
      <c r="B25" s="15">
        <v>8793.254</v>
      </c>
      <c r="C25" s="15">
        <v>44574.746</v>
      </c>
      <c r="D25" s="2">
        <f t="shared" si="0"/>
        <v>53368</v>
      </c>
      <c r="E25" s="15">
        <v>34424.538</v>
      </c>
      <c r="F25" s="15">
        <v>21758.594</v>
      </c>
      <c r="G25" s="15">
        <v>8396.737000000001</v>
      </c>
      <c r="H25" s="15">
        <v>0</v>
      </c>
      <c r="I25" s="15">
        <v>530.532</v>
      </c>
      <c r="J25" s="15">
        <v>943.92</v>
      </c>
      <c r="K25" s="2">
        <v>9647.449</v>
      </c>
      <c r="L25" s="15">
        <v>14845.668</v>
      </c>
      <c r="M25" s="15">
        <v>2710.072</v>
      </c>
      <c r="N25" s="15">
        <f t="shared" si="1"/>
        <v>146625.51</v>
      </c>
    </row>
    <row r="26" spans="1:14" ht="12.75">
      <c r="A26" s="20" t="s">
        <v>49</v>
      </c>
      <c r="B26" s="15">
        <v>41807.734000000004</v>
      </c>
      <c r="C26" s="15">
        <v>54864.473</v>
      </c>
      <c r="D26" s="2">
        <f t="shared" si="0"/>
        <v>96672.207</v>
      </c>
      <c r="E26" s="15">
        <v>46251.376000000004</v>
      </c>
      <c r="F26" s="15">
        <v>13573.846</v>
      </c>
      <c r="G26" s="15">
        <v>8972.998</v>
      </c>
      <c r="H26" s="15">
        <v>0</v>
      </c>
      <c r="I26" s="15">
        <v>865.925</v>
      </c>
      <c r="J26" s="15">
        <v>943.92</v>
      </c>
      <c r="K26" s="2">
        <v>22232.422</v>
      </c>
      <c r="L26" s="15">
        <v>26461.344</v>
      </c>
      <c r="M26" s="15">
        <v>3916.976</v>
      </c>
      <c r="N26" s="15">
        <f t="shared" si="1"/>
        <v>219891.01399999997</v>
      </c>
    </row>
    <row r="27" spans="1:14" ht="12.75">
      <c r="A27" s="20" t="s">
        <v>50</v>
      </c>
      <c r="B27" s="15">
        <v>192064.247</v>
      </c>
      <c r="C27" s="15">
        <v>165171.707</v>
      </c>
      <c r="D27" s="2">
        <f t="shared" si="0"/>
        <v>357235.954</v>
      </c>
      <c r="E27" s="15">
        <v>227957.169</v>
      </c>
      <c r="F27" s="15">
        <v>125396.497</v>
      </c>
      <c r="G27" s="15">
        <v>83728.221</v>
      </c>
      <c r="H27" s="15">
        <v>0</v>
      </c>
      <c r="I27" s="15">
        <v>1169.934</v>
      </c>
      <c r="J27" s="15">
        <v>9658.814</v>
      </c>
      <c r="K27" s="2">
        <v>70411.597</v>
      </c>
      <c r="L27" s="15">
        <v>65115.227</v>
      </c>
      <c r="M27" s="15">
        <v>17539.452</v>
      </c>
      <c r="N27" s="15">
        <f t="shared" si="1"/>
        <v>958212.865</v>
      </c>
    </row>
    <row r="28" spans="1:14" ht="12.75">
      <c r="A28" s="20" t="s">
        <v>51</v>
      </c>
      <c r="B28" s="15">
        <v>139573.09</v>
      </c>
      <c r="C28" s="15">
        <v>146339.918</v>
      </c>
      <c r="D28" s="2">
        <f t="shared" si="0"/>
        <v>285913.00800000003</v>
      </c>
      <c r="E28" s="15">
        <v>179394.04200000002</v>
      </c>
      <c r="F28" s="15">
        <v>51989.763</v>
      </c>
      <c r="G28" s="15">
        <v>18502.449</v>
      </c>
      <c r="H28" s="15">
        <v>0</v>
      </c>
      <c r="I28" s="15">
        <v>861.626</v>
      </c>
      <c r="J28" s="15">
        <v>3067.463</v>
      </c>
      <c r="K28" s="2">
        <v>39960.716</v>
      </c>
      <c r="L28" s="15">
        <v>80332.998</v>
      </c>
      <c r="M28" s="15">
        <v>12574.127</v>
      </c>
      <c r="N28" s="15">
        <f t="shared" si="1"/>
        <v>672596.192</v>
      </c>
    </row>
    <row r="29" spans="1:14" ht="12.75">
      <c r="A29" s="20" t="s">
        <v>52</v>
      </c>
      <c r="B29" s="15">
        <v>59205.59</v>
      </c>
      <c r="C29" s="15">
        <v>86023.42</v>
      </c>
      <c r="D29" s="2">
        <f t="shared" si="0"/>
        <v>145229.01</v>
      </c>
      <c r="E29" s="15">
        <v>88097.003</v>
      </c>
      <c r="F29" s="15">
        <v>54998.165</v>
      </c>
      <c r="G29" s="15">
        <v>7411.166</v>
      </c>
      <c r="H29" s="15">
        <v>0</v>
      </c>
      <c r="I29" s="15">
        <v>796.295</v>
      </c>
      <c r="J29" s="15">
        <v>1073.859</v>
      </c>
      <c r="K29" s="2">
        <v>20717.394</v>
      </c>
      <c r="L29" s="15">
        <v>15672.818000000001</v>
      </c>
      <c r="M29" s="15">
        <v>6355.269</v>
      </c>
      <c r="N29" s="15">
        <f t="shared" si="1"/>
        <v>340350.97900000005</v>
      </c>
    </row>
    <row r="30" spans="1:14" ht="12.75">
      <c r="A30" s="20" t="s">
        <v>53</v>
      </c>
      <c r="B30" s="15">
        <v>56325.494</v>
      </c>
      <c r="C30" s="15">
        <v>76215.1</v>
      </c>
      <c r="D30" s="2">
        <f t="shared" si="0"/>
        <v>132540.594</v>
      </c>
      <c r="E30" s="15">
        <v>95149.772</v>
      </c>
      <c r="F30" s="15">
        <v>56666.783</v>
      </c>
      <c r="G30" s="15">
        <v>7235.435</v>
      </c>
      <c r="H30" s="15">
        <v>0</v>
      </c>
      <c r="I30" s="15">
        <v>798.9830000000001</v>
      </c>
      <c r="J30" s="15">
        <v>1160.381</v>
      </c>
      <c r="K30" s="2">
        <v>21092.453</v>
      </c>
      <c r="L30" s="15">
        <v>10997.215</v>
      </c>
      <c r="M30" s="15">
        <v>6175.303</v>
      </c>
      <c r="N30" s="15">
        <f t="shared" si="1"/>
        <v>331816.91900000005</v>
      </c>
    </row>
    <row r="31" spans="1:14" ht="12.75">
      <c r="A31" s="20" t="s">
        <v>54</v>
      </c>
      <c r="B31" s="15">
        <v>91542.36</v>
      </c>
      <c r="C31" s="15">
        <v>101232.323</v>
      </c>
      <c r="D31" s="2">
        <f aca="true" t="shared" si="2" ref="D31:D46">B31+C31</f>
        <v>192774.68300000002</v>
      </c>
      <c r="E31" s="15">
        <v>115133.5</v>
      </c>
      <c r="F31" s="15">
        <v>59808.738000000005</v>
      </c>
      <c r="G31" s="15">
        <v>13278.12</v>
      </c>
      <c r="H31" s="15">
        <v>44770.82</v>
      </c>
      <c r="I31" s="15">
        <v>862.748</v>
      </c>
      <c r="J31" s="15">
        <v>1454.577</v>
      </c>
      <c r="K31" s="2">
        <v>28969.841</v>
      </c>
      <c r="L31" s="15">
        <v>44690.145000000004</v>
      </c>
      <c r="M31" s="15">
        <v>8687.452</v>
      </c>
      <c r="N31" s="15">
        <f t="shared" si="1"/>
        <v>510430.62400000007</v>
      </c>
    </row>
    <row r="32" spans="1:14" ht="12.75">
      <c r="A32" s="20" t="s">
        <v>55</v>
      </c>
      <c r="B32" s="15">
        <v>81327.725</v>
      </c>
      <c r="C32" s="15">
        <v>78035.975</v>
      </c>
      <c r="D32" s="2">
        <f t="shared" si="2"/>
        <v>159363.7</v>
      </c>
      <c r="E32" s="15">
        <v>105444.096</v>
      </c>
      <c r="F32" s="15">
        <v>97131.91900000001</v>
      </c>
      <c r="G32" s="15">
        <v>8089.196</v>
      </c>
      <c r="H32" s="15">
        <v>0</v>
      </c>
      <c r="I32" s="15">
        <v>1102.6290000000001</v>
      </c>
      <c r="J32" s="15">
        <v>2538.13</v>
      </c>
      <c r="K32" s="2">
        <v>33562.898</v>
      </c>
      <c r="L32" s="15">
        <v>38734.007</v>
      </c>
      <c r="M32" s="15">
        <v>8342.102</v>
      </c>
      <c r="N32" s="15">
        <f t="shared" si="1"/>
        <v>454308.677</v>
      </c>
    </row>
    <row r="33" spans="1:14" ht="12.75">
      <c r="A33" s="20" t="s">
        <v>56</v>
      </c>
      <c r="B33" s="15">
        <v>25193.452</v>
      </c>
      <c r="C33" s="15">
        <v>29833.376</v>
      </c>
      <c r="D33" s="2">
        <f t="shared" si="2"/>
        <v>55026.828</v>
      </c>
      <c r="E33" s="15">
        <v>36025.66</v>
      </c>
      <c r="F33" s="15">
        <v>24650.069</v>
      </c>
      <c r="G33" s="15">
        <v>8147.602</v>
      </c>
      <c r="H33" s="15">
        <v>0</v>
      </c>
      <c r="I33" s="15">
        <v>713.648</v>
      </c>
      <c r="J33" s="15">
        <v>943.92</v>
      </c>
      <c r="K33" s="2">
        <v>8911.93</v>
      </c>
      <c r="L33" s="15">
        <v>13591.234</v>
      </c>
      <c r="M33" s="15">
        <v>2804.927</v>
      </c>
      <c r="N33" s="15">
        <f t="shared" si="1"/>
        <v>150815.818</v>
      </c>
    </row>
    <row r="34" spans="1:14" ht="12.75">
      <c r="A34" s="20" t="s">
        <v>57</v>
      </c>
      <c r="B34" s="15">
        <v>78930.73300000001</v>
      </c>
      <c r="C34" s="15">
        <v>84360.638</v>
      </c>
      <c r="D34" s="2">
        <f t="shared" si="2"/>
        <v>163291.371</v>
      </c>
      <c r="E34" s="15">
        <v>106031.994</v>
      </c>
      <c r="F34" s="15">
        <v>61709.183000000005</v>
      </c>
      <c r="G34" s="15">
        <v>50283.517</v>
      </c>
      <c r="H34" s="15">
        <v>7631.863</v>
      </c>
      <c r="I34" s="15">
        <v>690.741</v>
      </c>
      <c r="J34" s="15">
        <v>4079.956</v>
      </c>
      <c r="K34" s="2">
        <v>24856.891</v>
      </c>
      <c r="L34" s="15">
        <v>38634.462</v>
      </c>
      <c r="M34" s="15">
        <v>8570.418</v>
      </c>
      <c r="N34" s="15">
        <f t="shared" si="1"/>
        <v>465780.396</v>
      </c>
    </row>
    <row r="35" spans="1:14" ht="12.75">
      <c r="A35" s="20" t="s">
        <v>58</v>
      </c>
      <c r="B35" s="15">
        <v>81096.3</v>
      </c>
      <c r="C35" s="15">
        <v>81407.747</v>
      </c>
      <c r="D35" s="2">
        <f t="shared" si="2"/>
        <v>162504.04700000002</v>
      </c>
      <c r="E35" s="15">
        <v>115880.936</v>
      </c>
      <c r="F35" s="15">
        <v>121340.364</v>
      </c>
      <c r="G35" s="15">
        <v>25600.975000000002</v>
      </c>
      <c r="H35" s="15">
        <v>0</v>
      </c>
      <c r="I35" s="15">
        <v>736.159</v>
      </c>
      <c r="J35" s="15">
        <v>5388.792</v>
      </c>
      <c r="K35" s="2">
        <v>41879.436</v>
      </c>
      <c r="L35" s="15">
        <v>49711.57</v>
      </c>
      <c r="M35" s="15">
        <v>9694.651</v>
      </c>
      <c r="N35" s="15">
        <f t="shared" si="1"/>
        <v>532736.9299999999</v>
      </c>
    </row>
    <row r="36" spans="1:14" ht="12.75">
      <c r="A36" s="20" t="s">
        <v>59</v>
      </c>
      <c r="B36" s="15">
        <v>146128.606</v>
      </c>
      <c r="C36" s="15">
        <v>177392.01200000002</v>
      </c>
      <c r="D36" s="2">
        <f t="shared" si="2"/>
        <v>323520.618</v>
      </c>
      <c r="E36" s="15">
        <v>247872.766</v>
      </c>
      <c r="F36" s="15">
        <v>139060.213</v>
      </c>
      <c r="G36" s="15">
        <v>37865.714</v>
      </c>
      <c r="H36" s="15">
        <v>0</v>
      </c>
      <c r="I36" s="15">
        <v>1417.497</v>
      </c>
      <c r="J36" s="15">
        <v>6621.497</v>
      </c>
      <c r="K36" s="2">
        <v>58375.04</v>
      </c>
      <c r="L36" s="15">
        <v>99446.908</v>
      </c>
      <c r="M36" s="15">
        <v>17301.35</v>
      </c>
      <c r="N36" s="15">
        <f t="shared" si="1"/>
        <v>931481.603</v>
      </c>
    </row>
    <row r="37" spans="1:14" ht="12.75">
      <c r="A37" s="20" t="s">
        <v>60</v>
      </c>
      <c r="B37" s="15">
        <v>80251.981</v>
      </c>
      <c r="C37" s="15">
        <v>97576.638</v>
      </c>
      <c r="D37" s="2">
        <f t="shared" si="2"/>
        <v>177828.619</v>
      </c>
      <c r="E37" s="15">
        <v>123739.36200000001</v>
      </c>
      <c r="F37" s="15">
        <v>29284.541</v>
      </c>
      <c r="G37" s="15">
        <v>21198.9</v>
      </c>
      <c r="H37" s="15">
        <v>0</v>
      </c>
      <c r="I37" s="15">
        <v>1174.58</v>
      </c>
      <c r="J37" s="15">
        <v>2700.94</v>
      </c>
      <c r="K37" s="2">
        <v>33808.119</v>
      </c>
      <c r="L37" s="15">
        <v>27456.5</v>
      </c>
      <c r="M37" s="15">
        <v>7745.06</v>
      </c>
      <c r="N37" s="15">
        <f t="shared" si="1"/>
        <v>424936.6210000001</v>
      </c>
    </row>
    <row r="38" spans="1:14" ht="12.75">
      <c r="A38" s="20" t="s">
        <v>61</v>
      </c>
      <c r="B38" s="15">
        <v>56688.29</v>
      </c>
      <c r="C38" s="15">
        <v>77164.87700000001</v>
      </c>
      <c r="D38" s="2">
        <f t="shared" si="2"/>
        <v>133853.16700000002</v>
      </c>
      <c r="E38" s="15">
        <v>92245.259</v>
      </c>
      <c r="F38" s="15">
        <v>59909.456</v>
      </c>
      <c r="G38" s="15">
        <v>7861.832</v>
      </c>
      <c r="H38" s="15">
        <v>5473.24</v>
      </c>
      <c r="I38" s="15">
        <v>1077.381</v>
      </c>
      <c r="J38" s="15">
        <v>943.92</v>
      </c>
      <c r="K38" s="2">
        <v>21853.191</v>
      </c>
      <c r="L38" s="15">
        <v>25888.317</v>
      </c>
      <c r="M38" s="15">
        <v>6525.675</v>
      </c>
      <c r="N38" s="15">
        <f t="shared" si="1"/>
        <v>355631.43799999997</v>
      </c>
    </row>
    <row r="39" spans="1:14" ht="12.75">
      <c r="A39" s="20" t="s">
        <v>62</v>
      </c>
      <c r="B39" s="15">
        <v>127524.067</v>
      </c>
      <c r="C39" s="15">
        <v>131754.664</v>
      </c>
      <c r="D39" s="2">
        <f t="shared" si="2"/>
        <v>259278.73099999997</v>
      </c>
      <c r="E39" s="15">
        <v>167571.628</v>
      </c>
      <c r="F39" s="15">
        <v>135878.22400000002</v>
      </c>
      <c r="G39" s="15">
        <v>22131.276</v>
      </c>
      <c r="H39" s="15">
        <v>0</v>
      </c>
      <c r="I39" s="15">
        <v>1093.999</v>
      </c>
      <c r="J39" s="15">
        <v>3170.06</v>
      </c>
      <c r="K39" s="2">
        <v>48653.641</v>
      </c>
      <c r="L39" s="15">
        <v>54851.675</v>
      </c>
      <c r="M39" s="15">
        <v>13055.337</v>
      </c>
      <c r="N39" s="15">
        <f t="shared" si="1"/>
        <v>705684.571</v>
      </c>
    </row>
    <row r="40" spans="1:14" ht="12.75">
      <c r="A40" s="20" t="s">
        <v>63</v>
      </c>
      <c r="B40" s="15">
        <v>61066.47</v>
      </c>
      <c r="C40" s="15">
        <v>82849.69900000001</v>
      </c>
      <c r="D40" s="2">
        <f t="shared" si="2"/>
        <v>143916.169</v>
      </c>
      <c r="E40" s="15">
        <v>51487.951</v>
      </c>
      <c r="F40" s="15">
        <v>19682.002</v>
      </c>
      <c r="G40" s="15">
        <v>9635.871000000001</v>
      </c>
      <c r="H40" s="15">
        <v>0</v>
      </c>
      <c r="I40" s="15">
        <v>789.168</v>
      </c>
      <c r="J40" s="15">
        <v>943.92</v>
      </c>
      <c r="K40" s="2">
        <v>3774.297</v>
      </c>
      <c r="L40" s="15">
        <v>44738.493</v>
      </c>
      <c r="M40" s="15">
        <v>5499.194</v>
      </c>
      <c r="N40" s="15">
        <f t="shared" si="1"/>
        <v>280467.06500000006</v>
      </c>
    </row>
    <row r="41" spans="1:14" ht="12.75">
      <c r="A41" s="20" t="s">
        <v>64</v>
      </c>
      <c r="B41" s="15">
        <v>36423.365</v>
      </c>
      <c r="C41" s="15">
        <v>63565.535</v>
      </c>
      <c r="D41" s="2">
        <f t="shared" si="2"/>
        <v>99988.9</v>
      </c>
      <c r="E41" s="15">
        <v>60105.435</v>
      </c>
      <c r="F41" s="15">
        <v>31447.894</v>
      </c>
      <c r="G41" s="15">
        <v>7350.076</v>
      </c>
      <c r="H41" s="15">
        <v>0</v>
      </c>
      <c r="I41" s="15">
        <v>628.668</v>
      </c>
      <c r="J41" s="15">
        <v>943.92</v>
      </c>
      <c r="K41" s="2">
        <v>5031.638</v>
      </c>
      <c r="L41" s="15">
        <v>9775.099</v>
      </c>
      <c r="M41" s="15">
        <v>4258.519</v>
      </c>
      <c r="N41" s="15">
        <f t="shared" si="1"/>
        <v>219530.149</v>
      </c>
    </row>
    <row r="42" spans="1:14" ht="12.75">
      <c r="A42" s="20" t="s">
        <v>65</v>
      </c>
      <c r="B42" s="15">
        <v>42715.629</v>
      </c>
      <c r="C42" s="15">
        <v>50390.252</v>
      </c>
      <c r="D42" s="2">
        <f t="shared" si="2"/>
        <v>93105.881</v>
      </c>
      <c r="E42" s="15">
        <v>48589.893000000004</v>
      </c>
      <c r="F42" s="15">
        <v>10891.743</v>
      </c>
      <c r="G42" s="15">
        <v>13039.181</v>
      </c>
      <c r="H42" s="15">
        <v>0</v>
      </c>
      <c r="I42" s="15">
        <v>645.804</v>
      </c>
      <c r="J42" s="15">
        <v>1037.9080000000001</v>
      </c>
      <c r="K42" s="2">
        <v>7590.5</v>
      </c>
      <c r="L42" s="15">
        <v>26166.306</v>
      </c>
      <c r="M42" s="15">
        <v>3914.143</v>
      </c>
      <c r="N42" s="15">
        <f t="shared" si="1"/>
        <v>204981.35900000003</v>
      </c>
    </row>
    <row r="43" spans="1:14" ht="12.75">
      <c r="A43" s="20" t="s">
        <v>66</v>
      </c>
      <c r="B43" s="15">
        <v>20387.116</v>
      </c>
      <c r="C43" s="15">
        <v>32309.391</v>
      </c>
      <c r="D43" s="2">
        <f t="shared" si="2"/>
        <v>52696.507</v>
      </c>
      <c r="E43" s="15">
        <v>33991.398</v>
      </c>
      <c r="F43" s="15">
        <v>21492.129</v>
      </c>
      <c r="G43" s="15">
        <v>8291.086</v>
      </c>
      <c r="H43" s="15">
        <v>0</v>
      </c>
      <c r="I43" s="15">
        <v>592.763</v>
      </c>
      <c r="J43" s="15">
        <v>943.92</v>
      </c>
      <c r="K43" s="2">
        <v>12865.414</v>
      </c>
      <c r="L43" s="15">
        <v>13762.457</v>
      </c>
      <c r="M43" s="15">
        <v>2657.829</v>
      </c>
      <c r="N43" s="15">
        <f t="shared" si="1"/>
        <v>147293.503</v>
      </c>
    </row>
    <row r="44" spans="1:14" ht="12.75">
      <c r="A44" s="20" t="s">
        <v>67</v>
      </c>
      <c r="B44" s="15">
        <v>85620.96800000001</v>
      </c>
      <c r="C44" s="15">
        <v>125770.388</v>
      </c>
      <c r="D44" s="2">
        <f t="shared" si="2"/>
        <v>211391.35600000003</v>
      </c>
      <c r="E44" s="15">
        <v>146796.564</v>
      </c>
      <c r="F44" s="15">
        <v>174909.516</v>
      </c>
      <c r="G44" s="15">
        <v>92797.497</v>
      </c>
      <c r="H44" s="15">
        <v>0</v>
      </c>
      <c r="I44" s="15">
        <v>940.057</v>
      </c>
      <c r="J44" s="15">
        <v>7552.289</v>
      </c>
      <c r="K44" s="2">
        <v>55002.727</v>
      </c>
      <c r="L44" s="15">
        <v>58962.475</v>
      </c>
      <c r="M44" s="15">
        <v>13976.682</v>
      </c>
      <c r="N44" s="15">
        <f t="shared" si="1"/>
        <v>762329.163</v>
      </c>
    </row>
    <row r="45" spans="1:14" ht="12.75">
      <c r="A45" s="20" t="s">
        <v>68</v>
      </c>
      <c r="B45" s="15">
        <v>68156.067</v>
      </c>
      <c r="C45" s="15">
        <v>75118.164</v>
      </c>
      <c r="D45" s="2">
        <f t="shared" si="2"/>
        <v>143274.231</v>
      </c>
      <c r="E45" s="15">
        <v>60812.155</v>
      </c>
      <c r="F45" s="15">
        <v>14131.43</v>
      </c>
      <c r="G45" s="15">
        <v>8539.965</v>
      </c>
      <c r="H45" s="15">
        <v>0</v>
      </c>
      <c r="I45" s="15">
        <v>911.437</v>
      </c>
      <c r="J45" s="15">
        <v>943.92</v>
      </c>
      <c r="K45" s="2">
        <v>15121.839</v>
      </c>
      <c r="L45" s="15">
        <v>30781.369000000002</v>
      </c>
      <c r="M45" s="15">
        <v>5255.902</v>
      </c>
      <c r="N45" s="15">
        <f t="shared" si="1"/>
        <v>279772.248</v>
      </c>
    </row>
    <row r="46" spans="1:14" ht="12.75">
      <c r="A46" s="20" t="s">
        <v>69</v>
      </c>
      <c r="B46" s="15">
        <v>158347.666</v>
      </c>
      <c r="C46" s="15">
        <v>202028.294</v>
      </c>
      <c r="D46" s="2">
        <f t="shared" si="2"/>
        <v>360375.95999999996</v>
      </c>
      <c r="E46" s="15">
        <v>263144.636</v>
      </c>
      <c r="F46" s="15">
        <v>398132.012</v>
      </c>
      <c r="G46" s="15">
        <v>149096.628</v>
      </c>
      <c r="H46" s="15">
        <v>10519.188</v>
      </c>
      <c r="I46" s="15">
        <v>1319.616</v>
      </c>
      <c r="J46" s="15">
        <v>16080.818000000001</v>
      </c>
      <c r="K46" s="2">
        <v>112949.236</v>
      </c>
      <c r="L46" s="15">
        <v>125019.812</v>
      </c>
      <c r="M46" s="15">
        <v>26444.267</v>
      </c>
      <c r="N46" s="15">
        <f t="shared" si="1"/>
        <v>1463082.1729999997</v>
      </c>
    </row>
    <row r="47" spans="1:14" ht="12.75">
      <c r="A47" s="20" t="s">
        <v>70</v>
      </c>
      <c r="B47" s="15">
        <v>129068.819</v>
      </c>
      <c r="C47" s="15">
        <v>154781.38</v>
      </c>
      <c r="D47" s="2">
        <f aca="true" t="shared" si="3" ref="D47:D62">B47+C47</f>
        <v>283850.199</v>
      </c>
      <c r="E47" s="15">
        <v>197173.382</v>
      </c>
      <c r="F47" s="15">
        <v>118468.97</v>
      </c>
      <c r="G47" s="15">
        <v>18564.468</v>
      </c>
      <c r="H47" s="15">
        <v>28734.51</v>
      </c>
      <c r="I47" s="15">
        <v>1119.345</v>
      </c>
      <c r="J47" s="15">
        <v>2862.626</v>
      </c>
      <c r="K47" s="2">
        <v>42377.177</v>
      </c>
      <c r="L47" s="15">
        <v>93904.529</v>
      </c>
      <c r="M47" s="15">
        <v>14529.828</v>
      </c>
      <c r="N47" s="15">
        <f t="shared" si="1"/>
        <v>801585.034</v>
      </c>
    </row>
    <row r="48" spans="1:14" ht="12.75">
      <c r="A48" s="20" t="s">
        <v>71</v>
      </c>
      <c r="B48" s="15">
        <v>27650.636000000002</v>
      </c>
      <c r="C48" s="15">
        <v>74852.23</v>
      </c>
      <c r="D48" s="2">
        <f t="shared" si="3"/>
        <v>102502.866</v>
      </c>
      <c r="E48" s="15">
        <v>41003.81</v>
      </c>
      <c r="F48" s="15">
        <v>9679.253</v>
      </c>
      <c r="G48" s="15">
        <v>7904.42</v>
      </c>
      <c r="H48" s="15">
        <v>0</v>
      </c>
      <c r="I48" s="15">
        <v>593.118</v>
      </c>
      <c r="J48" s="15">
        <v>943.92</v>
      </c>
      <c r="K48" s="2">
        <v>3913.286</v>
      </c>
      <c r="L48" s="15">
        <v>15041.241</v>
      </c>
      <c r="M48" s="15">
        <v>3594.521</v>
      </c>
      <c r="N48" s="15">
        <f t="shared" si="1"/>
        <v>185176.435</v>
      </c>
    </row>
    <row r="49" spans="1:14" ht="12.75">
      <c r="A49" s="20" t="s">
        <v>72</v>
      </c>
      <c r="B49" s="15">
        <v>196779.49</v>
      </c>
      <c r="C49" s="15">
        <v>182169.23500000002</v>
      </c>
      <c r="D49" s="2">
        <f t="shared" si="3"/>
        <v>378948.725</v>
      </c>
      <c r="E49" s="15">
        <v>232602.14800000002</v>
      </c>
      <c r="F49" s="15">
        <v>138207.157</v>
      </c>
      <c r="G49" s="15">
        <v>56118.574</v>
      </c>
      <c r="H49" s="15">
        <v>22008.205</v>
      </c>
      <c r="I49" s="15">
        <v>1247.7160000000001</v>
      </c>
      <c r="J49" s="15">
        <v>7583.541</v>
      </c>
      <c r="K49" s="2">
        <v>63687.119</v>
      </c>
      <c r="L49" s="15">
        <v>75673.077</v>
      </c>
      <c r="M49" s="15">
        <v>17990.809</v>
      </c>
      <c r="N49" s="15">
        <f t="shared" si="1"/>
        <v>994067.071</v>
      </c>
    </row>
    <row r="50" spans="1:14" ht="12.75">
      <c r="A50" s="20" t="s">
        <v>73</v>
      </c>
      <c r="B50" s="15">
        <v>76719.015</v>
      </c>
      <c r="C50" s="15">
        <v>93764.579</v>
      </c>
      <c r="D50" s="2">
        <f t="shared" si="3"/>
        <v>170483.59399999998</v>
      </c>
      <c r="E50" s="15">
        <v>122490.596</v>
      </c>
      <c r="F50" s="15">
        <v>77566.148</v>
      </c>
      <c r="G50" s="15">
        <v>7631.129</v>
      </c>
      <c r="H50" s="15">
        <v>0</v>
      </c>
      <c r="I50" s="15">
        <v>963.176</v>
      </c>
      <c r="J50" s="15">
        <v>1542.851</v>
      </c>
      <c r="K50" s="2">
        <v>22637.63</v>
      </c>
      <c r="L50" s="15">
        <v>27009.142</v>
      </c>
      <c r="M50" s="15">
        <v>8268.992</v>
      </c>
      <c r="N50" s="15">
        <f t="shared" si="1"/>
        <v>438593.25800000003</v>
      </c>
    </row>
    <row r="51" spans="1:14" ht="12.75">
      <c r="A51" s="20" t="s">
        <v>74</v>
      </c>
      <c r="B51" s="15">
        <v>60473.397000000004</v>
      </c>
      <c r="C51" s="15">
        <v>77393.451</v>
      </c>
      <c r="D51" s="2">
        <f t="shared" si="3"/>
        <v>137866.848</v>
      </c>
      <c r="E51" s="15">
        <v>85616.22200000001</v>
      </c>
      <c r="F51" s="15">
        <v>59950.933000000005</v>
      </c>
      <c r="G51" s="15">
        <v>10969.082</v>
      </c>
      <c r="H51" s="15">
        <v>0</v>
      </c>
      <c r="I51" s="15">
        <v>961.325</v>
      </c>
      <c r="J51" s="15">
        <v>1617.714</v>
      </c>
      <c r="K51" s="2">
        <v>32855.633</v>
      </c>
      <c r="L51" s="15">
        <v>19138.397</v>
      </c>
      <c r="M51" s="15">
        <v>6398.8060000000005</v>
      </c>
      <c r="N51" s="15">
        <f t="shared" si="1"/>
        <v>355374.95999999996</v>
      </c>
    </row>
    <row r="52" spans="1:14" ht="12.75">
      <c r="A52" s="20" t="s">
        <v>75</v>
      </c>
      <c r="B52" s="15">
        <v>172074.34</v>
      </c>
      <c r="C52" s="15">
        <v>192402.115</v>
      </c>
      <c r="D52" s="2">
        <f t="shared" si="3"/>
        <v>364476.45499999996</v>
      </c>
      <c r="E52" s="15">
        <v>234158.369</v>
      </c>
      <c r="F52" s="15">
        <v>366684.722</v>
      </c>
      <c r="G52" s="15">
        <v>69106.341</v>
      </c>
      <c r="H52" s="15">
        <v>119334.186</v>
      </c>
      <c r="I52" s="15">
        <v>1079.013</v>
      </c>
      <c r="J52" s="15">
        <v>8210.69</v>
      </c>
      <c r="K52" s="2">
        <v>151890.579</v>
      </c>
      <c r="L52" s="15">
        <v>95903.68800000001</v>
      </c>
      <c r="M52" s="15">
        <v>23067.95</v>
      </c>
      <c r="N52" s="15">
        <f t="shared" si="1"/>
        <v>1433911.993</v>
      </c>
    </row>
    <row r="53" spans="1:14" ht="12.75">
      <c r="A53" s="20" t="s">
        <v>76</v>
      </c>
      <c r="B53" s="15">
        <v>10834.75</v>
      </c>
      <c r="C53" s="15">
        <v>44209.946</v>
      </c>
      <c r="D53" s="2">
        <f t="shared" si="3"/>
        <v>55044.696</v>
      </c>
      <c r="E53" s="15">
        <v>35506.076</v>
      </c>
      <c r="F53" s="15">
        <v>39895.729</v>
      </c>
      <c r="G53" s="15">
        <v>8660.542</v>
      </c>
      <c r="H53" s="15">
        <v>0</v>
      </c>
      <c r="I53" s="15">
        <v>526.694</v>
      </c>
      <c r="J53" s="15">
        <v>943.92</v>
      </c>
      <c r="K53" s="2">
        <v>5459.6</v>
      </c>
      <c r="L53" s="15">
        <v>20073.361</v>
      </c>
      <c r="M53" s="15">
        <v>3248.58</v>
      </c>
      <c r="N53" s="15">
        <f t="shared" si="1"/>
        <v>169359.19799999997</v>
      </c>
    </row>
    <row r="54" spans="1:14" ht="12.75">
      <c r="A54" s="20" t="s">
        <v>77</v>
      </c>
      <c r="B54" s="15">
        <v>91475.924</v>
      </c>
      <c r="C54" s="15">
        <v>93669.664</v>
      </c>
      <c r="D54" s="2">
        <f t="shared" si="3"/>
        <v>185145.588</v>
      </c>
      <c r="E54" s="15">
        <v>130379.45</v>
      </c>
      <c r="F54" s="15">
        <v>53286.272000000004</v>
      </c>
      <c r="G54" s="15">
        <v>9128.018</v>
      </c>
      <c r="H54" s="15">
        <v>2390.886</v>
      </c>
      <c r="I54" s="15">
        <v>800.534</v>
      </c>
      <c r="J54" s="15">
        <v>1625.323</v>
      </c>
      <c r="K54" s="2">
        <v>20205.621</v>
      </c>
      <c r="L54" s="15">
        <v>64743.484000000004</v>
      </c>
      <c r="M54" s="15">
        <v>9034.343</v>
      </c>
      <c r="N54" s="15">
        <f t="shared" si="1"/>
        <v>476739.5189999999</v>
      </c>
    </row>
    <row r="55" spans="1:14" ht="12.75">
      <c r="A55" s="20" t="s">
        <v>78</v>
      </c>
      <c r="B55" s="15">
        <v>33721.947</v>
      </c>
      <c r="C55" s="15">
        <v>64610.625</v>
      </c>
      <c r="D55" s="2">
        <f t="shared" si="3"/>
        <v>98332.572</v>
      </c>
      <c r="E55" s="15">
        <v>46325.727</v>
      </c>
      <c r="F55" s="15">
        <v>14640.256</v>
      </c>
      <c r="G55" s="15">
        <v>8148.463</v>
      </c>
      <c r="H55" s="15">
        <v>0</v>
      </c>
      <c r="I55" s="15">
        <v>585.587</v>
      </c>
      <c r="J55" s="15">
        <v>943.92</v>
      </c>
      <c r="K55" s="2">
        <v>15757.051</v>
      </c>
      <c r="L55" s="15">
        <v>18353.731</v>
      </c>
      <c r="M55" s="15">
        <v>3791.853</v>
      </c>
      <c r="N55" s="15">
        <f t="shared" si="1"/>
        <v>206879.16</v>
      </c>
    </row>
    <row r="56" spans="1:14" ht="12.75">
      <c r="A56" s="20" t="s">
        <v>79</v>
      </c>
      <c r="B56" s="15">
        <v>120090.16</v>
      </c>
      <c r="C56" s="15">
        <v>123001.272</v>
      </c>
      <c r="D56" s="2">
        <f t="shared" si="3"/>
        <v>243091.432</v>
      </c>
      <c r="E56" s="15">
        <v>150138.677</v>
      </c>
      <c r="F56" s="15">
        <v>84873.979</v>
      </c>
      <c r="G56" s="15">
        <v>15221.273000000001</v>
      </c>
      <c r="H56" s="15">
        <v>54716</v>
      </c>
      <c r="I56" s="15">
        <v>984.662</v>
      </c>
      <c r="J56" s="15">
        <v>2526.726</v>
      </c>
      <c r="K56" s="2">
        <v>40751.792</v>
      </c>
      <c r="L56" s="15">
        <v>52360.48</v>
      </c>
      <c r="M56" s="15">
        <v>11136.444</v>
      </c>
      <c r="N56" s="15">
        <f t="shared" si="1"/>
        <v>655801.4650000001</v>
      </c>
    </row>
    <row r="57" spans="1:14" ht="12.75">
      <c r="A57" s="20" t="s">
        <v>80</v>
      </c>
      <c r="B57" s="15">
        <v>386830.566</v>
      </c>
      <c r="C57" s="15">
        <v>481822.172</v>
      </c>
      <c r="D57" s="2">
        <f t="shared" si="3"/>
        <v>868652.738</v>
      </c>
      <c r="E57" s="15">
        <v>591839.611</v>
      </c>
      <c r="F57" s="15">
        <v>162014.634</v>
      </c>
      <c r="G57" s="15">
        <v>108952.514</v>
      </c>
      <c r="H57" s="15">
        <v>0</v>
      </c>
      <c r="I57" s="15">
        <v>2473.879</v>
      </c>
      <c r="J57" s="15">
        <v>12955.12</v>
      </c>
      <c r="K57" s="2">
        <v>93781.57</v>
      </c>
      <c r="L57" s="15">
        <v>281532.587</v>
      </c>
      <c r="M57" s="15">
        <v>41081.47</v>
      </c>
      <c r="N57" s="15">
        <f t="shared" si="1"/>
        <v>2163284.123</v>
      </c>
    </row>
    <row r="58" spans="1:14" ht="12.75">
      <c r="A58" s="20" t="s">
        <v>81</v>
      </c>
      <c r="B58" s="15">
        <v>62192.569</v>
      </c>
      <c r="C58" s="15">
        <v>44888.46</v>
      </c>
      <c r="D58" s="2">
        <f t="shared" si="3"/>
        <v>107081.02900000001</v>
      </c>
      <c r="E58" s="15">
        <v>53322.247</v>
      </c>
      <c r="F58" s="15">
        <v>20180.528000000002</v>
      </c>
      <c r="G58" s="15">
        <v>10782.626</v>
      </c>
      <c r="H58" s="15">
        <v>0</v>
      </c>
      <c r="I58" s="15">
        <v>770.5840000000001</v>
      </c>
      <c r="J58" s="15">
        <v>1503.2160000000001</v>
      </c>
      <c r="K58" s="2">
        <v>15301.974</v>
      </c>
      <c r="L58" s="15">
        <v>16425.202</v>
      </c>
      <c r="M58" s="15">
        <v>4240.645</v>
      </c>
      <c r="N58" s="15">
        <f t="shared" si="1"/>
        <v>229608.05099999995</v>
      </c>
    </row>
    <row r="59" spans="1:14" ht="12.75">
      <c r="A59" s="20" t="s">
        <v>82</v>
      </c>
      <c r="B59" s="15">
        <v>16912.931</v>
      </c>
      <c r="C59" s="15">
        <v>32664.774</v>
      </c>
      <c r="D59" s="2">
        <f t="shared" si="3"/>
        <v>49577.705</v>
      </c>
      <c r="E59" s="15">
        <v>31979.642</v>
      </c>
      <c r="F59" s="15">
        <v>22426.231</v>
      </c>
      <c r="G59" s="15">
        <v>7800.384</v>
      </c>
      <c r="H59" s="15">
        <v>0</v>
      </c>
      <c r="I59" s="15">
        <v>565.735</v>
      </c>
      <c r="J59" s="15">
        <v>943.92</v>
      </c>
      <c r="K59" s="2">
        <v>4013.782</v>
      </c>
      <c r="L59" s="15">
        <v>9507.388</v>
      </c>
      <c r="M59" s="15">
        <v>2475.333</v>
      </c>
      <c r="N59" s="15">
        <f t="shared" si="1"/>
        <v>129290.12000000002</v>
      </c>
    </row>
    <row r="60" spans="1:14" ht="12.75">
      <c r="A60" s="20" t="s">
        <v>83</v>
      </c>
      <c r="B60" s="15">
        <v>138558.871</v>
      </c>
      <c r="C60" s="15">
        <v>139339.927</v>
      </c>
      <c r="D60" s="2">
        <f t="shared" si="3"/>
        <v>277898.798</v>
      </c>
      <c r="E60" s="15">
        <v>180310.437</v>
      </c>
      <c r="F60" s="15">
        <v>107548.49100000001</v>
      </c>
      <c r="G60" s="15">
        <v>34568.352</v>
      </c>
      <c r="H60" s="15">
        <v>11500.542</v>
      </c>
      <c r="I60" s="15">
        <v>1133.9660000000001</v>
      </c>
      <c r="J60" s="15">
        <v>4362.791</v>
      </c>
      <c r="K60" s="2">
        <v>38198.05</v>
      </c>
      <c r="L60" s="15">
        <v>73113.924</v>
      </c>
      <c r="M60" s="15">
        <v>13743.674</v>
      </c>
      <c r="N60" s="15">
        <f t="shared" si="1"/>
        <v>742379.025</v>
      </c>
    </row>
    <row r="61" spans="1:14" ht="12.75">
      <c r="A61" s="20" t="s">
        <v>84</v>
      </c>
      <c r="B61" s="15">
        <v>80944.879</v>
      </c>
      <c r="C61" s="15">
        <v>90423.667</v>
      </c>
      <c r="D61" s="2">
        <f t="shared" si="3"/>
        <v>171368.546</v>
      </c>
      <c r="E61" s="15">
        <v>117530.823</v>
      </c>
      <c r="F61" s="15">
        <v>121940.72200000001</v>
      </c>
      <c r="G61" s="15">
        <v>23807.173</v>
      </c>
      <c r="H61" s="15">
        <v>0</v>
      </c>
      <c r="I61" s="15">
        <v>1146.739</v>
      </c>
      <c r="J61" s="15">
        <v>3662.189</v>
      </c>
      <c r="K61" s="2">
        <v>37646.459</v>
      </c>
      <c r="L61" s="15">
        <v>20101.091</v>
      </c>
      <c r="M61" s="15">
        <v>9280.578</v>
      </c>
      <c r="N61" s="15">
        <f t="shared" si="1"/>
        <v>506484.32000000007</v>
      </c>
    </row>
    <row r="62" spans="1:14" ht="12.75">
      <c r="A62" s="20" t="s">
        <v>85</v>
      </c>
      <c r="B62" s="15">
        <v>40302.654</v>
      </c>
      <c r="C62" s="15">
        <v>40260.159</v>
      </c>
      <c r="D62" s="2">
        <f t="shared" si="3"/>
        <v>80562.813</v>
      </c>
      <c r="E62" s="15">
        <v>50767.837</v>
      </c>
      <c r="F62" s="15">
        <v>62237.078</v>
      </c>
      <c r="G62" s="15">
        <v>7641.892</v>
      </c>
      <c r="H62" s="15">
        <v>67861.439</v>
      </c>
      <c r="I62" s="15">
        <v>698.167</v>
      </c>
      <c r="J62" s="15">
        <v>943.92</v>
      </c>
      <c r="K62" s="2">
        <v>34650.344</v>
      </c>
      <c r="L62" s="15">
        <v>11563.903</v>
      </c>
      <c r="M62" s="15">
        <v>4342.319</v>
      </c>
      <c r="N62" s="15">
        <f t="shared" si="1"/>
        <v>321269.712</v>
      </c>
    </row>
    <row r="63" spans="1:14" ht="12.75">
      <c r="A63" s="20" t="s">
        <v>86</v>
      </c>
      <c r="B63" s="15">
        <v>88861.619</v>
      </c>
      <c r="C63" s="15">
        <v>140276.506</v>
      </c>
      <c r="D63" s="2">
        <f>B63+C63</f>
        <v>229138.125</v>
      </c>
      <c r="E63" s="15">
        <v>151554.557</v>
      </c>
      <c r="F63" s="15">
        <v>45464.456</v>
      </c>
      <c r="G63" s="15">
        <v>22771.253</v>
      </c>
      <c r="H63" s="15">
        <v>0</v>
      </c>
      <c r="I63" s="15">
        <v>1059.7160000000001</v>
      </c>
      <c r="J63" s="15">
        <v>2807.779</v>
      </c>
      <c r="K63" s="2">
        <v>30940.705</v>
      </c>
      <c r="L63" s="15">
        <v>69442.007</v>
      </c>
      <c r="M63" s="15">
        <v>10578.986</v>
      </c>
      <c r="N63" s="15">
        <f t="shared" si="1"/>
        <v>563757.5840000001</v>
      </c>
    </row>
    <row r="64" spans="1:14" ht="12.75">
      <c r="A64" s="20" t="s">
        <v>87</v>
      </c>
      <c r="B64" s="15">
        <v>46610.422</v>
      </c>
      <c r="C64" s="15">
        <v>74574.546</v>
      </c>
      <c r="D64" s="2">
        <f>B64+C64</f>
        <v>121184.968</v>
      </c>
      <c r="E64" s="15">
        <v>32254.747</v>
      </c>
      <c r="F64" s="15">
        <v>9634.027</v>
      </c>
      <c r="G64" s="15">
        <v>7867.487</v>
      </c>
      <c r="H64" s="15">
        <v>0</v>
      </c>
      <c r="I64" s="15">
        <v>738.57</v>
      </c>
      <c r="J64" s="15">
        <v>943.92</v>
      </c>
      <c r="K64" s="2">
        <v>5486.336</v>
      </c>
      <c r="L64" s="15">
        <v>15476.447</v>
      </c>
      <c r="M64" s="15">
        <v>3804.442</v>
      </c>
      <c r="N64" s="15">
        <f t="shared" si="1"/>
        <v>197390.94400000005</v>
      </c>
    </row>
    <row r="65" spans="1:14" ht="12.75">
      <c r="A65" s="20"/>
      <c r="B65" s="15"/>
      <c r="C65" s="15"/>
      <c r="D65" s="2"/>
      <c r="E65" s="15"/>
      <c r="F65" s="15"/>
      <c r="G65" s="15"/>
      <c r="H65" s="15"/>
      <c r="I65" s="15"/>
      <c r="J65" s="15"/>
      <c r="K65" s="2"/>
      <c r="L65" s="15"/>
      <c r="M65" s="15"/>
      <c r="N65" s="15"/>
    </row>
    <row r="66" spans="1:14" ht="12.75">
      <c r="A66" s="20" t="s">
        <v>36</v>
      </c>
      <c r="B66" s="2">
        <f aca="true" t="shared" si="4" ref="B66:N66">SUM(B14:B64)</f>
        <v>4797311.543000001</v>
      </c>
      <c r="C66" s="2">
        <f t="shared" si="4"/>
        <v>5831559.603000001</v>
      </c>
      <c r="D66" s="2">
        <f t="shared" si="4"/>
        <v>10628871.146</v>
      </c>
      <c r="E66" s="2">
        <f t="shared" si="4"/>
        <v>6855683.748000002</v>
      </c>
      <c r="F66" s="2">
        <f t="shared" si="4"/>
        <v>4018849.3370000003</v>
      </c>
      <c r="G66" s="2">
        <f t="shared" si="4"/>
        <v>1652593.9679999999</v>
      </c>
      <c r="H66" s="2">
        <f t="shared" si="4"/>
        <v>443250</v>
      </c>
      <c r="I66" s="2">
        <f t="shared" si="4"/>
        <v>49250.00000000001</v>
      </c>
      <c r="J66" s="2">
        <f t="shared" si="4"/>
        <v>188784.07500000007</v>
      </c>
      <c r="K66" s="2">
        <f t="shared" si="4"/>
        <v>1767946.8409999998</v>
      </c>
      <c r="L66" s="2">
        <f t="shared" si="4"/>
        <v>2800000.0000000005</v>
      </c>
      <c r="M66" s="2">
        <f t="shared" si="4"/>
        <v>529714.2490000001</v>
      </c>
      <c r="N66" s="2">
        <f t="shared" si="4"/>
        <v>28934943.363999996</v>
      </c>
    </row>
    <row r="67" spans="1:14" ht="12.75">
      <c r="A67" s="20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0" t="s">
        <v>134</v>
      </c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166" t="s">
        <v>126</v>
      </c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" ht="12.75">
      <c r="A70" s="20" t="s">
        <v>89</v>
      </c>
      <c r="B70" s="10"/>
    </row>
    <row r="71" spans="1:2" ht="12.75">
      <c r="A71" s="1" t="s">
        <v>127</v>
      </c>
      <c r="B71" s="10"/>
    </row>
    <row r="72" spans="1:2" ht="12.75">
      <c r="A72" s="20"/>
      <c r="B72" s="10"/>
    </row>
    <row r="73" spans="1:2" ht="12.75">
      <c r="A73" s="20"/>
      <c r="B73" s="10"/>
    </row>
    <row r="74" spans="1:2" ht="12.75">
      <c r="A74" s="20"/>
      <c r="B74" s="10"/>
    </row>
    <row r="75" spans="1:2" ht="12.75">
      <c r="A75" s="24"/>
      <c r="B75" s="2"/>
    </row>
    <row r="76" spans="1:2" ht="12.75">
      <c r="A76" s="24"/>
      <c r="B76" s="2"/>
    </row>
    <row r="77" spans="1:2" ht="12.75">
      <c r="A77" s="24"/>
      <c r="B77" s="2"/>
    </row>
    <row r="78" spans="1:2" ht="12.75">
      <c r="A78" s="24"/>
      <c r="B78" s="2"/>
    </row>
    <row r="79" spans="1:2" ht="12.75">
      <c r="A79" s="24"/>
      <c r="B79" s="2"/>
    </row>
    <row r="80" spans="1:2" ht="12.75">
      <c r="A80" s="24"/>
      <c r="B80" s="2"/>
    </row>
    <row r="81" spans="1:2" ht="12.75">
      <c r="A81" s="24"/>
      <c r="B81" s="2"/>
    </row>
    <row r="82" spans="1:2" ht="12.75">
      <c r="A82" s="24"/>
      <c r="B82" s="2"/>
    </row>
    <row r="83" spans="1:2" ht="12.75">
      <c r="A83" s="24"/>
      <c r="B83" s="2"/>
    </row>
    <row r="84" spans="1:2" ht="12.75">
      <c r="A84" s="24"/>
      <c r="B84" s="2"/>
    </row>
    <row r="85" spans="1:2" ht="12.75">
      <c r="A85" s="24"/>
      <c r="B85" s="2"/>
    </row>
    <row r="86" spans="1:7" ht="12.75">
      <c r="A86" s="24"/>
      <c r="B86" s="2"/>
      <c r="C86" s="2"/>
      <c r="D86" s="2"/>
      <c r="E86" s="2"/>
      <c r="F86" s="2"/>
      <c r="G86" s="2"/>
    </row>
    <row r="87" spans="1:7" ht="12.75">
      <c r="A87" s="24"/>
      <c r="B87" s="2"/>
      <c r="C87" s="2"/>
      <c r="D87" s="2"/>
      <c r="E87" s="2"/>
      <c r="F87" s="2"/>
      <c r="G87" s="2"/>
    </row>
    <row r="88" spans="1:7" ht="12.75">
      <c r="A88" s="24"/>
      <c r="B88" s="2"/>
      <c r="C88" s="2"/>
      <c r="D88" s="2"/>
      <c r="E88" s="2"/>
      <c r="F88" s="2"/>
      <c r="G88" s="2"/>
    </row>
    <row r="89" spans="1:7" ht="12.75">
      <c r="A89" s="24"/>
      <c r="B89" s="2"/>
      <c r="C89" s="2"/>
      <c r="D89" s="2"/>
      <c r="E89" s="2"/>
      <c r="F89" s="2"/>
      <c r="G89" s="2"/>
    </row>
    <row r="90" spans="1:7" ht="12.75">
      <c r="A90" s="24"/>
      <c r="B90" s="2"/>
      <c r="C90" s="2"/>
      <c r="D90" s="2"/>
      <c r="E90" s="2"/>
      <c r="F90" s="2"/>
      <c r="G90" s="2"/>
    </row>
    <row r="91" spans="1:7" ht="12.75">
      <c r="A91" s="24"/>
      <c r="B91" s="2"/>
      <c r="C91" s="2"/>
      <c r="D91" s="2"/>
      <c r="E91" s="2"/>
      <c r="F91" s="2"/>
      <c r="G91" s="2"/>
    </row>
    <row r="92" spans="1:7" ht="12.75">
      <c r="A92" s="24"/>
      <c r="B92" s="2"/>
      <c r="C92" s="2"/>
      <c r="D92" s="2"/>
      <c r="E92" s="2"/>
      <c r="F92" s="2"/>
      <c r="G92" s="2"/>
    </row>
    <row r="93" spans="1:7" ht="12.75">
      <c r="A93" s="24"/>
      <c r="B93" s="2"/>
      <c r="C93" s="2"/>
      <c r="D93" s="2"/>
      <c r="E93" s="2"/>
      <c r="F93" s="2"/>
      <c r="G93" s="2"/>
    </row>
    <row r="94" spans="1:7" ht="12.75">
      <c r="A94" s="24"/>
      <c r="B94" s="2"/>
      <c r="C94" s="2"/>
      <c r="D94" s="2"/>
      <c r="E94" s="2"/>
      <c r="F94" s="2"/>
      <c r="G94" s="2"/>
    </row>
    <row r="95" spans="1:7" ht="12.75">
      <c r="A95" s="24"/>
      <c r="B95" s="2"/>
      <c r="C95" s="2"/>
      <c r="D95" s="2"/>
      <c r="E95" s="2"/>
      <c r="F95" s="2"/>
      <c r="G95" s="2"/>
    </row>
    <row r="96" spans="1:7" ht="12.75">
      <c r="A96" s="20"/>
      <c r="B96" s="11"/>
      <c r="C96" s="11"/>
      <c r="D96" s="11"/>
      <c r="E96" s="11"/>
      <c r="F96" s="11"/>
      <c r="G96" s="11"/>
    </row>
    <row r="97" spans="1:7" ht="12.75">
      <c r="A97" s="20"/>
      <c r="B97" s="11"/>
      <c r="C97" s="11"/>
      <c r="D97" s="11"/>
      <c r="E97" s="11"/>
      <c r="F97" s="11"/>
      <c r="G97" s="11"/>
    </row>
    <row r="98" spans="1:7" ht="12.75">
      <c r="A98" s="20"/>
      <c r="B98" s="11"/>
      <c r="C98" s="11"/>
      <c r="D98" s="11"/>
      <c r="E98" s="11"/>
      <c r="F98" s="11"/>
      <c r="G98" s="11"/>
    </row>
    <row r="99" spans="1:7" ht="12.75">
      <c r="A99" s="20"/>
      <c r="B99" s="11"/>
      <c r="C99" s="11"/>
      <c r="D99" s="11"/>
      <c r="E99" s="11"/>
      <c r="F99" s="11"/>
      <c r="G99" s="11"/>
    </row>
    <row r="100" spans="1:7" ht="12.75">
      <c r="A100" s="20"/>
      <c r="B100" s="11"/>
      <c r="C100" s="11"/>
      <c r="D100" s="11"/>
      <c r="E100" s="11"/>
      <c r="F100" s="11"/>
      <c r="G100" s="11"/>
    </row>
    <row r="101" spans="1:7" ht="12.75">
      <c r="A101" s="20"/>
      <c r="B101" s="11"/>
      <c r="C101" s="11"/>
      <c r="D101" s="11"/>
      <c r="E101" s="11"/>
      <c r="F101" s="11"/>
      <c r="G101" s="11"/>
    </row>
    <row r="102" spans="1:7" ht="12.75">
      <c r="A102" s="20"/>
      <c r="B102" s="11"/>
      <c r="C102" s="11"/>
      <c r="D102" s="11"/>
      <c r="E102" s="11"/>
      <c r="F102" s="11"/>
      <c r="G102" s="11"/>
    </row>
    <row r="103" spans="1:7" ht="12.75">
      <c r="A103" s="12"/>
      <c r="B103" s="11"/>
      <c r="C103" s="11"/>
      <c r="D103" s="11"/>
      <c r="E103" s="11"/>
      <c r="F103" s="11"/>
      <c r="G103" s="11"/>
    </row>
    <row r="104" spans="1:7" ht="12.75">
      <c r="A104" s="12"/>
      <c r="B104" s="11"/>
      <c r="C104" s="11"/>
      <c r="D104" s="11"/>
      <c r="E104" s="11"/>
      <c r="F104" s="11"/>
      <c r="G104" s="11"/>
    </row>
    <row r="105" spans="1:7" ht="12.75">
      <c r="A105" s="20"/>
      <c r="B105" s="11"/>
      <c r="C105" s="11"/>
      <c r="D105" s="11"/>
      <c r="E105" s="11"/>
      <c r="F105" s="11"/>
      <c r="G105" s="11"/>
    </row>
    <row r="106" spans="1:7" ht="12.75">
      <c r="A106" s="24"/>
      <c r="B106" s="2"/>
      <c r="C106" s="2"/>
      <c r="D106" s="2"/>
      <c r="E106" s="2"/>
      <c r="F106" s="2"/>
      <c r="G106" s="2"/>
    </row>
    <row r="107" spans="1:7" ht="12.75">
      <c r="A107" s="24"/>
      <c r="B107" s="2"/>
      <c r="C107" s="2"/>
      <c r="D107" s="2"/>
      <c r="E107" s="2"/>
      <c r="F107" s="2"/>
      <c r="G107" s="2"/>
    </row>
    <row r="108" spans="1:7" ht="12.75">
      <c r="A108" s="24"/>
      <c r="B108" s="2"/>
      <c r="C108" s="2"/>
      <c r="D108" s="2"/>
      <c r="E108" s="2"/>
      <c r="F108" s="2"/>
      <c r="G108" s="2"/>
    </row>
    <row r="109" spans="1:7" ht="12.75">
      <c r="A109" s="24"/>
      <c r="B109" s="2"/>
      <c r="C109" s="2"/>
      <c r="D109" s="2"/>
      <c r="E109" s="2"/>
      <c r="F109" s="2"/>
      <c r="G109" s="2"/>
    </row>
    <row r="110" spans="1:7" ht="12.75">
      <c r="A110" s="24"/>
      <c r="B110" s="2"/>
      <c r="C110" s="2"/>
      <c r="D110" s="2"/>
      <c r="E110" s="2"/>
      <c r="F110" s="2"/>
      <c r="G110" s="2"/>
    </row>
    <row r="111" spans="1:7" ht="12.75">
      <c r="A111" s="24"/>
      <c r="B111" s="2"/>
      <c r="C111" s="2"/>
      <c r="D111" s="2"/>
      <c r="E111" s="2"/>
      <c r="F111" s="2"/>
      <c r="G111" s="2"/>
    </row>
    <row r="112" spans="1:7" ht="12.75">
      <c r="A112" s="24"/>
      <c r="B112" s="2"/>
      <c r="C112" s="2"/>
      <c r="D112" s="2"/>
      <c r="E112" s="2"/>
      <c r="F112" s="2"/>
      <c r="G112" s="2"/>
    </row>
    <row r="113" spans="1:7" ht="12.75">
      <c r="A113" s="24"/>
      <c r="B113" s="2"/>
      <c r="C113" s="2"/>
      <c r="D113" s="2"/>
      <c r="E113" s="2"/>
      <c r="F113" s="2"/>
      <c r="G113" s="2"/>
    </row>
    <row r="114" spans="1:7" ht="12.75">
      <c r="A114" s="24"/>
      <c r="B114" s="2"/>
      <c r="C114" s="2"/>
      <c r="D114" s="2"/>
      <c r="E114" s="2"/>
      <c r="F114" s="2"/>
      <c r="G114" s="2"/>
    </row>
    <row r="115" spans="1:7" ht="12.75">
      <c r="A115" s="24"/>
      <c r="B115" s="2"/>
      <c r="C115" s="2"/>
      <c r="D115" s="2"/>
      <c r="E115" s="2"/>
      <c r="F115" s="2"/>
      <c r="G115" s="2"/>
    </row>
    <row r="116" spans="1:7" ht="12.75">
      <c r="A116" s="24"/>
      <c r="B116" s="2"/>
      <c r="C116" s="2"/>
      <c r="D116" s="2"/>
      <c r="E116" s="2"/>
      <c r="F116" s="2"/>
      <c r="G116" s="2"/>
    </row>
    <row r="117" spans="1:7" ht="12.75">
      <c r="A117" s="24"/>
      <c r="B117" s="2"/>
      <c r="C117" s="2"/>
      <c r="D117" s="2"/>
      <c r="E117" s="2"/>
      <c r="F117" s="2"/>
      <c r="G117" s="2"/>
    </row>
    <row r="166" spans="1:7" ht="12.75">
      <c r="A166" s="20"/>
      <c r="B166" s="11"/>
      <c r="C166" s="11"/>
      <c r="D166" s="11"/>
      <c r="E166" s="11"/>
      <c r="F166" s="11"/>
      <c r="G166" s="11"/>
    </row>
    <row r="167" spans="1:7" ht="12.75">
      <c r="A167" s="20"/>
      <c r="B167" s="11"/>
      <c r="C167" s="11"/>
      <c r="D167" s="11"/>
      <c r="E167" s="11"/>
      <c r="F167" s="11"/>
      <c r="G167" s="11"/>
    </row>
    <row r="168" spans="1:7" ht="12.75">
      <c r="A168" s="20"/>
      <c r="B168" s="11"/>
      <c r="C168" s="11"/>
      <c r="D168" s="11"/>
      <c r="E168" s="11"/>
      <c r="F168" s="11"/>
      <c r="G168" s="11"/>
    </row>
    <row r="169" spans="1:7" ht="12.75">
      <c r="A169" s="20"/>
      <c r="B169" s="11"/>
      <c r="C169" s="11"/>
      <c r="D169" s="11"/>
      <c r="E169" s="11"/>
      <c r="F169" s="11"/>
      <c r="G169" s="11"/>
    </row>
    <row r="170" spans="1:7" ht="12.75">
      <c r="A170" s="20"/>
      <c r="B170" s="11"/>
      <c r="C170" s="11"/>
      <c r="D170" s="11"/>
      <c r="E170" s="11"/>
      <c r="F170" s="11"/>
      <c r="G170" s="11"/>
    </row>
    <row r="171" spans="1:7" ht="12.75">
      <c r="A171" s="20"/>
      <c r="B171" s="11"/>
      <c r="C171" s="11"/>
      <c r="D171" s="11"/>
      <c r="E171" s="11"/>
      <c r="F171" s="11"/>
      <c r="G171" s="11"/>
    </row>
    <row r="172" spans="1:7" ht="12.75">
      <c r="A172" s="20"/>
      <c r="B172" s="11"/>
      <c r="C172" s="11"/>
      <c r="D172" s="11"/>
      <c r="E172" s="11"/>
      <c r="F172" s="11"/>
      <c r="G172" s="11"/>
    </row>
    <row r="173" spans="1:7" ht="12.75">
      <c r="A173" s="20"/>
      <c r="B173" s="11"/>
      <c r="C173" s="11"/>
      <c r="D173" s="11"/>
      <c r="E173" s="11"/>
      <c r="F173" s="11"/>
      <c r="G173" s="11"/>
    </row>
    <row r="174" spans="1:7" ht="12.75">
      <c r="A174" s="20"/>
      <c r="B174" s="11"/>
      <c r="C174" s="11"/>
      <c r="D174" s="11"/>
      <c r="E174" s="11"/>
      <c r="F174" s="11"/>
      <c r="G174" s="11"/>
    </row>
    <row r="175" spans="1:7" ht="12.75">
      <c r="A175" s="20"/>
      <c r="B175" s="11"/>
      <c r="C175" s="11"/>
      <c r="D175" s="11"/>
      <c r="E175" s="11"/>
      <c r="F175" s="11"/>
      <c r="G175" s="11"/>
    </row>
    <row r="176" spans="1:7" ht="12.75">
      <c r="A176" s="24"/>
      <c r="B176" s="2"/>
      <c r="C176" s="2"/>
      <c r="D176" s="2"/>
      <c r="E176" s="2"/>
      <c r="F176" s="2"/>
      <c r="G176" s="2"/>
    </row>
    <row r="177" spans="1:7" ht="12.75">
      <c r="A177" s="24"/>
      <c r="B177" s="2"/>
      <c r="C177" s="2"/>
      <c r="D177" s="2"/>
      <c r="E177" s="2"/>
      <c r="F177" s="2"/>
      <c r="G177" s="2"/>
    </row>
    <row r="178" spans="1:7" ht="12.75">
      <c r="A178" s="24"/>
      <c r="B178" s="2"/>
      <c r="C178" s="2"/>
      <c r="D178" s="2"/>
      <c r="E178" s="2"/>
      <c r="F178" s="2"/>
      <c r="G178" s="2"/>
    </row>
    <row r="179" spans="1:7" ht="12.75">
      <c r="A179" s="24"/>
      <c r="B179" s="2"/>
      <c r="C179" s="2"/>
      <c r="D179" s="2"/>
      <c r="E179" s="2"/>
      <c r="F179" s="2"/>
      <c r="G179" s="2"/>
    </row>
    <row r="180" spans="1:7" ht="12.75">
      <c r="A180" s="24"/>
      <c r="B180" s="2"/>
      <c r="C180" s="2"/>
      <c r="D180" s="2"/>
      <c r="E180" s="2"/>
      <c r="F180" s="2"/>
      <c r="G180" s="2"/>
    </row>
    <row r="181" spans="1:7" ht="12.75">
      <c r="A181" s="24"/>
      <c r="B181" s="2"/>
      <c r="C181" s="2"/>
      <c r="D181" s="2"/>
      <c r="E181" s="2"/>
      <c r="F181" s="2"/>
      <c r="G181" s="2"/>
    </row>
    <row r="198" spans="1:7" ht="12.75">
      <c r="A198" s="24"/>
      <c r="B198" s="2"/>
      <c r="C198" s="2"/>
      <c r="D198" s="2"/>
      <c r="E198" s="2"/>
      <c r="F198" s="2"/>
      <c r="G198" s="2"/>
    </row>
    <row r="199" spans="1:7" ht="12.75">
      <c r="A199" s="24"/>
      <c r="B199" s="2"/>
      <c r="C199" s="2"/>
      <c r="D199" s="2"/>
      <c r="E199" s="2"/>
      <c r="F199" s="2"/>
      <c r="G199" s="2"/>
    </row>
    <row r="200" spans="1:7" ht="12.75">
      <c r="A200" s="24"/>
      <c r="B200" s="2"/>
      <c r="C200" s="2"/>
      <c r="D200" s="2"/>
      <c r="E200" s="2"/>
      <c r="F200" s="2"/>
      <c r="G200" s="2"/>
    </row>
    <row r="201" spans="1:7" ht="12.75">
      <c r="A201" s="24"/>
      <c r="B201" s="2"/>
      <c r="C201" s="2"/>
      <c r="D201" s="2"/>
      <c r="E201" s="2"/>
      <c r="F201" s="2"/>
      <c r="G201" s="2"/>
    </row>
    <row r="202" spans="1:7" ht="12.75">
      <c r="A202" s="24"/>
      <c r="B202" s="2"/>
      <c r="C202" s="2"/>
      <c r="D202" s="2"/>
      <c r="E202" s="2"/>
      <c r="F202" s="2"/>
      <c r="G202" s="2"/>
    </row>
    <row r="203" spans="1:7" ht="12.75">
      <c r="A203" s="24"/>
      <c r="B203" s="2"/>
      <c r="C203" s="2"/>
      <c r="D203" s="2"/>
      <c r="E203" s="2"/>
      <c r="F203" s="2"/>
      <c r="G203" s="2"/>
    </row>
    <row r="204" spans="1:7" ht="12.75">
      <c r="A204" s="24"/>
      <c r="B204" s="2"/>
      <c r="C204" s="2"/>
      <c r="D204" s="2"/>
      <c r="E204" s="2"/>
      <c r="F204" s="2"/>
      <c r="G204" s="2"/>
    </row>
    <row r="205" spans="1:7" ht="12.75">
      <c r="A205" s="24"/>
      <c r="B205" s="2"/>
      <c r="C205" s="2"/>
      <c r="D205" s="2"/>
      <c r="E205" s="2"/>
      <c r="F205" s="2"/>
      <c r="G205" s="2"/>
    </row>
    <row r="206" spans="1:7" ht="12.75">
      <c r="A206" s="24"/>
      <c r="B206" s="2"/>
      <c r="C206" s="2"/>
      <c r="D206" s="2"/>
      <c r="E206" s="2"/>
      <c r="F206" s="2"/>
      <c r="G206" s="2"/>
    </row>
    <row r="207" spans="1:7" ht="12.75">
      <c r="A207" s="24"/>
      <c r="B207" s="2"/>
      <c r="C207" s="2"/>
      <c r="D207" s="2"/>
      <c r="E207" s="2"/>
      <c r="F207" s="2"/>
      <c r="G207" s="2"/>
    </row>
    <row r="208" spans="1:7" ht="12.75">
      <c r="A208" s="24"/>
      <c r="B208" s="2"/>
      <c r="C208" s="2"/>
      <c r="D208" s="2"/>
      <c r="E208" s="2"/>
      <c r="F208" s="2"/>
      <c r="G208" s="2"/>
    </row>
    <row r="209" spans="1:7" ht="12.75">
      <c r="A209" s="24"/>
      <c r="B209" s="2"/>
      <c r="C209" s="2"/>
      <c r="D209" s="2"/>
      <c r="E209" s="2"/>
      <c r="F209" s="2"/>
      <c r="G209" s="2"/>
    </row>
    <row r="210" spans="1:7" ht="12.75">
      <c r="A210" s="24"/>
      <c r="B210" s="2"/>
      <c r="C210" s="2"/>
      <c r="D210" s="2"/>
      <c r="E210" s="2"/>
      <c r="F210" s="2"/>
      <c r="G210" s="2"/>
    </row>
    <row r="211" spans="1:7" ht="12.75">
      <c r="A211" s="24"/>
      <c r="B211" s="2"/>
      <c r="C211" s="2"/>
      <c r="D211" s="2"/>
      <c r="E211" s="2"/>
      <c r="F211" s="2"/>
      <c r="G211" s="2"/>
    </row>
    <row r="212" spans="1:7" ht="12.75">
      <c r="A212" s="24"/>
      <c r="B212" s="2"/>
      <c r="C212" s="2"/>
      <c r="D212" s="2"/>
      <c r="E212" s="2"/>
      <c r="F212" s="2"/>
      <c r="G212" s="2"/>
    </row>
    <row r="213" spans="1:7" ht="12.75">
      <c r="A213" s="20"/>
      <c r="B213" s="11"/>
      <c r="C213" s="11"/>
      <c r="D213" s="11"/>
      <c r="E213" s="11"/>
      <c r="F213" s="11"/>
      <c r="G213" s="11"/>
    </row>
    <row r="214" spans="1:7" ht="12.75">
      <c r="A214" s="20"/>
      <c r="B214" s="11"/>
      <c r="C214" s="11"/>
      <c r="D214" s="11"/>
      <c r="E214" s="11"/>
      <c r="F214" s="11"/>
      <c r="G214" s="11"/>
    </row>
    <row r="215" spans="1:7" ht="12.75">
      <c r="A215" s="20"/>
      <c r="B215" s="11"/>
      <c r="C215" s="11"/>
      <c r="D215" s="11"/>
      <c r="E215" s="11"/>
      <c r="F215" s="11"/>
      <c r="G215" s="11"/>
    </row>
    <row r="216" spans="1:7" ht="12.75">
      <c r="A216" s="20"/>
      <c r="B216" s="11"/>
      <c r="C216" s="11"/>
      <c r="D216" s="11"/>
      <c r="E216" s="11"/>
      <c r="F216" s="11"/>
      <c r="G216" s="11"/>
    </row>
    <row r="217" spans="1:7" ht="12.75">
      <c r="A217" s="20"/>
      <c r="B217" s="11"/>
      <c r="C217" s="11"/>
      <c r="D217" s="11"/>
      <c r="E217" s="11"/>
      <c r="F217" s="11"/>
      <c r="G217" s="11"/>
    </row>
    <row r="218" spans="1:7" ht="12.75">
      <c r="A218" s="20"/>
      <c r="B218" s="11"/>
      <c r="C218" s="11"/>
      <c r="D218" s="11"/>
      <c r="E218" s="11"/>
      <c r="F218" s="11"/>
      <c r="G218" s="11"/>
    </row>
    <row r="219" spans="1:7" ht="12.75">
      <c r="A219" s="20"/>
      <c r="B219" s="11"/>
      <c r="C219" s="11"/>
      <c r="D219" s="11"/>
      <c r="E219" s="11"/>
      <c r="F219" s="11"/>
      <c r="G219" s="11"/>
    </row>
    <row r="220" spans="1:7" ht="12.75">
      <c r="A220" s="12"/>
      <c r="B220" s="11"/>
      <c r="C220" s="11"/>
      <c r="D220" s="11"/>
      <c r="E220" s="11"/>
      <c r="F220" s="11"/>
      <c r="G220" s="11"/>
    </row>
    <row r="221" spans="1:7" ht="12.75">
      <c r="A221" s="12"/>
      <c r="B221" s="11"/>
      <c r="C221" s="11"/>
      <c r="D221" s="11"/>
      <c r="E221" s="11"/>
      <c r="F221" s="11"/>
      <c r="G221" s="11"/>
    </row>
    <row r="222" spans="1:7" ht="12.75">
      <c r="A222" s="20"/>
      <c r="B222" s="11"/>
      <c r="C222" s="11"/>
      <c r="D222" s="11"/>
      <c r="E222" s="11"/>
      <c r="F222" s="11"/>
      <c r="G222" s="11"/>
    </row>
    <row r="223" spans="1:7" ht="12.75">
      <c r="A223" s="24"/>
      <c r="B223" s="2"/>
      <c r="C223" s="2"/>
      <c r="D223" s="2"/>
      <c r="E223" s="2"/>
      <c r="F223" s="2"/>
      <c r="G223" s="2"/>
    </row>
    <row r="224" spans="1:7" ht="12.75">
      <c r="A224" s="24"/>
      <c r="B224" s="2"/>
      <c r="C224" s="2"/>
      <c r="D224" s="2"/>
      <c r="E224" s="2"/>
      <c r="F224" s="2"/>
      <c r="G224" s="2"/>
    </row>
    <row r="225" spans="1:7" ht="12.75">
      <c r="A225" s="24"/>
      <c r="B225" s="2"/>
      <c r="C225" s="2"/>
      <c r="D225" s="2"/>
      <c r="E225" s="2"/>
      <c r="F225" s="2"/>
      <c r="G225" s="2"/>
    </row>
    <row r="226" spans="1:7" ht="12.75">
      <c r="A226" s="24"/>
      <c r="B226" s="2"/>
      <c r="C226" s="2"/>
      <c r="D226" s="2"/>
      <c r="E226" s="2"/>
      <c r="F226" s="2"/>
      <c r="G226" s="2"/>
    </row>
    <row r="227" spans="1:7" ht="12.75">
      <c r="A227" s="24"/>
      <c r="B227" s="2"/>
      <c r="C227" s="2"/>
      <c r="D227" s="2"/>
      <c r="E227" s="2"/>
      <c r="F227" s="2"/>
      <c r="G227" s="2"/>
    </row>
    <row r="228" spans="1:7" ht="12.75">
      <c r="A228" s="24"/>
      <c r="B228" s="2"/>
      <c r="C228" s="2"/>
      <c r="D228" s="2"/>
      <c r="E228" s="2"/>
      <c r="F228" s="2"/>
      <c r="G228" s="2"/>
    </row>
    <row r="229" spans="1:7" ht="12.75">
      <c r="A229" s="24"/>
      <c r="B229" s="2"/>
      <c r="C229" s="2"/>
      <c r="D229" s="2"/>
      <c r="E229" s="2"/>
      <c r="F229" s="2"/>
      <c r="G229" s="2"/>
    </row>
    <row r="294" spans="1:7" ht="12.75">
      <c r="A294" s="24"/>
      <c r="B294" s="2"/>
      <c r="C294" s="2"/>
      <c r="D294" s="2"/>
      <c r="E294" s="2"/>
      <c r="F294" s="2"/>
      <c r="G294" s="2"/>
    </row>
    <row r="295" spans="1:7" ht="12.75">
      <c r="A295" s="24"/>
      <c r="B295" s="2"/>
      <c r="C295" s="2"/>
      <c r="D295" s="2"/>
      <c r="E295" s="2"/>
      <c r="F295" s="2"/>
      <c r="G295" s="2"/>
    </row>
    <row r="296" spans="1:7" ht="12.75">
      <c r="A296" s="24"/>
      <c r="B296" s="2"/>
      <c r="C296" s="2"/>
      <c r="D296" s="2"/>
      <c r="E296" s="2"/>
      <c r="F296" s="2"/>
      <c r="G296" s="2"/>
    </row>
    <row r="297" spans="1:7" ht="12.75">
      <c r="A297" s="24"/>
      <c r="B297" s="2"/>
      <c r="C297" s="2"/>
      <c r="D297" s="2"/>
      <c r="E297" s="2"/>
      <c r="F297" s="2"/>
      <c r="G297" s="2"/>
    </row>
    <row r="298" spans="1:7" ht="12.75">
      <c r="A298" s="24"/>
      <c r="B298" s="2"/>
      <c r="C298" s="2"/>
      <c r="D298" s="2"/>
      <c r="E298" s="2"/>
      <c r="F298" s="2"/>
      <c r="G298" s="2"/>
    </row>
    <row r="299" spans="1:7" ht="12.75">
      <c r="A299" s="24"/>
      <c r="B299" s="2"/>
      <c r="C299" s="2"/>
      <c r="D299" s="2"/>
      <c r="E299" s="2"/>
      <c r="F299" s="2"/>
      <c r="G299" s="2"/>
    </row>
    <row r="300" spans="1:7" ht="12.75">
      <c r="A300" s="24"/>
      <c r="B300" s="2"/>
      <c r="C300" s="2"/>
      <c r="D300" s="2"/>
      <c r="E300" s="2"/>
      <c r="F300" s="2"/>
      <c r="G300" s="2"/>
    </row>
    <row r="301" spans="1:7" ht="12.75">
      <c r="A301" s="24"/>
      <c r="B301" s="2"/>
      <c r="C301" s="2"/>
      <c r="D301" s="2"/>
      <c r="E301" s="2"/>
      <c r="F301" s="2"/>
      <c r="G301" s="2"/>
    </row>
    <row r="302" spans="1:7" ht="12.75">
      <c r="A302" s="24"/>
      <c r="B302" s="2"/>
      <c r="C302" s="2"/>
      <c r="D302" s="2"/>
      <c r="E302" s="2"/>
      <c r="F302" s="2"/>
      <c r="G302" s="2"/>
    </row>
    <row r="303" spans="1:7" ht="12.75">
      <c r="A303" s="24"/>
      <c r="B303" s="2"/>
      <c r="C303" s="2"/>
      <c r="D303" s="2"/>
      <c r="E303" s="2"/>
      <c r="F303" s="2"/>
      <c r="G303" s="2"/>
    </row>
    <row r="304" spans="1:7" ht="12.75">
      <c r="A304" s="24"/>
      <c r="B304" s="2"/>
      <c r="C304" s="2"/>
      <c r="D304" s="2"/>
      <c r="E304" s="2"/>
      <c r="F304" s="2"/>
      <c r="G304" s="2"/>
    </row>
    <row r="305" spans="1:7" ht="12.75">
      <c r="A305" s="24"/>
      <c r="B305" s="2"/>
      <c r="C305" s="2"/>
      <c r="D305" s="2"/>
      <c r="E305" s="2"/>
      <c r="F305" s="2"/>
      <c r="G305" s="2"/>
    </row>
    <row r="306" spans="1:7" ht="12.75">
      <c r="A306" s="20"/>
      <c r="B306" s="11"/>
      <c r="C306" s="11"/>
      <c r="D306" s="11"/>
      <c r="E306" s="11"/>
      <c r="F306" s="11"/>
      <c r="G306" s="11"/>
    </row>
    <row r="307" spans="1:7" ht="12.75">
      <c r="A307" s="20"/>
      <c r="B307" s="11"/>
      <c r="C307" s="11"/>
      <c r="D307" s="11"/>
      <c r="E307" s="11"/>
      <c r="F307" s="11"/>
      <c r="G307" s="11"/>
    </row>
    <row r="308" spans="1:7" ht="12.75">
      <c r="A308" s="20"/>
      <c r="B308" s="11"/>
      <c r="C308" s="11"/>
      <c r="D308" s="11"/>
      <c r="E308" s="11"/>
      <c r="F308" s="11"/>
      <c r="G308" s="11"/>
    </row>
    <row r="309" spans="1:7" ht="12.75">
      <c r="A309" s="20"/>
      <c r="B309" s="11"/>
      <c r="C309" s="11"/>
      <c r="D309" s="11"/>
      <c r="E309" s="11"/>
      <c r="F309" s="11"/>
      <c r="G309" s="11"/>
    </row>
    <row r="310" spans="1:7" ht="12.75">
      <c r="A310" s="20"/>
      <c r="B310" s="11"/>
      <c r="C310" s="11"/>
      <c r="D310" s="11"/>
      <c r="E310" s="11"/>
      <c r="F310" s="11"/>
      <c r="G310" s="11"/>
    </row>
    <row r="311" spans="1:7" ht="12.75">
      <c r="A311" s="20"/>
      <c r="B311" s="11"/>
      <c r="C311" s="11"/>
      <c r="D311" s="11"/>
      <c r="E311" s="11"/>
      <c r="F311" s="11"/>
      <c r="G311" s="11"/>
    </row>
    <row r="312" spans="1:7" ht="12.75">
      <c r="A312" s="20"/>
      <c r="B312" s="11"/>
      <c r="C312" s="11"/>
      <c r="D312" s="11"/>
      <c r="E312" s="11"/>
      <c r="F312" s="11"/>
      <c r="G312" s="11"/>
    </row>
    <row r="313" spans="1:7" ht="12.75">
      <c r="A313" s="20"/>
      <c r="B313" s="11"/>
      <c r="C313" s="11"/>
      <c r="D313" s="11"/>
      <c r="E313" s="11"/>
      <c r="F313" s="11"/>
      <c r="G313" s="11"/>
    </row>
    <row r="314" spans="1:7" ht="12.75">
      <c r="A314" s="20"/>
      <c r="B314" s="11"/>
      <c r="C314" s="11"/>
      <c r="D314" s="11"/>
      <c r="E314" s="11"/>
      <c r="F314" s="11"/>
      <c r="G314" s="11"/>
    </row>
    <row r="315" spans="1:7" ht="12.75">
      <c r="A315" s="20"/>
      <c r="B315" s="11"/>
      <c r="C315" s="11"/>
      <c r="D315" s="11"/>
      <c r="E315" s="11"/>
      <c r="F315" s="11"/>
      <c r="G315" s="11"/>
    </row>
    <row r="316" spans="1:7" ht="12.75">
      <c r="A316" s="24"/>
      <c r="B316" s="2"/>
      <c r="C316" s="2"/>
      <c r="D316" s="2"/>
      <c r="E316" s="2"/>
      <c r="F316" s="2"/>
      <c r="G316" s="2"/>
    </row>
    <row r="317" spans="1:7" ht="12.75">
      <c r="A317" s="24"/>
      <c r="B317" s="2"/>
      <c r="C317" s="2"/>
      <c r="D317" s="2"/>
      <c r="E317" s="2"/>
      <c r="F317" s="2"/>
      <c r="G317" s="2"/>
    </row>
    <row r="318" spans="1:7" ht="12.75">
      <c r="A318" s="24"/>
      <c r="B318" s="2"/>
      <c r="C318" s="2"/>
      <c r="D318" s="2"/>
      <c r="E318" s="2"/>
      <c r="F318" s="2"/>
      <c r="G318" s="2"/>
    </row>
    <row r="319" spans="1:7" ht="12.75">
      <c r="A319" s="24"/>
      <c r="B319" s="2"/>
      <c r="C319" s="2"/>
      <c r="D319" s="2"/>
      <c r="E319" s="2"/>
      <c r="F319" s="2"/>
      <c r="G319" s="2"/>
    </row>
    <row r="320" spans="1:7" ht="12.75">
      <c r="A320" s="24"/>
      <c r="B320" s="2"/>
      <c r="C320" s="2"/>
      <c r="D320" s="2"/>
      <c r="E320" s="2"/>
      <c r="F320" s="2"/>
      <c r="G320" s="2"/>
    </row>
    <row r="321" spans="1:7" ht="12.75">
      <c r="A321" s="24"/>
      <c r="B321" s="2"/>
      <c r="C321" s="2"/>
      <c r="D321" s="2"/>
      <c r="E321" s="2"/>
      <c r="F321" s="2"/>
      <c r="G321" s="2"/>
    </row>
    <row r="322" spans="1:7" ht="12.75">
      <c r="A322" s="24"/>
      <c r="B322" s="2"/>
      <c r="C322" s="2"/>
      <c r="D322" s="2"/>
      <c r="E322" s="2"/>
      <c r="F322" s="2"/>
      <c r="G322" s="2"/>
    </row>
    <row r="323" spans="1:7" ht="12.75">
      <c r="A323" s="24"/>
      <c r="B323" s="2"/>
      <c r="C323" s="2"/>
      <c r="D323" s="2"/>
      <c r="E323" s="2"/>
      <c r="F323" s="2"/>
      <c r="G323" s="2"/>
    </row>
    <row r="324" spans="1:7" ht="12.75">
      <c r="A324" s="24"/>
      <c r="B324" s="2"/>
      <c r="C324" s="2"/>
      <c r="D324" s="2"/>
      <c r="E324" s="2"/>
      <c r="F324" s="2"/>
      <c r="G324" s="2"/>
    </row>
    <row r="325" spans="1:7" ht="12.75">
      <c r="A325" s="24"/>
      <c r="B325" s="2"/>
      <c r="C325" s="2"/>
      <c r="D325" s="2"/>
      <c r="E325" s="2"/>
      <c r="F325" s="2"/>
      <c r="G325" s="2"/>
    </row>
    <row r="374" spans="1:7" ht="12.75">
      <c r="A374" s="24"/>
      <c r="B374" s="2"/>
      <c r="C374" s="2"/>
      <c r="D374" s="2"/>
      <c r="E374" s="2"/>
      <c r="F374" s="2"/>
      <c r="G374" s="2"/>
    </row>
    <row r="375" spans="1:7" ht="12.75">
      <c r="A375" s="24"/>
      <c r="B375" s="2"/>
      <c r="C375" s="2"/>
      <c r="D375" s="2"/>
      <c r="E375" s="2"/>
      <c r="F375" s="2"/>
      <c r="G375" s="2"/>
    </row>
    <row r="376" spans="1:7" ht="12.75">
      <c r="A376" s="20"/>
      <c r="B376" s="11"/>
      <c r="C376" s="11"/>
      <c r="D376" s="11"/>
      <c r="E376" s="11"/>
      <c r="F376" s="11"/>
      <c r="G376" s="11"/>
    </row>
    <row r="377" spans="1:7" ht="12.75">
      <c r="A377" s="20"/>
      <c r="B377" s="11"/>
      <c r="C377" s="11"/>
      <c r="D377" s="11"/>
      <c r="E377" s="11"/>
      <c r="F377" s="11"/>
      <c r="G377" s="11"/>
    </row>
    <row r="378" spans="1:7" ht="12.75">
      <c r="A378" s="20"/>
      <c r="B378" s="11"/>
      <c r="C378" s="11"/>
      <c r="D378" s="11"/>
      <c r="E378" s="11"/>
      <c r="F378" s="11"/>
      <c r="G378" s="11"/>
    </row>
    <row r="379" spans="1:7" ht="12.75">
      <c r="A379" s="20"/>
      <c r="B379" s="11"/>
      <c r="C379" s="11"/>
      <c r="D379" s="11"/>
      <c r="E379" s="11"/>
      <c r="F379" s="11"/>
      <c r="G379" s="11"/>
    </row>
    <row r="380" spans="1:7" ht="12.75">
      <c r="A380" s="20"/>
      <c r="B380" s="11"/>
      <c r="C380" s="11"/>
      <c r="D380" s="11"/>
      <c r="E380" s="11"/>
      <c r="F380" s="11"/>
      <c r="G380" s="11"/>
    </row>
    <row r="381" spans="1:7" ht="12.75">
      <c r="A381" s="20"/>
      <c r="B381" s="11"/>
      <c r="C381" s="11"/>
      <c r="D381" s="11"/>
      <c r="E381" s="11"/>
      <c r="F381" s="11"/>
      <c r="G381" s="11"/>
    </row>
    <row r="382" spans="1:7" ht="12.75">
      <c r="A382" s="20"/>
      <c r="B382" s="11"/>
      <c r="C382" s="11"/>
      <c r="D382" s="11"/>
      <c r="E382" s="11"/>
      <c r="F382" s="11"/>
      <c r="G382" s="11"/>
    </row>
    <row r="383" spans="1:7" ht="12.75">
      <c r="A383" s="20"/>
      <c r="B383" s="11"/>
      <c r="C383" s="11"/>
      <c r="D383" s="11"/>
      <c r="E383" s="11"/>
      <c r="F383" s="11"/>
      <c r="G383" s="11"/>
    </row>
    <row r="384" spans="1:7" ht="12.75">
      <c r="A384" s="20"/>
      <c r="B384" s="11"/>
      <c r="C384" s="11"/>
      <c r="D384" s="11"/>
      <c r="E384" s="11"/>
      <c r="F384" s="11"/>
      <c r="G384" s="11"/>
    </row>
    <row r="385" spans="1:7" ht="12.75">
      <c r="A385" s="20"/>
      <c r="B385" s="11"/>
      <c r="C385" s="11"/>
      <c r="D385" s="11"/>
      <c r="E385" s="11"/>
      <c r="F385" s="11"/>
      <c r="G385" s="11"/>
    </row>
    <row r="386" spans="1:7" ht="12.75">
      <c r="A386" s="24"/>
      <c r="B386" s="2"/>
      <c r="C386" s="2"/>
      <c r="D386" s="2"/>
      <c r="E386" s="2"/>
      <c r="F386" s="2"/>
      <c r="G386" s="2"/>
    </row>
    <row r="387" spans="1:7" ht="12.75">
      <c r="A387" s="24"/>
      <c r="B387" s="2"/>
      <c r="C387" s="2"/>
      <c r="D387" s="2"/>
      <c r="E387" s="2"/>
      <c r="F387" s="2"/>
      <c r="G387" s="2"/>
    </row>
    <row r="388" spans="1:7" ht="12.75">
      <c r="A388" s="24"/>
      <c r="B388" s="2"/>
      <c r="C388" s="2"/>
      <c r="D388" s="2"/>
      <c r="E388" s="2"/>
      <c r="F388" s="2"/>
      <c r="G388" s="2"/>
    </row>
    <row r="389" spans="1:7" ht="12.75">
      <c r="A389" s="24"/>
      <c r="B389" s="2"/>
      <c r="C389" s="2"/>
      <c r="D389" s="2"/>
      <c r="E389" s="2"/>
      <c r="F389" s="2"/>
      <c r="G389" s="2"/>
    </row>
    <row r="438" spans="1:7" ht="12.75">
      <c r="A438" s="24"/>
      <c r="B438" s="2"/>
      <c r="C438" s="2"/>
      <c r="D438" s="2"/>
      <c r="E438" s="2"/>
      <c r="F438" s="2"/>
      <c r="G438" s="2"/>
    </row>
    <row r="439" spans="1:7" ht="12.75">
      <c r="A439" s="24"/>
      <c r="B439" s="2"/>
      <c r="C439" s="2"/>
      <c r="D439" s="2"/>
      <c r="E439" s="2"/>
      <c r="F439" s="2"/>
      <c r="G439" s="2"/>
    </row>
    <row r="440" spans="1:7" ht="12.75">
      <c r="A440" s="24"/>
      <c r="B440" s="2"/>
      <c r="C440" s="2"/>
      <c r="D440" s="2"/>
      <c r="E440" s="2"/>
      <c r="F440" s="2"/>
      <c r="G440" s="2"/>
    </row>
    <row r="441" spans="1:7" ht="12.75">
      <c r="A441" s="24"/>
      <c r="B441" s="2"/>
      <c r="C441" s="2"/>
      <c r="D441" s="2"/>
      <c r="E441" s="2"/>
      <c r="F441" s="2"/>
      <c r="G441" s="2"/>
    </row>
    <row r="442" spans="1:7" ht="12.75">
      <c r="A442" s="24"/>
      <c r="B442" s="2"/>
      <c r="C442" s="2"/>
      <c r="D442" s="2"/>
      <c r="E442" s="2"/>
      <c r="F442" s="2"/>
      <c r="G442" s="2"/>
    </row>
    <row r="443" spans="1:7" ht="12.75">
      <c r="A443" s="24"/>
      <c r="B443" s="2"/>
      <c r="C443" s="2"/>
      <c r="D443" s="2"/>
      <c r="E443" s="2"/>
      <c r="F443" s="2"/>
      <c r="G443" s="2"/>
    </row>
    <row r="444" spans="1:7" ht="12.75">
      <c r="A444" s="24"/>
      <c r="B444" s="2"/>
      <c r="C444" s="2"/>
      <c r="D444" s="2"/>
      <c r="E444" s="2"/>
      <c r="F444" s="2"/>
      <c r="G444" s="2"/>
    </row>
    <row r="445" spans="1:7" ht="12.75">
      <c r="A445" s="24"/>
      <c r="B445" s="2"/>
      <c r="C445" s="2"/>
      <c r="D445" s="2"/>
      <c r="E445" s="2"/>
      <c r="F445" s="2"/>
      <c r="G445" s="2"/>
    </row>
    <row r="446" spans="1:7" ht="12.75">
      <c r="A446" s="20"/>
      <c r="B446" s="11"/>
      <c r="C446" s="11"/>
      <c r="D446" s="11"/>
      <c r="E446" s="11"/>
      <c r="F446" s="11"/>
      <c r="G446" s="11"/>
    </row>
    <row r="447" spans="1:7" ht="12.75">
      <c r="A447" s="20"/>
      <c r="B447" s="11"/>
      <c r="C447" s="11"/>
      <c r="D447" s="11"/>
      <c r="E447" s="11"/>
      <c r="F447" s="11"/>
      <c r="G447" s="11"/>
    </row>
    <row r="448" spans="1:7" ht="12.75">
      <c r="A448" s="20"/>
      <c r="B448" s="11"/>
      <c r="C448" s="11"/>
      <c r="D448" s="11"/>
      <c r="E448" s="11"/>
      <c r="F448" s="11"/>
      <c r="G448" s="11"/>
    </row>
    <row r="449" spans="1:7" ht="12.75">
      <c r="A449" s="20"/>
      <c r="B449" s="11"/>
      <c r="C449" s="11"/>
      <c r="D449" s="11"/>
      <c r="E449" s="11"/>
      <c r="F449" s="11"/>
      <c r="G449" s="11"/>
    </row>
    <row r="450" spans="1:7" ht="12.75">
      <c r="A450" s="20"/>
      <c r="B450" s="11"/>
      <c r="C450" s="11"/>
      <c r="D450" s="11"/>
      <c r="E450" s="11"/>
      <c r="F450" s="11"/>
      <c r="G450" s="11"/>
    </row>
    <row r="451" spans="1:7" ht="12.75">
      <c r="A451" s="20"/>
      <c r="B451" s="11"/>
      <c r="C451" s="11"/>
      <c r="D451" s="11"/>
      <c r="E451" s="11"/>
      <c r="F451" s="11"/>
      <c r="G451" s="11"/>
    </row>
    <row r="452" spans="1:7" ht="12.75">
      <c r="A452" s="20"/>
      <c r="B452" s="11"/>
      <c r="C452" s="11"/>
      <c r="D452" s="11"/>
      <c r="E452" s="11"/>
      <c r="F452" s="11"/>
      <c r="G452" s="11"/>
    </row>
    <row r="453" spans="1:7" ht="12.75">
      <c r="A453" s="20"/>
      <c r="B453" s="11"/>
      <c r="C453" s="11"/>
      <c r="D453" s="11"/>
      <c r="E453" s="11"/>
      <c r="F453" s="11"/>
      <c r="G453" s="11"/>
    </row>
    <row r="454" spans="1:7" ht="12.75">
      <c r="A454" s="20"/>
      <c r="B454" s="11"/>
      <c r="C454" s="11"/>
      <c r="D454" s="11"/>
      <c r="E454" s="11"/>
      <c r="F454" s="11"/>
      <c r="G454" s="11"/>
    </row>
    <row r="455" spans="1:7" ht="12.75">
      <c r="A455" s="20"/>
      <c r="B455" s="11"/>
      <c r="C455" s="11"/>
      <c r="D455" s="11"/>
      <c r="E455" s="11"/>
      <c r="F455" s="11"/>
      <c r="G455" s="11"/>
    </row>
    <row r="456" spans="1:7" ht="12.75">
      <c r="A456" s="24"/>
      <c r="B456" s="2"/>
      <c r="C456" s="2"/>
      <c r="D456" s="2"/>
      <c r="E456" s="2"/>
      <c r="F456" s="2"/>
      <c r="G456" s="2"/>
    </row>
    <row r="457" spans="1:7" ht="12.75">
      <c r="A457" s="24"/>
      <c r="B457" s="2"/>
      <c r="C457" s="2"/>
      <c r="D457" s="2"/>
      <c r="E457" s="2"/>
      <c r="F457" s="2"/>
      <c r="G457" s="2"/>
    </row>
    <row r="458" spans="1:7" ht="12.75">
      <c r="A458" s="24"/>
      <c r="B458" s="2"/>
      <c r="C458" s="2"/>
      <c r="D458" s="2"/>
      <c r="E458" s="2"/>
      <c r="F458" s="2"/>
      <c r="G458" s="2"/>
    </row>
    <row r="459" spans="1:7" ht="12.75">
      <c r="A459" s="24"/>
      <c r="B459" s="2"/>
      <c r="C459" s="2"/>
      <c r="D459" s="2"/>
      <c r="E459" s="2"/>
      <c r="F459" s="2"/>
      <c r="G459" s="2"/>
    </row>
    <row r="460" spans="1:7" ht="12.75">
      <c r="A460" s="24"/>
      <c r="B460" s="2"/>
      <c r="C460" s="2"/>
      <c r="D460" s="2"/>
      <c r="E460" s="2"/>
      <c r="F460" s="2"/>
      <c r="G460" s="2"/>
    </row>
    <row r="461" spans="1:7" ht="12.75">
      <c r="A461" s="24"/>
      <c r="B461" s="2"/>
      <c r="C461" s="2"/>
      <c r="D461" s="2"/>
      <c r="E461" s="2"/>
      <c r="F461" s="2"/>
      <c r="G461" s="2"/>
    </row>
    <row r="462" spans="1:7" ht="12.75">
      <c r="A462" s="24"/>
      <c r="B462" s="2"/>
      <c r="C462" s="2"/>
      <c r="D462" s="2"/>
      <c r="E462" s="2"/>
      <c r="F462" s="2"/>
      <c r="G462" s="2"/>
    </row>
    <row r="463" spans="1:7" ht="12.75">
      <c r="A463" s="24"/>
      <c r="B463" s="2"/>
      <c r="C463" s="2"/>
      <c r="D463" s="2"/>
      <c r="E463" s="2"/>
      <c r="F463" s="2"/>
      <c r="G463" s="2"/>
    </row>
    <row r="464" spans="1:7" ht="12.75">
      <c r="A464" s="24"/>
      <c r="B464" s="2"/>
      <c r="C464" s="2"/>
      <c r="D464" s="2"/>
      <c r="E464" s="2"/>
      <c r="F464" s="2"/>
      <c r="G464" s="2"/>
    </row>
    <row r="465" spans="1:7" ht="12.75">
      <c r="A465" s="24"/>
      <c r="B465" s="2"/>
      <c r="C465" s="2"/>
      <c r="D465" s="2"/>
      <c r="E465" s="2"/>
      <c r="F465" s="2"/>
      <c r="G465" s="2"/>
    </row>
    <row r="466" spans="1:7" ht="12.75">
      <c r="A466" s="24"/>
      <c r="B466" s="2"/>
      <c r="C466" s="2"/>
      <c r="D466" s="2"/>
      <c r="E466" s="2"/>
      <c r="F466" s="2"/>
      <c r="G466" s="2"/>
    </row>
    <row r="467" spans="1:7" ht="12.75">
      <c r="A467" s="24"/>
      <c r="B467" s="2"/>
      <c r="C467" s="2"/>
      <c r="D467" s="2"/>
      <c r="E467" s="2"/>
      <c r="F467" s="2"/>
      <c r="G467" s="2"/>
    </row>
    <row r="468" spans="1:7" ht="12.75">
      <c r="A468" s="24"/>
      <c r="B468" s="2"/>
      <c r="C468" s="2"/>
      <c r="D468" s="2"/>
      <c r="E468" s="2"/>
      <c r="F468" s="2"/>
      <c r="G468" s="2"/>
    </row>
    <row r="469" spans="1:7" ht="12.75">
      <c r="A469" s="24"/>
      <c r="B469" s="2"/>
      <c r="C469" s="2"/>
      <c r="D469" s="2"/>
      <c r="E469" s="2"/>
      <c r="F469" s="2"/>
      <c r="G469" s="2"/>
    </row>
    <row r="502" spans="1:7" ht="12.75">
      <c r="A502" s="24"/>
      <c r="B502" s="2"/>
      <c r="C502" s="2"/>
      <c r="D502" s="2"/>
      <c r="E502" s="2"/>
      <c r="F502" s="2"/>
      <c r="G502" s="2"/>
    </row>
    <row r="503" spans="1:7" ht="12.75">
      <c r="A503" s="24"/>
      <c r="B503" s="2"/>
      <c r="C503" s="2"/>
      <c r="D503" s="2"/>
      <c r="E503" s="2"/>
      <c r="F503" s="2"/>
      <c r="G503" s="2"/>
    </row>
    <row r="504" spans="1:7" ht="12.75">
      <c r="A504" s="24"/>
      <c r="B504" s="2"/>
      <c r="C504" s="2"/>
      <c r="D504" s="2"/>
      <c r="E504" s="2"/>
      <c r="F504" s="2"/>
      <c r="G504" s="2"/>
    </row>
    <row r="505" spans="1:7" ht="12.75">
      <c r="A505" s="24"/>
      <c r="B505" s="2"/>
      <c r="C505" s="2"/>
      <c r="D505" s="2"/>
      <c r="E505" s="2"/>
      <c r="F505" s="2"/>
      <c r="G505" s="2"/>
    </row>
    <row r="506" spans="1:7" ht="12.75">
      <c r="A506" s="24"/>
      <c r="B506" s="2"/>
      <c r="C506" s="2"/>
      <c r="D506" s="2"/>
      <c r="E506" s="2"/>
      <c r="F506" s="2"/>
      <c r="G506" s="2"/>
    </row>
    <row r="507" spans="1:7" ht="12.75">
      <c r="A507" s="24"/>
      <c r="B507" s="2"/>
      <c r="C507" s="2"/>
      <c r="D507" s="2"/>
      <c r="E507" s="2"/>
      <c r="F507" s="2"/>
      <c r="G507" s="2"/>
    </row>
    <row r="508" spans="1:7" ht="12.75">
      <c r="A508" s="24"/>
      <c r="B508" s="2"/>
      <c r="C508" s="2"/>
      <c r="D508" s="2"/>
      <c r="E508" s="2"/>
      <c r="F508" s="2"/>
      <c r="G508" s="2"/>
    </row>
    <row r="509" spans="1:7" ht="12.75">
      <c r="A509" s="24"/>
      <c r="B509" s="2"/>
      <c r="C509" s="2"/>
      <c r="D509" s="2"/>
      <c r="E509" s="2"/>
      <c r="F509" s="2"/>
      <c r="G509" s="2"/>
    </row>
    <row r="510" spans="1:7" ht="12.75">
      <c r="A510" s="24"/>
      <c r="B510" s="2"/>
      <c r="C510" s="2"/>
      <c r="D510" s="2"/>
      <c r="E510" s="2"/>
      <c r="F510" s="2"/>
      <c r="G510" s="2"/>
    </row>
    <row r="511" spans="1:7" ht="12.75">
      <c r="A511" s="24"/>
      <c r="B511" s="2"/>
      <c r="C511" s="2"/>
      <c r="D511" s="2"/>
      <c r="E511" s="2"/>
      <c r="F511" s="2"/>
      <c r="G511" s="2"/>
    </row>
    <row r="512" spans="1:7" ht="12.75">
      <c r="A512" s="24"/>
      <c r="B512" s="2"/>
      <c r="C512" s="2"/>
      <c r="D512" s="2"/>
      <c r="E512" s="2"/>
      <c r="F512" s="2"/>
      <c r="G512" s="2"/>
    </row>
    <row r="513" spans="1:7" ht="12.75">
      <c r="A513" s="24"/>
      <c r="B513" s="2"/>
      <c r="C513" s="2"/>
      <c r="D513" s="2"/>
      <c r="E513" s="2"/>
      <c r="F513" s="2"/>
      <c r="G513" s="2"/>
    </row>
    <row r="514" spans="1:7" ht="12.75">
      <c r="A514" s="24"/>
      <c r="B514" s="2"/>
      <c r="C514" s="2"/>
      <c r="D514" s="2"/>
      <c r="E514" s="2"/>
      <c r="F514" s="2"/>
      <c r="G514" s="2"/>
    </row>
    <row r="515" spans="1:7" ht="12.75">
      <c r="A515" s="24"/>
      <c r="B515" s="2"/>
      <c r="C515" s="2"/>
      <c r="D515" s="2"/>
      <c r="E515" s="2"/>
      <c r="F515" s="2"/>
      <c r="G515" s="2"/>
    </row>
    <row r="516" spans="1:7" ht="12.75">
      <c r="A516" s="20"/>
      <c r="B516" s="11"/>
      <c r="C516" s="11"/>
      <c r="D516" s="11"/>
      <c r="E516" s="11"/>
      <c r="F516" s="11"/>
      <c r="G516" s="11"/>
    </row>
    <row r="517" spans="1:7" ht="12.75">
      <c r="A517" s="20"/>
      <c r="B517" s="11"/>
      <c r="C517" s="11"/>
      <c r="D517" s="11"/>
      <c r="E517" s="11"/>
      <c r="F517" s="11"/>
      <c r="G517" s="11"/>
    </row>
    <row r="518" spans="1:7" ht="12.75">
      <c r="A518" s="20"/>
      <c r="B518" s="11"/>
      <c r="C518" s="11"/>
      <c r="D518" s="11"/>
      <c r="E518" s="11"/>
      <c r="F518" s="11"/>
      <c r="G518" s="11"/>
    </row>
    <row r="519" spans="1:7" ht="12.75">
      <c r="A519" s="20"/>
      <c r="B519" s="11"/>
      <c r="C519" s="11"/>
      <c r="D519" s="11"/>
      <c r="E519" s="11"/>
      <c r="F519" s="11"/>
      <c r="G519" s="11"/>
    </row>
    <row r="520" spans="1:7" ht="12.75">
      <c r="A520" s="20"/>
      <c r="B520" s="11"/>
      <c r="C520" s="11"/>
      <c r="D520" s="11"/>
      <c r="E520" s="11"/>
      <c r="F520" s="11"/>
      <c r="G520" s="11"/>
    </row>
    <row r="521" spans="1:7" ht="12.75">
      <c r="A521" s="20"/>
      <c r="B521" s="11"/>
      <c r="C521" s="11"/>
      <c r="D521" s="11"/>
      <c r="E521" s="11"/>
      <c r="F521" s="11"/>
      <c r="G521" s="11"/>
    </row>
    <row r="522" spans="1:7" ht="12.75">
      <c r="A522" s="20"/>
      <c r="B522" s="11"/>
      <c r="C522" s="11"/>
      <c r="D522" s="11"/>
      <c r="E522" s="11"/>
      <c r="F522" s="11"/>
      <c r="G522" s="11"/>
    </row>
    <row r="523" spans="1:7" ht="12.75">
      <c r="A523" s="20"/>
      <c r="B523" s="11"/>
      <c r="C523" s="11"/>
      <c r="D523" s="11"/>
      <c r="E523" s="11"/>
      <c r="F523" s="11"/>
      <c r="G523" s="11"/>
    </row>
    <row r="524" spans="1:7" ht="12.75">
      <c r="A524" s="20"/>
      <c r="B524" s="11"/>
      <c r="C524" s="11"/>
      <c r="D524" s="11"/>
      <c r="E524" s="11"/>
      <c r="F524" s="11"/>
      <c r="G524" s="11"/>
    </row>
    <row r="525" spans="1:7" ht="12.75">
      <c r="A525" s="20"/>
      <c r="B525" s="11"/>
      <c r="C525" s="11"/>
      <c r="D525" s="11"/>
      <c r="E525" s="11"/>
      <c r="F525" s="11"/>
      <c r="G525" s="11"/>
    </row>
    <row r="526" spans="1:7" ht="12.75">
      <c r="A526" s="24"/>
      <c r="B526" s="2"/>
      <c r="C526" s="2"/>
      <c r="D526" s="2"/>
      <c r="E526" s="2"/>
      <c r="F526" s="2"/>
      <c r="G526" s="2"/>
    </row>
    <row r="527" spans="1:7" ht="12.75">
      <c r="A527" s="24"/>
      <c r="B527" s="2"/>
      <c r="C527" s="2"/>
      <c r="D527" s="2"/>
      <c r="E527" s="2"/>
      <c r="F527" s="2"/>
      <c r="G527" s="2"/>
    </row>
    <row r="528" spans="1:7" ht="12.75">
      <c r="A528" s="24"/>
      <c r="B528" s="2"/>
      <c r="C528" s="2"/>
      <c r="D528" s="2"/>
      <c r="E528" s="2"/>
      <c r="F528" s="2"/>
      <c r="G528" s="2"/>
    </row>
    <row r="529" spans="1:7" ht="12.75">
      <c r="A529" s="24"/>
      <c r="B529" s="2"/>
      <c r="C529" s="2"/>
      <c r="D529" s="2"/>
      <c r="E529" s="2"/>
      <c r="F529" s="2"/>
      <c r="G529" s="2"/>
    </row>
    <row r="530" spans="1:7" ht="12.75">
      <c r="A530" s="24"/>
      <c r="B530" s="2"/>
      <c r="C530" s="2"/>
      <c r="D530" s="2"/>
      <c r="E530" s="2"/>
      <c r="F530" s="2"/>
      <c r="G530" s="2"/>
    </row>
    <row r="531" spans="1:7" ht="12.75">
      <c r="A531" s="24"/>
      <c r="B531" s="2"/>
      <c r="C531" s="2"/>
      <c r="D531" s="2"/>
      <c r="E531" s="2"/>
      <c r="F531" s="2"/>
      <c r="G531" s="2"/>
    </row>
    <row r="532" spans="1:7" ht="12.75">
      <c r="A532" s="24"/>
      <c r="B532" s="2"/>
      <c r="C532" s="2"/>
      <c r="D532" s="2"/>
      <c r="E532" s="2"/>
      <c r="F532" s="2"/>
      <c r="G532" s="2"/>
    </row>
    <row r="533" spans="1:7" ht="12.75">
      <c r="A533" s="24"/>
      <c r="B533" s="2"/>
      <c r="C533" s="2"/>
      <c r="D533" s="2"/>
      <c r="E533" s="2"/>
      <c r="F533" s="2"/>
      <c r="G533" s="2"/>
    </row>
    <row r="582" spans="1:7" ht="12.75">
      <c r="A582" s="24"/>
      <c r="B582" s="2"/>
      <c r="C582" s="2"/>
      <c r="D582" s="2"/>
      <c r="E582" s="2"/>
      <c r="F582" s="2"/>
      <c r="G582" s="2"/>
    </row>
    <row r="583" spans="1:7" ht="12.75">
      <c r="A583" s="24"/>
      <c r="B583" s="2"/>
      <c r="C583" s="2"/>
      <c r="D583" s="2"/>
      <c r="E583" s="2"/>
      <c r="F583" s="2"/>
      <c r="G583" s="2"/>
    </row>
    <row r="584" spans="1:7" ht="12.75">
      <c r="A584" s="24"/>
      <c r="B584" s="2"/>
      <c r="C584" s="2"/>
      <c r="D584" s="2"/>
      <c r="E584" s="2"/>
      <c r="F584" s="2"/>
      <c r="G584" s="2"/>
    </row>
    <row r="585" spans="1:7" ht="12.75">
      <c r="A585" s="24"/>
      <c r="B585" s="2"/>
      <c r="C585" s="2"/>
      <c r="D585" s="2"/>
      <c r="E585" s="2"/>
      <c r="F585" s="2"/>
      <c r="G585" s="2"/>
    </row>
    <row r="586" spans="1:7" ht="12.75">
      <c r="A586" s="20"/>
      <c r="B586" s="11"/>
      <c r="C586" s="11"/>
      <c r="D586" s="11"/>
      <c r="E586" s="11"/>
      <c r="F586" s="11"/>
      <c r="G586" s="11"/>
    </row>
    <row r="587" spans="1:7" ht="12.75">
      <c r="A587" s="20"/>
      <c r="B587" s="11"/>
      <c r="C587" s="11"/>
      <c r="D587" s="11"/>
      <c r="E587" s="11"/>
      <c r="F587" s="11"/>
      <c r="G587" s="11"/>
    </row>
    <row r="588" spans="1:7" ht="12.75">
      <c r="A588" s="20"/>
      <c r="B588" s="11"/>
      <c r="C588" s="11"/>
      <c r="D588" s="11"/>
      <c r="E588" s="11"/>
      <c r="F588" s="11"/>
      <c r="G588" s="11"/>
    </row>
    <row r="589" spans="1:7" ht="12.75">
      <c r="A589" s="20"/>
      <c r="B589" s="11"/>
      <c r="C589" s="11"/>
      <c r="D589" s="11"/>
      <c r="E589" s="11"/>
      <c r="F589" s="11"/>
      <c r="G589" s="11"/>
    </row>
    <row r="590" spans="1:7" ht="12.75">
      <c r="A590" s="20"/>
      <c r="B590" s="11"/>
      <c r="C590" s="11"/>
      <c r="D590" s="11"/>
      <c r="E590" s="11"/>
      <c r="F590" s="11"/>
      <c r="G590" s="11"/>
    </row>
    <row r="591" spans="1:7" ht="12.75">
      <c r="A591" s="20"/>
      <c r="B591" s="11"/>
      <c r="C591" s="11"/>
      <c r="D591" s="11"/>
      <c r="E591" s="11"/>
      <c r="F591" s="11"/>
      <c r="G591" s="11"/>
    </row>
    <row r="592" spans="1:7" ht="12.75">
      <c r="A592" s="20"/>
      <c r="B592" s="11"/>
      <c r="C592" s="11"/>
      <c r="D592" s="11"/>
      <c r="E592" s="11"/>
      <c r="F592" s="11"/>
      <c r="G592" s="11"/>
    </row>
    <row r="593" spans="1:7" ht="12.75">
      <c r="A593" s="20"/>
      <c r="B593" s="11"/>
      <c r="C593" s="11"/>
      <c r="D593" s="11"/>
      <c r="E593" s="11"/>
      <c r="F593" s="11"/>
      <c r="G593" s="11"/>
    </row>
    <row r="594" spans="1:7" ht="12.75">
      <c r="A594" s="20"/>
      <c r="B594" s="11"/>
      <c r="C594" s="11"/>
      <c r="D594" s="11"/>
      <c r="E594" s="11"/>
      <c r="F594" s="11"/>
      <c r="G594" s="11"/>
    </row>
    <row r="595" spans="1:7" ht="12.75">
      <c r="A595" s="20"/>
      <c r="B595" s="11"/>
      <c r="C595" s="11"/>
      <c r="D595" s="11"/>
      <c r="E595" s="11"/>
      <c r="F595" s="11"/>
      <c r="G595" s="11"/>
    </row>
    <row r="596" spans="1:7" ht="12.75">
      <c r="A596" s="24"/>
      <c r="B596" s="2"/>
      <c r="C596" s="2"/>
      <c r="D596" s="2"/>
      <c r="E596" s="2"/>
      <c r="F596" s="2"/>
      <c r="G596" s="2"/>
    </row>
    <row r="597" spans="1:7" ht="12.75">
      <c r="A597" s="24"/>
      <c r="B597" s="2"/>
      <c r="C597" s="2"/>
      <c r="D597" s="2"/>
      <c r="E597" s="2"/>
      <c r="F597" s="2"/>
      <c r="G597" s="2"/>
    </row>
  </sheetData>
  <printOptions horizontalCentered="1" verticalCentered="1"/>
  <pageMargins left="0.25" right="0.25" top="0.25" bottom="0.25" header="0" footer="0"/>
  <pageSetup fitToHeight="1" fitToWidth="1" horizontalDpi="600" verticalDpi="600" orientation="landscape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97"/>
  <sheetViews>
    <sheetView defaultGridColor="0" colorId="8" workbookViewId="0" topLeftCell="A1">
      <selection activeCell="A1" sqref="A1"/>
    </sheetView>
  </sheetViews>
  <sheetFormatPr defaultColWidth="8.7109375" defaultRowHeight="12.75"/>
  <cols>
    <col min="1" max="1" width="15.7109375" style="18" customWidth="1"/>
    <col min="2" max="2" width="14.00390625" style="0" customWidth="1"/>
    <col min="3" max="3" width="12.28125" style="0" customWidth="1"/>
    <col min="4" max="4" width="12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14.57421875" style="0" customWidth="1"/>
    <col min="9" max="9" width="13.8515625" style="0" customWidth="1"/>
    <col min="10" max="10" width="9.8515625" style="0" customWidth="1"/>
    <col min="11" max="11" width="10.7109375" style="0" customWidth="1"/>
    <col min="12" max="12" width="11.8515625" style="0" customWidth="1"/>
    <col min="13" max="13" width="10.7109375" style="0" customWidth="1"/>
    <col min="14" max="14" width="11.8515625" style="0" customWidth="1"/>
  </cols>
  <sheetData>
    <row r="1" spans="1:14" ht="12.75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3">
        <v>36871</v>
      </c>
      <c r="N1" s="4">
        <v>0.6875</v>
      </c>
    </row>
    <row r="2" spans="1:14" ht="12.7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">
      <c r="A3" s="23" t="s">
        <v>135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</row>
    <row r="4" spans="1:14" ht="15">
      <c r="A4" s="23" t="s">
        <v>132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</row>
    <row r="5" spans="1:14" ht="15">
      <c r="A5" s="5" t="s">
        <v>133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</row>
    <row r="6" spans="1:14" ht="15">
      <c r="A6" s="2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  <c r="N6" s="6"/>
    </row>
    <row r="7" spans="1:14" ht="12.75">
      <c r="A7" s="20"/>
      <c r="B7" s="1"/>
      <c r="C7" s="11"/>
      <c r="D7" s="11"/>
      <c r="E7" s="11"/>
      <c r="F7" s="11"/>
      <c r="G7" s="11"/>
      <c r="H7" s="11"/>
      <c r="I7" s="11"/>
      <c r="J7" s="11"/>
      <c r="K7" s="11"/>
      <c r="L7" s="2"/>
      <c r="M7" s="2"/>
      <c r="N7" s="2"/>
    </row>
    <row r="8" spans="1:14" s="18" customFormat="1" ht="15">
      <c r="A8" s="16"/>
      <c r="B8" s="17"/>
      <c r="C8" s="17"/>
      <c r="D8" s="17"/>
      <c r="E8" s="17"/>
      <c r="F8" s="17"/>
      <c r="G8" s="17" t="s">
        <v>5</v>
      </c>
      <c r="H8" s="16"/>
      <c r="I8" s="17"/>
      <c r="J8" s="17"/>
      <c r="K8" s="17"/>
      <c r="L8" s="17"/>
      <c r="M8" s="17"/>
      <c r="N8" s="17"/>
    </row>
    <row r="9" spans="1:14" s="18" customFormat="1" ht="15">
      <c r="A9" s="16"/>
      <c r="B9" s="17"/>
      <c r="C9" s="17"/>
      <c r="D9" s="17"/>
      <c r="E9" s="17"/>
      <c r="F9" s="17"/>
      <c r="G9" s="17" t="s">
        <v>6</v>
      </c>
      <c r="H9" s="17" t="s">
        <v>7</v>
      </c>
      <c r="I9" s="17"/>
      <c r="J9" s="17"/>
      <c r="K9" s="17"/>
      <c r="L9" s="17"/>
      <c r="M9" s="17"/>
      <c r="N9" s="17"/>
    </row>
    <row r="10" spans="1:14" s="18" customFormat="1" ht="15">
      <c r="A10" s="16"/>
      <c r="B10" s="17"/>
      <c r="C10" s="17" t="s">
        <v>8</v>
      </c>
      <c r="D10" s="17"/>
      <c r="E10" s="17" t="s">
        <v>9</v>
      </c>
      <c r="F10" s="17" t="s">
        <v>10</v>
      </c>
      <c r="G10" s="17" t="s">
        <v>11</v>
      </c>
      <c r="H10" s="17" t="s">
        <v>12</v>
      </c>
      <c r="I10" s="17"/>
      <c r="J10" s="17"/>
      <c r="K10" s="17" t="s">
        <v>13</v>
      </c>
      <c r="L10" s="17"/>
      <c r="M10" s="17"/>
      <c r="N10" s="17"/>
    </row>
    <row r="11" spans="1:14" s="18" customFormat="1" ht="15">
      <c r="A11" s="16"/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9" t="s">
        <v>19</v>
      </c>
      <c r="H11" s="17" t="s">
        <v>15</v>
      </c>
      <c r="I11" s="17" t="s">
        <v>20</v>
      </c>
      <c r="J11" s="17" t="s">
        <v>21</v>
      </c>
      <c r="K11" s="17" t="s">
        <v>22</v>
      </c>
      <c r="L11" s="17" t="s">
        <v>23</v>
      </c>
      <c r="M11" s="165" t="s">
        <v>122</v>
      </c>
      <c r="N11" s="17" t="s">
        <v>24</v>
      </c>
    </row>
    <row r="12" spans="1:14" s="18" customFormat="1" ht="15">
      <c r="A12" s="16" t="s">
        <v>92</v>
      </c>
      <c r="B12" s="17" t="s">
        <v>26</v>
      </c>
      <c r="C12" s="17" t="s">
        <v>27</v>
      </c>
      <c r="D12" s="17" t="s">
        <v>28</v>
      </c>
      <c r="E12" s="17" t="s">
        <v>29</v>
      </c>
      <c r="F12" s="17" t="s">
        <v>30</v>
      </c>
      <c r="G12" s="19" t="s">
        <v>31</v>
      </c>
      <c r="H12" s="17" t="s">
        <v>27</v>
      </c>
      <c r="I12" s="17" t="s">
        <v>32</v>
      </c>
      <c r="J12" s="17" t="s">
        <v>33</v>
      </c>
      <c r="K12" s="17" t="s">
        <v>34</v>
      </c>
      <c r="L12" s="17" t="s">
        <v>35</v>
      </c>
      <c r="M12" s="17" t="s">
        <v>123</v>
      </c>
      <c r="N12" s="17" t="s">
        <v>36</v>
      </c>
    </row>
    <row r="13" spans="1:14" ht="12.75">
      <c r="A13" s="2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2"/>
      <c r="M13" s="2"/>
      <c r="N13" s="2"/>
    </row>
    <row r="14" spans="1:14" ht="12.75">
      <c r="A14" s="20" t="s">
        <v>37</v>
      </c>
      <c r="B14" s="15">
        <v>100582.50600000001</v>
      </c>
      <c r="C14" s="15">
        <v>113478.859</v>
      </c>
      <c r="D14" s="2">
        <f>B14+C14</f>
        <v>214061.365</v>
      </c>
      <c r="E14" s="15">
        <v>147071.266</v>
      </c>
      <c r="F14" s="15">
        <v>85520.583</v>
      </c>
      <c r="G14" s="15">
        <v>8729.596</v>
      </c>
      <c r="H14" s="15">
        <v>48804.83</v>
      </c>
      <c r="I14" s="15">
        <v>991.635</v>
      </c>
      <c r="J14" s="15">
        <v>2137.417</v>
      </c>
      <c r="K14" s="15">
        <v>44949.32</v>
      </c>
      <c r="L14" s="15">
        <v>47874.771</v>
      </c>
      <c r="M14" s="15">
        <v>10270.562</v>
      </c>
      <c r="N14" s="15">
        <f>SUM(D14:M14)</f>
        <v>610411.345</v>
      </c>
    </row>
    <row r="15" spans="1:14" ht="12.75">
      <c r="A15" s="20" t="s">
        <v>38</v>
      </c>
      <c r="B15" s="15">
        <v>49872.472</v>
      </c>
      <c r="C15" s="15">
        <v>67180.842</v>
      </c>
      <c r="D15" s="2">
        <f aca="true" t="shared" si="0" ref="D15:D30">B15+C15</f>
        <v>117053.31400000001</v>
      </c>
      <c r="E15" s="15">
        <v>73830.717</v>
      </c>
      <c r="F15" s="15">
        <v>27520.6</v>
      </c>
      <c r="G15" s="15">
        <v>18366.195</v>
      </c>
      <c r="H15" s="15">
        <v>0</v>
      </c>
      <c r="I15" s="15">
        <v>694.396</v>
      </c>
      <c r="J15" s="15">
        <v>962.541</v>
      </c>
      <c r="K15" s="15">
        <v>12399.48</v>
      </c>
      <c r="L15" s="15">
        <v>94489.113</v>
      </c>
      <c r="M15" s="15">
        <v>6760.407</v>
      </c>
      <c r="N15" s="15">
        <f aca="true" t="shared" si="1" ref="N15:N64">SUM(D15:M15)</f>
        <v>352076.76300000004</v>
      </c>
    </row>
    <row r="16" spans="1:14" ht="12.75">
      <c r="A16" s="20" t="s">
        <v>39</v>
      </c>
      <c r="B16" s="15">
        <v>112497.513</v>
      </c>
      <c r="C16" s="15">
        <v>119906.192</v>
      </c>
      <c r="D16" s="2">
        <f t="shared" si="0"/>
        <v>232403.70500000002</v>
      </c>
      <c r="E16" s="15">
        <v>134936.609</v>
      </c>
      <c r="F16" s="15">
        <v>14736.097</v>
      </c>
      <c r="G16" s="15">
        <v>39587.979</v>
      </c>
      <c r="H16" s="15">
        <v>0</v>
      </c>
      <c r="I16" s="15">
        <v>922.071</v>
      </c>
      <c r="J16" s="15">
        <v>3085.368</v>
      </c>
      <c r="K16" s="15">
        <v>10903.68</v>
      </c>
      <c r="L16" s="15">
        <v>67801.596</v>
      </c>
      <c r="M16" s="15">
        <v>9989.102</v>
      </c>
      <c r="N16" s="15">
        <f t="shared" si="1"/>
        <v>514366.20700000005</v>
      </c>
    </row>
    <row r="17" spans="1:14" ht="12.75">
      <c r="A17" s="20" t="s">
        <v>40</v>
      </c>
      <c r="B17" s="15">
        <v>67013.679</v>
      </c>
      <c r="C17" s="15">
        <v>88285.731</v>
      </c>
      <c r="D17" s="2">
        <f t="shared" si="0"/>
        <v>155299.41</v>
      </c>
      <c r="E17" s="15">
        <v>103815.61200000001</v>
      </c>
      <c r="F17" s="15">
        <v>54874.767</v>
      </c>
      <c r="G17" s="15">
        <v>8926.055</v>
      </c>
      <c r="H17" s="15">
        <v>0</v>
      </c>
      <c r="I17" s="15">
        <v>900.938</v>
      </c>
      <c r="J17" s="15">
        <v>962.541</v>
      </c>
      <c r="K17" s="15">
        <v>27589.5</v>
      </c>
      <c r="L17" s="15">
        <v>36522.622</v>
      </c>
      <c r="M17" s="15">
        <v>7335.479</v>
      </c>
      <c r="N17" s="15">
        <f t="shared" si="1"/>
        <v>396226.92400000006</v>
      </c>
    </row>
    <row r="18" spans="1:14" ht="12.75">
      <c r="A18" s="20" t="s">
        <v>41</v>
      </c>
      <c r="B18" s="15">
        <v>399023.603</v>
      </c>
      <c r="C18" s="15">
        <v>534203.089</v>
      </c>
      <c r="D18" s="2">
        <f t="shared" si="0"/>
        <v>933226.692</v>
      </c>
      <c r="E18" s="15">
        <v>656428.7220000001</v>
      </c>
      <c r="F18" s="15">
        <v>301353.481</v>
      </c>
      <c r="G18" s="15">
        <v>381198.038</v>
      </c>
      <c r="H18" s="15">
        <v>0</v>
      </c>
      <c r="I18" s="15">
        <v>2958.7870000000003</v>
      </c>
      <c r="J18" s="15">
        <v>29583.008</v>
      </c>
      <c r="K18" s="15">
        <v>203914.225</v>
      </c>
      <c r="L18" s="15">
        <v>191847.465</v>
      </c>
      <c r="M18" s="15">
        <v>50286.825000000004</v>
      </c>
      <c r="N18" s="15">
        <f t="shared" si="1"/>
        <v>2750797.2430000002</v>
      </c>
    </row>
    <row r="19" spans="1:14" ht="12.75">
      <c r="A19" s="20" t="s">
        <v>42</v>
      </c>
      <c r="B19" s="15">
        <v>70706.102</v>
      </c>
      <c r="C19" s="15">
        <v>91970.476</v>
      </c>
      <c r="D19" s="2">
        <f t="shared" si="0"/>
        <v>162676.57799999998</v>
      </c>
      <c r="E19" s="15">
        <v>98430.99</v>
      </c>
      <c r="F19" s="15">
        <v>24237.644</v>
      </c>
      <c r="G19" s="15">
        <v>24675.991</v>
      </c>
      <c r="H19" s="15">
        <v>0</v>
      </c>
      <c r="I19" s="15">
        <v>1011.91</v>
      </c>
      <c r="J19" s="15">
        <v>2762.221</v>
      </c>
      <c r="K19" s="15">
        <v>12258.18</v>
      </c>
      <c r="L19" s="15">
        <v>18948.374</v>
      </c>
      <c r="M19" s="15">
        <v>6713.666</v>
      </c>
      <c r="N19" s="15">
        <f t="shared" si="1"/>
        <v>351715.55399999995</v>
      </c>
    </row>
    <row r="20" spans="1:14" ht="12.75">
      <c r="A20" s="20" t="s">
        <v>43</v>
      </c>
      <c r="B20" s="15">
        <v>60440.878000000004</v>
      </c>
      <c r="C20" s="15">
        <v>56225.844000000005</v>
      </c>
      <c r="D20" s="2">
        <f t="shared" si="0"/>
        <v>116666.72200000001</v>
      </c>
      <c r="E20" s="15">
        <v>79032.142</v>
      </c>
      <c r="F20" s="15">
        <v>105668.216</v>
      </c>
      <c r="G20" s="15">
        <v>46052.512</v>
      </c>
      <c r="H20" s="15">
        <v>0</v>
      </c>
      <c r="I20" s="15">
        <v>587.129</v>
      </c>
      <c r="J20" s="15">
        <v>2852.687</v>
      </c>
      <c r="K20" s="15">
        <v>23048.64</v>
      </c>
      <c r="L20" s="15">
        <v>67526.492</v>
      </c>
      <c r="M20" s="15">
        <v>8468.287</v>
      </c>
      <c r="N20" s="15">
        <f t="shared" si="1"/>
        <v>449902.82700000005</v>
      </c>
    </row>
    <row r="21" spans="1:14" ht="12.75">
      <c r="A21" s="20" t="s">
        <v>44</v>
      </c>
      <c r="B21" s="15">
        <v>9938.258</v>
      </c>
      <c r="C21" s="15">
        <v>42242.197</v>
      </c>
      <c r="D21" s="2">
        <f t="shared" si="0"/>
        <v>52180.455</v>
      </c>
      <c r="E21" s="15">
        <v>35199.434</v>
      </c>
      <c r="F21" s="15">
        <v>17336.208</v>
      </c>
      <c r="G21" s="15">
        <v>8649.154</v>
      </c>
      <c r="H21" s="15">
        <v>0</v>
      </c>
      <c r="I21" s="15">
        <v>525.4780000000001</v>
      </c>
      <c r="J21" s="15">
        <v>962.541</v>
      </c>
      <c r="K21" s="15">
        <v>1596.24</v>
      </c>
      <c r="L21" s="15">
        <v>11197.751</v>
      </c>
      <c r="M21" s="15">
        <v>2542.103</v>
      </c>
      <c r="N21" s="15">
        <f t="shared" si="1"/>
        <v>130189.364</v>
      </c>
    </row>
    <row r="22" spans="1:14" ht="12.75">
      <c r="A22" s="20" t="s">
        <v>45</v>
      </c>
      <c r="B22" s="15">
        <v>2533.564</v>
      </c>
      <c r="C22" s="15">
        <v>44616.154</v>
      </c>
      <c r="D22" s="2">
        <f t="shared" si="0"/>
        <v>47149.718</v>
      </c>
      <c r="E22" s="15">
        <v>30405.442</v>
      </c>
      <c r="F22" s="15">
        <v>23938.171000000002</v>
      </c>
      <c r="G22" s="15">
        <v>7418.531</v>
      </c>
      <c r="H22" s="15">
        <v>0</v>
      </c>
      <c r="I22" s="15">
        <v>482.843</v>
      </c>
      <c r="J22" s="15">
        <v>962.541</v>
      </c>
      <c r="K22" s="15">
        <v>5588.595</v>
      </c>
      <c r="L22" s="15">
        <v>432.639</v>
      </c>
      <c r="M22" s="15">
        <v>2231.52</v>
      </c>
      <c r="N22" s="15">
        <f t="shared" si="1"/>
        <v>118610</v>
      </c>
    </row>
    <row r="23" spans="1:14" ht="12.75">
      <c r="A23" s="20" t="s">
        <v>46</v>
      </c>
      <c r="B23" s="15">
        <v>238536.437</v>
      </c>
      <c r="C23" s="15">
        <v>338611.094</v>
      </c>
      <c r="D23" s="2">
        <f t="shared" si="0"/>
        <v>577147.531</v>
      </c>
      <c r="E23" s="15">
        <v>392637.46400000004</v>
      </c>
      <c r="F23" s="15">
        <v>88207.224</v>
      </c>
      <c r="G23" s="15">
        <v>55265.363</v>
      </c>
      <c r="H23" s="15">
        <v>0</v>
      </c>
      <c r="I23" s="15">
        <v>1439.2730000000001</v>
      </c>
      <c r="J23" s="15">
        <v>11822.948</v>
      </c>
      <c r="K23" s="15">
        <v>50930.28</v>
      </c>
      <c r="L23" s="15">
        <v>224589.233</v>
      </c>
      <c r="M23" s="15">
        <v>27302.997</v>
      </c>
      <c r="N23" s="15">
        <f t="shared" si="1"/>
        <v>1429342.313</v>
      </c>
    </row>
    <row r="24" spans="1:14" ht="12.75">
      <c r="A24" s="20" t="s">
        <v>47</v>
      </c>
      <c r="B24" s="15">
        <v>197411.201</v>
      </c>
      <c r="C24" s="15">
        <v>207125.718</v>
      </c>
      <c r="D24" s="2">
        <f t="shared" si="0"/>
        <v>404536.919</v>
      </c>
      <c r="E24" s="15">
        <v>286476.767</v>
      </c>
      <c r="F24" s="15">
        <v>89271.035</v>
      </c>
      <c r="G24" s="15">
        <v>41105.111000000004</v>
      </c>
      <c r="H24" s="15">
        <v>19504.291</v>
      </c>
      <c r="I24" s="15">
        <v>1322.792</v>
      </c>
      <c r="J24" s="15">
        <v>3787.7980000000002</v>
      </c>
      <c r="K24" s="15">
        <v>51096.96</v>
      </c>
      <c r="L24" s="15">
        <v>141007.59100000001</v>
      </c>
      <c r="M24" s="15">
        <v>19640.764</v>
      </c>
      <c r="N24" s="15">
        <f t="shared" si="1"/>
        <v>1057750.028</v>
      </c>
    </row>
    <row r="25" spans="1:14" ht="12.75">
      <c r="A25" s="20" t="s">
        <v>48</v>
      </c>
      <c r="B25" s="15">
        <v>9160.639000000001</v>
      </c>
      <c r="C25" s="15">
        <v>47432.828</v>
      </c>
      <c r="D25" s="2">
        <f t="shared" si="0"/>
        <v>56593.467000000004</v>
      </c>
      <c r="E25" s="15">
        <v>36495.433</v>
      </c>
      <c r="F25" s="15">
        <v>25413.954</v>
      </c>
      <c r="G25" s="15">
        <v>8904.41</v>
      </c>
      <c r="H25" s="15">
        <v>0</v>
      </c>
      <c r="I25" s="15">
        <v>533.301</v>
      </c>
      <c r="J25" s="15">
        <v>962.541</v>
      </c>
      <c r="K25" s="15">
        <v>9158.22</v>
      </c>
      <c r="L25" s="15">
        <v>14265.781</v>
      </c>
      <c r="M25" s="15">
        <v>2891.2870000000003</v>
      </c>
      <c r="N25" s="15">
        <f t="shared" si="1"/>
        <v>155218.394</v>
      </c>
    </row>
    <row r="26" spans="1:14" ht="12.75">
      <c r="A26" s="20" t="s">
        <v>49</v>
      </c>
      <c r="B26" s="15">
        <v>43345.597</v>
      </c>
      <c r="C26" s="15">
        <v>57520.713</v>
      </c>
      <c r="D26" s="2">
        <f t="shared" si="0"/>
        <v>100866.31</v>
      </c>
      <c r="E26" s="15">
        <v>49995.131</v>
      </c>
      <c r="F26" s="15">
        <v>15513.629</v>
      </c>
      <c r="G26" s="15">
        <v>9900.223</v>
      </c>
      <c r="H26" s="15">
        <v>0</v>
      </c>
      <c r="I26" s="15">
        <v>864.5360000000001</v>
      </c>
      <c r="J26" s="15">
        <v>962.541</v>
      </c>
      <c r="K26" s="15">
        <v>21105</v>
      </c>
      <c r="L26" s="15">
        <v>28908.635000000002</v>
      </c>
      <c r="M26" s="15">
        <v>4187.427</v>
      </c>
      <c r="N26" s="15">
        <f t="shared" si="1"/>
        <v>232303.432</v>
      </c>
    </row>
    <row r="27" spans="1:14" ht="12.75">
      <c r="A27" s="20" t="s">
        <v>50</v>
      </c>
      <c r="B27" s="15">
        <v>200734.638</v>
      </c>
      <c r="C27" s="15">
        <v>173017.34900000002</v>
      </c>
      <c r="D27" s="2">
        <f t="shared" si="0"/>
        <v>373751.987</v>
      </c>
      <c r="E27" s="15">
        <v>240700.475</v>
      </c>
      <c r="F27" s="15">
        <v>138379.801</v>
      </c>
      <c r="G27" s="15">
        <v>90630.792</v>
      </c>
      <c r="H27" s="15">
        <v>0</v>
      </c>
      <c r="I27" s="15">
        <v>1347.057</v>
      </c>
      <c r="J27" s="15">
        <v>9849.359</v>
      </c>
      <c r="K27" s="15">
        <v>66840.975</v>
      </c>
      <c r="L27" s="15">
        <v>65459.087</v>
      </c>
      <c r="M27" s="15">
        <v>18549.432</v>
      </c>
      <c r="N27" s="15">
        <f t="shared" si="1"/>
        <v>1005508.9650000001</v>
      </c>
    </row>
    <row r="28" spans="1:14" ht="12.75">
      <c r="A28" s="20" t="s">
        <v>51</v>
      </c>
      <c r="B28" s="15">
        <v>152819.934</v>
      </c>
      <c r="C28" s="15">
        <v>160528.602</v>
      </c>
      <c r="D28" s="2">
        <f t="shared" si="0"/>
        <v>313348.536</v>
      </c>
      <c r="E28" s="15">
        <v>194051.256</v>
      </c>
      <c r="F28" s="15">
        <v>55516.176</v>
      </c>
      <c r="G28" s="15">
        <v>20709.118000000002</v>
      </c>
      <c r="H28" s="15">
        <v>0</v>
      </c>
      <c r="I28" s="15">
        <v>880.1080000000001</v>
      </c>
      <c r="J28" s="15">
        <v>3127.977</v>
      </c>
      <c r="K28" s="15">
        <v>37934.28</v>
      </c>
      <c r="L28" s="15">
        <v>95620.969</v>
      </c>
      <c r="M28" s="15">
        <v>13862.164</v>
      </c>
      <c r="N28" s="15">
        <f t="shared" si="1"/>
        <v>735050.584</v>
      </c>
    </row>
    <row r="29" spans="1:14" ht="12.75">
      <c r="A29" s="20" t="s">
        <v>52</v>
      </c>
      <c r="B29" s="15">
        <v>63272.229</v>
      </c>
      <c r="C29" s="15">
        <v>89074.675</v>
      </c>
      <c r="D29" s="2">
        <f t="shared" si="0"/>
        <v>152346.904</v>
      </c>
      <c r="E29" s="15">
        <v>94731.982</v>
      </c>
      <c r="F29" s="15">
        <v>62026.225</v>
      </c>
      <c r="G29" s="15">
        <v>7945.381</v>
      </c>
      <c r="H29" s="15">
        <v>0</v>
      </c>
      <c r="I29" s="15">
        <v>845.782</v>
      </c>
      <c r="J29" s="15">
        <v>1095.0430000000001</v>
      </c>
      <c r="K29" s="15">
        <v>19666.8</v>
      </c>
      <c r="L29" s="15">
        <v>14953.597</v>
      </c>
      <c r="M29" s="15">
        <v>6775.595</v>
      </c>
      <c r="N29" s="15">
        <f t="shared" si="1"/>
        <v>360387.30899999995</v>
      </c>
    </row>
    <row r="30" spans="1:14" ht="12.75">
      <c r="A30" s="20" t="s">
        <v>53</v>
      </c>
      <c r="B30" s="15">
        <v>59281.66</v>
      </c>
      <c r="C30" s="15">
        <v>80890.853</v>
      </c>
      <c r="D30" s="2">
        <f t="shared" si="0"/>
        <v>140172.513</v>
      </c>
      <c r="E30" s="15">
        <v>101785.63500000001</v>
      </c>
      <c r="F30" s="15">
        <v>56616.634</v>
      </c>
      <c r="G30" s="15">
        <v>7894.187</v>
      </c>
      <c r="H30" s="15">
        <v>0</v>
      </c>
      <c r="I30" s="15">
        <v>805.427</v>
      </c>
      <c r="J30" s="15">
        <v>1183.2730000000001</v>
      </c>
      <c r="K30" s="15">
        <v>20022.84</v>
      </c>
      <c r="L30" s="15">
        <v>12951.031</v>
      </c>
      <c r="M30" s="15">
        <v>6518.777</v>
      </c>
      <c r="N30" s="15">
        <f t="shared" si="1"/>
        <v>347950.31700000004</v>
      </c>
    </row>
    <row r="31" spans="1:14" ht="12.75">
      <c r="A31" s="20" t="s">
        <v>54</v>
      </c>
      <c r="B31" s="15">
        <v>99280.68400000001</v>
      </c>
      <c r="C31" s="15">
        <v>109778.806</v>
      </c>
      <c r="D31" s="2">
        <f aca="true" t="shared" si="2" ref="D31:D46">B31+C31</f>
        <v>209059.49</v>
      </c>
      <c r="E31" s="15">
        <v>124229.848</v>
      </c>
      <c r="F31" s="15">
        <v>66316.583</v>
      </c>
      <c r="G31" s="15">
        <v>13432.797</v>
      </c>
      <c r="H31" s="15">
        <v>44770.82</v>
      </c>
      <c r="I31" s="15">
        <v>872.467</v>
      </c>
      <c r="J31" s="15">
        <v>1483.2730000000001</v>
      </c>
      <c r="K31" s="15">
        <v>27500.76</v>
      </c>
      <c r="L31" s="15">
        <v>43886.425</v>
      </c>
      <c r="M31" s="15">
        <v>9325.003</v>
      </c>
      <c r="N31" s="15">
        <f t="shared" si="1"/>
        <v>540877.466</v>
      </c>
    </row>
    <row r="32" spans="1:14" ht="12.75">
      <c r="A32" s="20" t="s">
        <v>55</v>
      </c>
      <c r="B32" s="15">
        <v>77895.022</v>
      </c>
      <c r="C32" s="15">
        <v>83099.028</v>
      </c>
      <c r="D32" s="2">
        <f t="shared" si="2"/>
        <v>160994.05</v>
      </c>
      <c r="E32" s="15">
        <v>113037.579</v>
      </c>
      <c r="F32" s="15">
        <v>116899.928</v>
      </c>
      <c r="G32" s="15">
        <v>8590.165</v>
      </c>
      <c r="H32" s="15">
        <v>0</v>
      </c>
      <c r="I32" s="15">
        <v>1124.234</v>
      </c>
      <c r="J32" s="15">
        <v>2588.202</v>
      </c>
      <c r="K32" s="15">
        <v>31860.9</v>
      </c>
      <c r="L32" s="15">
        <v>36235.373</v>
      </c>
      <c r="M32" s="15">
        <v>8893.001</v>
      </c>
      <c r="N32" s="15">
        <f t="shared" si="1"/>
        <v>480223.432</v>
      </c>
    </row>
    <row r="33" spans="1:14" ht="12.75">
      <c r="A33" s="20" t="s">
        <v>56</v>
      </c>
      <c r="B33" s="15">
        <v>26691.668</v>
      </c>
      <c r="C33" s="15">
        <v>31627.974000000002</v>
      </c>
      <c r="D33" s="2">
        <f t="shared" si="2"/>
        <v>58319.64200000001</v>
      </c>
      <c r="E33" s="15">
        <v>37918.003000000004</v>
      </c>
      <c r="F33" s="15">
        <v>27099.044</v>
      </c>
      <c r="G33" s="15">
        <v>8823.65</v>
      </c>
      <c r="H33" s="15">
        <v>0</v>
      </c>
      <c r="I33" s="15">
        <v>697.017</v>
      </c>
      <c r="J33" s="15">
        <v>962.541</v>
      </c>
      <c r="K33" s="15">
        <v>8460</v>
      </c>
      <c r="L33" s="15">
        <v>14327.429</v>
      </c>
      <c r="M33" s="15">
        <v>2989.547</v>
      </c>
      <c r="N33" s="15">
        <f t="shared" si="1"/>
        <v>159596.873</v>
      </c>
    </row>
    <row r="34" spans="1:14" ht="12.75">
      <c r="A34" s="20" t="s">
        <v>57</v>
      </c>
      <c r="B34" s="15">
        <v>75082.549</v>
      </c>
      <c r="C34" s="15">
        <v>89706.682</v>
      </c>
      <c r="D34" s="2">
        <f t="shared" si="2"/>
        <v>164789.231</v>
      </c>
      <c r="E34" s="15">
        <v>111150.628</v>
      </c>
      <c r="F34" s="15">
        <v>68310.268</v>
      </c>
      <c r="G34" s="15">
        <v>53455.821</v>
      </c>
      <c r="H34" s="15">
        <v>7631.863</v>
      </c>
      <c r="I34" s="15">
        <v>698.038</v>
      </c>
      <c r="J34" s="15">
        <v>4160.443</v>
      </c>
      <c r="K34" s="15">
        <v>23596.38</v>
      </c>
      <c r="L34" s="15">
        <v>34297.468</v>
      </c>
      <c r="M34" s="15">
        <v>8816.396</v>
      </c>
      <c r="N34" s="15">
        <f t="shared" si="1"/>
        <v>476906.536</v>
      </c>
    </row>
    <row r="35" spans="1:14" ht="12.75">
      <c r="A35" s="20" t="s">
        <v>58</v>
      </c>
      <c r="B35" s="15">
        <v>81123.48</v>
      </c>
      <c r="C35" s="15">
        <v>86162.62700000001</v>
      </c>
      <c r="D35" s="2">
        <f t="shared" si="2"/>
        <v>167286.10700000002</v>
      </c>
      <c r="E35" s="15">
        <v>118953.47200000001</v>
      </c>
      <c r="F35" s="15">
        <v>136962.19700000001</v>
      </c>
      <c r="G35" s="15">
        <v>27341.887</v>
      </c>
      <c r="H35" s="15">
        <v>0</v>
      </c>
      <c r="I35" s="15">
        <v>751.5</v>
      </c>
      <c r="J35" s="15">
        <v>5495.1</v>
      </c>
      <c r="K35" s="15">
        <v>39755.7</v>
      </c>
      <c r="L35" s="15">
        <v>48604.821</v>
      </c>
      <c r="M35" s="15">
        <v>10186.704</v>
      </c>
      <c r="N35" s="15">
        <f t="shared" si="1"/>
        <v>555337.4880000001</v>
      </c>
    </row>
    <row r="36" spans="1:14" ht="12.75">
      <c r="A36" s="20" t="s">
        <v>59</v>
      </c>
      <c r="B36" s="15">
        <v>158936.589</v>
      </c>
      <c r="C36" s="15">
        <v>190697.31100000002</v>
      </c>
      <c r="D36" s="2">
        <f t="shared" si="2"/>
        <v>349633.9</v>
      </c>
      <c r="E36" s="15">
        <v>265721.09500000003</v>
      </c>
      <c r="F36" s="15">
        <v>133551.753</v>
      </c>
      <c r="G36" s="15">
        <v>40695.383</v>
      </c>
      <c r="H36" s="15">
        <v>0</v>
      </c>
      <c r="I36" s="15">
        <v>1558.943</v>
      </c>
      <c r="J36" s="15">
        <v>6752.1230000000005</v>
      </c>
      <c r="K36" s="15">
        <v>55414.8</v>
      </c>
      <c r="L36" s="15">
        <v>99941.144</v>
      </c>
      <c r="M36" s="15">
        <v>18153.944</v>
      </c>
      <c r="N36" s="15">
        <f t="shared" si="1"/>
        <v>971423.0850000002</v>
      </c>
    </row>
    <row r="37" spans="1:14" ht="12.75">
      <c r="A37" s="20" t="s">
        <v>60</v>
      </c>
      <c r="B37" s="15">
        <v>86603.086</v>
      </c>
      <c r="C37" s="15">
        <v>104335.14600000001</v>
      </c>
      <c r="D37" s="2">
        <f t="shared" si="2"/>
        <v>190938.23200000002</v>
      </c>
      <c r="E37" s="15">
        <v>132602.34900000002</v>
      </c>
      <c r="F37" s="15">
        <v>30487.592</v>
      </c>
      <c r="G37" s="15">
        <v>18751.075</v>
      </c>
      <c r="H37" s="15">
        <v>0</v>
      </c>
      <c r="I37" s="15">
        <v>1200.923</v>
      </c>
      <c r="J37" s="15">
        <v>2754.223</v>
      </c>
      <c r="K37" s="15">
        <v>32093.685</v>
      </c>
      <c r="L37" s="15">
        <v>28061.841</v>
      </c>
      <c r="M37" s="15">
        <v>8180.4310000000005</v>
      </c>
      <c r="N37" s="15">
        <f t="shared" si="1"/>
        <v>445070.351</v>
      </c>
    </row>
    <row r="38" spans="1:14" ht="12.75">
      <c r="A38" s="20" t="s">
        <v>61</v>
      </c>
      <c r="B38" s="15">
        <v>58152.776</v>
      </c>
      <c r="C38" s="15">
        <v>79334.485</v>
      </c>
      <c r="D38" s="2">
        <f t="shared" si="2"/>
        <v>137487.261</v>
      </c>
      <c r="E38" s="15">
        <v>93341.287</v>
      </c>
      <c r="F38" s="15">
        <v>55781.353</v>
      </c>
      <c r="G38" s="15">
        <v>7975.6140000000005</v>
      </c>
      <c r="H38" s="15">
        <v>5473.24</v>
      </c>
      <c r="I38" s="15">
        <v>1084.887</v>
      </c>
      <c r="J38" s="15">
        <v>962.541</v>
      </c>
      <c r="K38" s="15">
        <v>45345</v>
      </c>
      <c r="L38" s="15">
        <v>29823.018</v>
      </c>
      <c r="M38" s="15">
        <v>6620.582</v>
      </c>
      <c r="N38" s="15">
        <f t="shared" si="1"/>
        <v>383894.783</v>
      </c>
    </row>
    <row r="39" spans="1:14" ht="12.75">
      <c r="A39" s="20" t="s">
        <v>62</v>
      </c>
      <c r="B39" s="15">
        <v>130926.75</v>
      </c>
      <c r="C39" s="15">
        <v>135405.088</v>
      </c>
      <c r="D39" s="2">
        <f t="shared" si="2"/>
        <v>266331.838</v>
      </c>
      <c r="E39" s="15">
        <v>163396.498</v>
      </c>
      <c r="F39" s="15">
        <v>150261.373</v>
      </c>
      <c r="G39" s="15">
        <v>23427.052</v>
      </c>
      <c r="H39" s="15">
        <v>0</v>
      </c>
      <c r="I39" s="15">
        <v>1118.194</v>
      </c>
      <c r="J39" s="15">
        <v>3232.598</v>
      </c>
      <c r="K39" s="15">
        <v>46186.38</v>
      </c>
      <c r="L39" s="15">
        <v>47602.465000000004</v>
      </c>
      <c r="M39" s="15">
        <v>13286.106</v>
      </c>
      <c r="N39" s="15">
        <f t="shared" si="1"/>
        <v>714842.5040000001</v>
      </c>
    </row>
    <row r="40" spans="1:14" ht="12.75">
      <c r="A40" s="20" t="s">
        <v>63</v>
      </c>
      <c r="B40" s="15">
        <v>63150.825000000004</v>
      </c>
      <c r="C40" s="15">
        <v>85648.857</v>
      </c>
      <c r="D40" s="2">
        <f t="shared" si="2"/>
        <v>148799.682</v>
      </c>
      <c r="E40" s="15">
        <v>53759.006</v>
      </c>
      <c r="F40" s="15">
        <v>20450.079</v>
      </c>
      <c r="G40" s="15">
        <v>10585.442000000001</v>
      </c>
      <c r="H40" s="15">
        <v>0</v>
      </c>
      <c r="I40" s="15">
        <v>768.213</v>
      </c>
      <c r="J40" s="15">
        <v>962.541</v>
      </c>
      <c r="K40" s="15">
        <v>3582.9</v>
      </c>
      <c r="L40" s="15">
        <v>47429.613</v>
      </c>
      <c r="M40" s="15">
        <v>5735.18</v>
      </c>
      <c r="N40" s="15">
        <f t="shared" si="1"/>
        <v>292072.65599999996</v>
      </c>
    </row>
    <row r="41" spans="1:14" ht="12.75">
      <c r="A41" s="20" t="s">
        <v>64</v>
      </c>
      <c r="B41" s="15">
        <v>39703.94</v>
      </c>
      <c r="C41" s="15">
        <v>68467.962</v>
      </c>
      <c r="D41" s="2">
        <f t="shared" si="2"/>
        <v>108171.902</v>
      </c>
      <c r="E41" s="15">
        <v>64347.013</v>
      </c>
      <c r="F41" s="15">
        <v>30112.652000000002</v>
      </c>
      <c r="G41" s="15">
        <v>7677.734</v>
      </c>
      <c r="H41" s="15">
        <v>0</v>
      </c>
      <c r="I41" s="15">
        <v>629.8870000000001</v>
      </c>
      <c r="J41" s="15">
        <v>962.541</v>
      </c>
      <c r="K41" s="15">
        <v>8276.48</v>
      </c>
      <c r="L41" s="15">
        <v>8263.666000000001</v>
      </c>
      <c r="M41" s="15">
        <v>4460.6720000000005</v>
      </c>
      <c r="N41" s="15">
        <f t="shared" si="1"/>
        <v>232902.547</v>
      </c>
    </row>
    <row r="42" spans="1:14" ht="12.75">
      <c r="A42" s="20" t="s">
        <v>65</v>
      </c>
      <c r="B42" s="15">
        <v>45766.798</v>
      </c>
      <c r="C42" s="15">
        <v>53154.313</v>
      </c>
      <c r="D42" s="2">
        <f t="shared" si="2"/>
        <v>98921.111</v>
      </c>
      <c r="E42" s="15">
        <v>51875.309</v>
      </c>
      <c r="F42" s="15">
        <v>11743.221</v>
      </c>
      <c r="G42" s="15">
        <v>14575.389000000001</v>
      </c>
      <c r="H42" s="15">
        <v>0</v>
      </c>
      <c r="I42" s="15">
        <v>632.1990000000001</v>
      </c>
      <c r="J42" s="15">
        <v>1058.384</v>
      </c>
      <c r="K42" s="15">
        <v>7205.58</v>
      </c>
      <c r="L42" s="15">
        <v>27132.244</v>
      </c>
      <c r="M42" s="15">
        <v>4168.312</v>
      </c>
      <c r="N42" s="15">
        <f t="shared" si="1"/>
        <v>217311.74899999998</v>
      </c>
    </row>
    <row r="43" spans="1:14" ht="12.75">
      <c r="A43" s="20" t="s">
        <v>66</v>
      </c>
      <c r="B43" s="15">
        <v>20669.182</v>
      </c>
      <c r="C43" s="15">
        <v>35788.751000000004</v>
      </c>
      <c r="D43" s="2">
        <f t="shared" si="2"/>
        <v>56457.933000000005</v>
      </c>
      <c r="E43" s="15">
        <v>36408.03</v>
      </c>
      <c r="F43" s="15">
        <v>23616.172000000002</v>
      </c>
      <c r="G43" s="15">
        <v>8883.087</v>
      </c>
      <c r="H43" s="15">
        <v>0</v>
      </c>
      <c r="I43" s="15">
        <v>613.864</v>
      </c>
      <c r="J43" s="15">
        <v>962.541</v>
      </c>
      <c r="K43" s="15">
        <v>12213</v>
      </c>
      <c r="L43" s="15">
        <v>13705.83</v>
      </c>
      <c r="M43" s="15">
        <v>2838.185</v>
      </c>
      <c r="N43" s="15">
        <f t="shared" si="1"/>
        <v>155698.642</v>
      </c>
    </row>
    <row r="44" spans="1:14" ht="12.75">
      <c r="A44" s="20" t="s">
        <v>67</v>
      </c>
      <c r="B44" s="15">
        <v>91201.046</v>
      </c>
      <c r="C44" s="15">
        <v>134098.025</v>
      </c>
      <c r="D44" s="2">
        <f t="shared" si="2"/>
        <v>225299.071</v>
      </c>
      <c r="E44" s="15">
        <v>155707.891</v>
      </c>
      <c r="F44" s="15">
        <v>193444.21600000001</v>
      </c>
      <c r="G44" s="15">
        <v>98315.414</v>
      </c>
      <c r="H44" s="15">
        <v>0</v>
      </c>
      <c r="I44" s="15">
        <v>925.6030000000001</v>
      </c>
      <c r="J44" s="15">
        <v>7701.278</v>
      </c>
      <c r="K44" s="15">
        <v>52213.5</v>
      </c>
      <c r="L44" s="15">
        <v>54143.867</v>
      </c>
      <c r="M44" s="15">
        <v>14834.907000000001</v>
      </c>
      <c r="N44" s="15">
        <f t="shared" si="1"/>
        <v>802585.7470000001</v>
      </c>
    </row>
    <row r="45" spans="1:14" ht="12.75">
      <c r="A45" s="20" t="s">
        <v>68</v>
      </c>
      <c r="B45" s="15">
        <v>74251.68400000001</v>
      </c>
      <c r="C45" s="15">
        <v>81114.642</v>
      </c>
      <c r="D45" s="2">
        <f t="shared" si="2"/>
        <v>155366.326</v>
      </c>
      <c r="E45" s="15">
        <v>59377.086</v>
      </c>
      <c r="F45" s="15">
        <v>14663.277</v>
      </c>
      <c r="G45" s="15">
        <v>9148.673</v>
      </c>
      <c r="H45" s="15">
        <v>0</v>
      </c>
      <c r="I45" s="15">
        <v>754.105</v>
      </c>
      <c r="J45" s="15">
        <v>962.541</v>
      </c>
      <c r="K45" s="15">
        <v>14355</v>
      </c>
      <c r="L45" s="15">
        <v>30251.375</v>
      </c>
      <c r="M45" s="15">
        <v>5485.852</v>
      </c>
      <c r="N45" s="15">
        <f t="shared" si="1"/>
        <v>290364.23500000004</v>
      </c>
    </row>
    <row r="46" spans="1:14" ht="12.75">
      <c r="A46" s="20" t="s">
        <v>69</v>
      </c>
      <c r="B46" s="15">
        <v>161474.293</v>
      </c>
      <c r="C46" s="15">
        <v>214570.409</v>
      </c>
      <c r="D46" s="2">
        <f t="shared" si="2"/>
        <v>376044.70200000005</v>
      </c>
      <c r="E46" s="15">
        <v>277269.222</v>
      </c>
      <c r="F46" s="15">
        <v>429362.145</v>
      </c>
      <c r="G46" s="15">
        <v>160576.68600000002</v>
      </c>
      <c r="H46" s="15">
        <v>10519.188</v>
      </c>
      <c r="I46" s="15">
        <v>1202.695</v>
      </c>
      <c r="J46" s="15">
        <v>16398.054</v>
      </c>
      <c r="K46" s="15">
        <v>111221.5</v>
      </c>
      <c r="L46" s="15">
        <v>128352.27</v>
      </c>
      <c r="M46" s="15">
        <v>27991.94</v>
      </c>
      <c r="N46" s="15">
        <f t="shared" si="1"/>
        <v>1538938.4020000002</v>
      </c>
    </row>
    <row r="47" spans="1:14" ht="12.75">
      <c r="A47" s="20" t="s">
        <v>70</v>
      </c>
      <c r="B47" s="15">
        <v>141206.537</v>
      </c>
      <c r="C47" s="15">
        <v>167363.385</v>
      </c>
      <c r="D47" s="2">
        <f aca="true" t="shared" si="3" ref="D47:D62">B47+C47</f>
        <v>308569.922</v>
      </c>
      <c r="E47" s="15">
        <v>213752.726</v>
      </c>
      <c r="F47" s="15">
        <v>122028.121</v>
      </c>
      <c r="G47" s="15">
        <v>20216.519</v>
      </c>
      <c r="H47" s="15">
        <v>28734.51</v>
      </c>
      <c r="I47" s="15">
        <v>1123.208</v>
      </c>
      <c r="J47" s="15">
        <v>2919.098</v>
      </c>
      <c r="K47" s="15">
        <v>40228.2</v>
      </c>
      <c r="L47" s="15">
        <v>95358.285</v>
      </c>
      <c r="M47" s="15">
        <v>15508.685</v>
      </c>
      <c r="N47" s="15">
        <f t="shared" si="1"/>
        <v>848439.2740000001</v>
      </c>
    </row>
    <row r="48" spans="1:14" ht="12.75">
      <c r="A48" s="20" t="s">
        <v>71</v>
      </c>
      <c r="B48" s="15">
        <v>29043.821</v>
      </c>
      <c r="C48" s="15">
        <v>78825.267</v>
      </c>
      <c r="D48" s="2">
        <f t="shared" si="3"/>
        <v>107869.088</v>
      </c>
      <c r="E48" s="15">
        <v>43681.726</v>
      </c>
      <c r="F48" s="15">
        <v>10383.339</v>
      </c>
      <c r="G48" s="15">
        <v>8477.5</v>
      </c>
      <c r="H48" s="15">
        <v>0</v>
      </c>
      <c r="I48" s="15">
        <v>588.78</v>
      </c>
      <c r="J48" s="15">
        <v>962.541</v>
      </c>
      <c r="K48" s="15">
        <v>3714.84</v>
      </c>
      <c r="L48" s="15">
        <v>14915.774</v>
      </c>
      <c r="M48" s="15">
        <v>3782.193</v>
      </c>
      <c r="N48" s="15">
        <f t="shared" si="1"/>
        <v>194375.78100000002</v>
      </c>
    </row>
    <row r="49" spans="1:14" ht="12.75">
      <c r="A49" s="20" t="s">
        <v>72</v>
      </c>
      <c r="B49" s="15">
        <v>206688.914</v>
      </c>
      <c r="C49" s="15">
        <v>192122.919</v>
      </c>
      <c r="D49" s="2">
        <f t="shared" si="3"/>
        <v>398811.833</v>
      </c>
      <c r="E49" s="15">
        <v>236172.82</v>
      </c>
      <c r="F49" s="15">
        <v>145430.88</v>
      </c>
      <c r="G49" s="15">
        <v>56351.435</v>
      </c>
      <c r="H49" s="15">
        <v>22008.205</v>
      </c>
      <c r="I49" s="15">
        <v>1356.818</v>
      </c>
      <c r="J49" s="15">
        <v>7733.147</v>
      </c>
      <c r="K49" s="15">
        <v>60457.5</v>
      </c>
      <c r="L49" s="15">
        <v>71522.87700000001</v>
      </c>
      <c r="M49" s="15">
        <v>18536.527000000002</v>
      </c>
      <c r="N49" s="15">
        <f t="shared" si="1"/>
        <v>1018382.0419999998</v>
      </c>
    </row>
    <row r="50" spans="1:14" ht="12.75">
      <c r="A50" s="20" t="s">
        <v>73</v>
      </c>
      <c r="B50" s="15">
        <v>76719.715</v>
      </c>
      <c r="C50" s="15">
        <v>94691.03</v>
      </c>
      <c r="D50" s="2">
        <f t="shared" si="3"/>
        <v>171410.745</v>
      </c>
      <c r="E50" s="15">
        <v>123935.663</v>
      </c>
      <c r="F50" s="15">
        <v>88408.433</v>
      </c>
      <c r="G50" s="15">
        <v>7802.278</v>
      </c>
      <c r="H50" s="15">
        <v>0</v>
      </c>
      <c r="I50" s="15">
        <v>950.935</v>
      </c>
      <c r="J50" s="15">
        <v>1573.288</v>
      </c>
      <c r="K50" s="15">
        <v>36529.66</v>
      </c>
      <c r="L50" s="15">
        <v>24103.298</v>
      </c>
      <c r="M50" s="15">
        <v>8482.865</v>
      </c>
      <c r="N50" s="15">
        <f t="shared" si="1"/>
        <v>463197.165</v>
      </c>
    </row>
    <row r="51" spans="1:14" ht="12.75">
      <c r="A51" s="20" t="s">
        <v>74</v>
      </c>
      <c r="B51" s="15">
        <v>62592.55</v>
      </c>
      <c r="C51" s="15">
        <v>84369.86200000001</v>
      </c>
      <c r="D51" s="2">
        <f t="shared" si="3"/>
        <v>146962.412</v>
      </c>
      <c r="E51" s="15">
        <v>91821.623</v>
      </c>
      <c r="F51" s="15">
        <v>53779.771</v>
      </c>
      <c r="G51" s="15">
        <v>12563.827000000001</v>
      </c>
      <c r="H51" s="15">
        <v>0</v>
      </c>
      <c r="I51" s="15">
        <v>953.673</v>
      </c>
      <c r="J51" s="15">
        <v>1649.627</v>
      </c>
      <c r="K51" s="15">
        <v>31189.5</v>
      </c>
      <c r="L51" s="15">
        <v>21791.679</v>
      </c>
      <c r="M51" s="15">
        <v>6671.823</v>
      </c>
      <c r="N51" s="15">
        <f t="shared" si="1"/>
        <v>367383.935</v>
      </c>
    </row>
    <row r="52" spans="1:14" ht="12.75">
      <c r="A52" s="20" t="s">
        <v>75</v>
      </c>
      <c r="B52" s="15">
        <v>182957.209</v>
      </c>
      <c r="C52" s="15">
        <v>202862.295</v>
      </c>
      <c r="D52" s="2">
        <f t="shared" si="3"/>
        <v>385819.504</v>
      </c>
      <c r="E52" s="15">
        <v>251861.524</v>
      </c>
      <c r="F52" s="15">
        <v>417485.939</v>
      </c>
      <c r="G52" s="15">
        <v>73266.436</v>
      </c>
      <c r="H52" s="15">
        <v>119334.186</v>
      </c>
      <c r="I52" s="15">
        <v>1062.314</v>
      </c>
      <c r="J52" s="15">
        <v>8372.668</v>
      </c>
      <c r="K52" s="15">
        <v>144188.1</v>
      </c>
      <c r="L52" s="15">
        <v>87521.191</v>
      </c>
      <c r="M52" s="15">
        <v>24815.4</v>
      </c>
      <c r="N52" s="15">
        <f t="shared" si="1"/>
        <v>1513727.2620000003</v>
      </c>
    </row>
    <row r="53" spans="1:14" ht="12.75">
      <c r="A53" s="20" t="s">
        <v>76</v>
      </c>
      <c r="B53" s="15">
        <v>11763.688</v>
      </c>
      <c r="C53" s="15">
        <v>44662.36</v>
      </c>
      <c r="D53" s="2">
        <f t="shared" si="3"/>
        <v>56426.048</v>
      </c>
      <c r="E53" s="15">
        <v>35149.232</v>
      </c>
      <c r="F53" s="15">
        <v>50297.081</v>
      </c>
      <c r="G53" s="15">
        <v>8912.494</v>
      </c>
      <c r="H53" s="15">
        <v>0</v>
      </c>
      <c r="I53" s="15">
        <v>526.025</v>
      </c>
      <c r="J53" s="15">
        <v>962.541</v>
      </c>
      <c r="K53" s="15">
        <v>5182.74</v>
      </c>
      <c r="L53" s="15">
        <v>17382.911</v>
      </c>
      <c r="M53" s="15">
        <v>3431.995</v>
      </c>
      <c r="N53" s="15">
        <f t="shared" si="1"/>
        <v>178271.06699999998</v>
      </c>
    </row>
    <row r="54" spans="1:14" ht="12.75">
      <c r="A54" s="20" t="s">
        <v>77</v>
      </c>
      <c r="B54" s="15">
        <v>97969.301</v>
      </c>
      <c r="C54" s="15">
        <v>99589.253</v>
      </c>
      <c r="D54" s="2">
        <f t="shared" si="3"/>
        <v>197558.554</v>
      </c>
      <c r="E54" s="15">
        <v>138376.757</v>
      </c>
      <c r="F54" s="15">
        <v>59230.41</v>
      </c>
      <c r="G54" s="15">
        <v>9795.715</v>
      </c>
      <c r="H54" s="15">
        <v>2390.886</v>
      </c>
      <c r="I54" s="15">
        <v>801.338</v>
      </c>
      <c r="J54" s="15">
        <v>1657.387</v>
      </c>
      <c r="K54" s="15">
        <v>19180.98</v>
      </c>
      <c r="L54" s="15">
        <v>66316.476</v>
      </c>
      <c r="M54" s="15">
        <v>9617.917</v>
      </c>
      <c r="N54" s="15">
        <f t="shared" si="1"/>
        <v>504926.42000000004</v>
      </c>
    </row>
    <row r="55" spans="1:14" ht="12.75">
      <c r="A55" s="20" t="s">
        <v>78</v>
      </c>
      <c r="B55" s="15">
        <v>34981.334</v>
      </c>
      <c r="C55" s="15">
        <v>68067.652</v>
      </c>
      <c r="D55" s="2">
        <f t="shared" si="3"/>
        <v>103048.986</v>
      </c>
      <c r="E55" s="15">
        <v>48866.984000000004</v>
      </c>
      <c r="F55" s="15">
        <v>17625.003</v>
      </c>
      <c r="G55" s="15">
        <v>8701.721</v>
      </c>
      <c r="H55" s="15">
        <v>0</v>
      </c>
      <c r="I55" s="15">
        <v>582.557</v>
      </c>
      <c r="J55" s="15">
        <v>962.541</v>
      </c>
      <c r="K55" s="15">
        <v>14958</v>
      </c>
      <c r="L55" s="15">
        <v>17783.192</v>
      </c>
      <c r="M55" s="15">
        <v>4000.5280000000002</v>
      </c>
      <c r="N55" s="15">
        <f t="shared" si="1"/>
        <v>216529.512</v>
      </c>
    </row>
    <row r="56" spans="1:14" ht="12.75">
      <c r="A56" s="20" t="s">
        <v>79</v>
      </c>
      <c r="B56" s="15">
        <v>130348.71800000001</v>
      </c>
      <c r="C56" s="15">
        <v>133657.772</v>
      </c>
      <c r="D56" s="2">
        <f t="shared" si="3"/>
        <v>264006.49</v>
      </c>
      <c r="E56" s="15">
        <v>151019.594</v>
      </c>
      <c r="F56" s="15">
        <v>87582.732</v>
      </c>
      <c r="G56" s="15">
        <v>16634.445</v>
      </c>
      <c r="H56" s="15">
        <v>54716</v>
      </c>
      <c r="I56" s="15">
        <v>971.645</v>
      </c>
      <c r="J56" s="15">
        <v>2576.572</v>
      </c>
      <c r="K56" s="15">
        <v>38685.24</v>
      </c>
      <c r="L56" s="15">
        <v>52339.805</v>
      </c>
      <c r="M56" s="15">
        <v>11664.961000000001</v>
      </c>
      <c r="N56" s="15">
        <f t="shared" si="1"/>
        <v>680197.4840000002</v>
      </c>
    </row>
    <row r="57" spans="1:14" ht="12.75">
      <c r="A57" s="20" t="s">
        <v>80</v>
      </c>
      <c r="B57" s="15">
        <v>409457.097</v>
      </c>
      <c r="C57" s="15">
        <v>509726.805</v>
      </c>
      <c r="D57" s="2">
        <f t="shared" si="3"/>
        <v>919183.902</v>
      </c>
      <c r="E57" s="15">
        <v>616962.044</v>
      </c>
      <c r="F57" s="15">
        <v>172839.691</v>
      </c>
      <c r="G57" s="15">
        <v>118714.183</v>
      </c>
      <c r="H57" s="15">
        <v>0</v>
      </c>
      <c r="I57" s="15">
        <v>2414.742</v>
      </c>
      <c r="J57" s="15">
        <v>13210.694</v>
      </c>
      <c r="K57" s="15">
        <v>89025.84</v>
      </c>
      <c r="L57" s="15">
        <v>284752.006</v>
      </c>
      <c r="M57" s="15">
        <v>43111.261</v>
      </c>
      <c r="N57" s="15">
        <f t="shared" si="1"/>
        <v>2260214.363</v>
      </c>
    </row>
    <row r="58" spans="1:14" ht="12.75">
      <c r="A58" s="20" t="s">
        <v>81</v>
      </c>
      <c r="B58" s="15">
        <v>64022.366</v>
      </c>
      <c r="C58" s="15">
        <v>46741.536</v>
      </c>
      <c r="D58" s="2">
        <f t="shared" si="3"/>
        <v>110763.902</v>
      </c>
      <c r="E58" s="15">
        <v>54782.526</v>
      </c>
      <c r="F58" s="15">
        <v>24640.828</v>
      </c>
      <c r="G58" s="15">
        <v>11295.825</v>
      </c>
      <c r="H58" s="15">
        <v>0</v>
      </c>
      <c r="I58" s="15">
        <v>753.187</v>
      </c>
      <c r="J58" s="15">
        <v>1532.871</v>
      </c>
      <c r="K58" s="15">
        <v>14526</v>
      </c>
      <c r="L58" s="15">
        <v>12136.705</v>
      </c>
      <c r="M58" s="15">
        <v>4359.588</v>
      </c>
      <c r="N58" s="15">
        <f t="shared" si="1"/>
        <v>234791.43200000003</v>
      </c>
    </row>
    <row r="59" spans="1:14" ht="12.75">
      <c r="A59" s="20" t="s">
        <v>82</v>
      </c>
      <c r="B59" s="15">
        <v>17477.603</v>
      </c>
      <c r="C59" s="15">
        <v>34514.185</v>
      </c>
      <c r="D59" s="2">
        <f t="shared" si="3"/>
        <v>51991.788</v>
      </c>
      <c r="E59" s="15">
        <v>33527.95</v>
      </c>
      <c r="F59" s="15">
        <v>22871.188000000002</v>
      </c>
      <c r="G59" s="15">
        <v>8460.591</v>
      </c>
      <c r="H59" s="15">
        <v>0</v>
      </c>
      <c r="I59" s="15">
        <v>575.3340000000001</v>
      </c>
      <c r="J59" s="15">
        <v>962.541</v>
      </c>
      <c r="K59" s="15">
        <v>3810.24</v>
      </c>
      <c r="L59" s="15">
        <v>9922.916000000001</v>
      </c>
      <c r="M59" s="15">
        <v>2587.234</v>
      </c>
      <c r="N59" s="15">
        <f t="shared" si="1"/>
        <v>134709.782</v>
      </c>
    </row>
    <row r="60" spans="1:14" ht="12.75">
      <c r="A60" s="20" t="s">
        <v>83</v>
      </c>
      <c r="B60" s="15">
        <v>149775.59100000001</v>
      </c>
      <c r="C60" s="15">
        <v>146105.766</v>
      </c>
      <c r="D60" s="2">
        <f t="shared" si="3"/>
        <v>295881.357</v>
      </c>
      <c r="E60" s="15">
        <v>192369.647</v>
      </c>
      <c r="F60" s="15">
        <v>104309.564</v>
      </c>
      <c r="G60" s="15">
        <v>37785.316</v>
      </c>
      <c r="H60" s="15">
        <v>11500.542</v>
      </c>
      <c r="I60" s="15">
        <v>1122.659</v>
      </c>
      <c r="J60" s="15">
        <v>4448.858</v>
      </c>
      <c r="K60" s="15">
        <v>36261</v>
      </c>
      <c r="L60" s="15">
        <v>73783.473</v>
      </c>
      <c r="M60" s="15">
        <v>14369.987000000001</v>
      </c>
      <c r="N60" s="15">
        <f t="shared" si="1"/>
        <v>771832.4029999999</v>
      </c>
    </row>
    <row r="61" spans="1:14" ht="12.75">
      <c r="A61" s="20" t="s">
        <v>84</v>
      </c>
      <c r="B61" s="15">
        <v>88221.955</v>
      </c>
      <c r="C61" s="15">
        <v>99549.048</v>
      </c>
      <c r="D61" s="2">
        <f t="shared" si="3"/>
        <v>187771.003</v>
      </c>
      <c r="E61" s="15">
        <v>127857.886</v>
      </c>
      <c r="F61" s="15">
        <v>115467.405</v>
      </c>
      <c r="G61" s="15">
        <v>26590.695</v>
      </c>
      <c r="H61" s="15">
        <v>0</v>
      </c>
      <c r="I61" s="15">
        <v>1177.372</v>
      </c>
      <c r="J61" s="15">
        <v>3734.436</v>
      </c>
      <c r="K61" s="15">
        <v>35737.38</v>
      </c>
      <c r="L61" s="15">
        <v>27691.838</v>
      </c>
      <c r="M61" s="15">
        <v>9905.691</v>
      </c>
      <c r="N61" s="15">
        <f t="shared" si="1"/>
        <v>535933.706</v>
      </c>
    </row>
    <row r="62" spans="1:14" ht="12.75">
      <c r="A62" s="20" t="s">
        <v>85</v>
      </c>
      <c r="B62" s="15">
        <v>44290.54</v>
      </c>
      <c r="C62" s="15">
        <v>44788.376000000004</v>
      </c>
      <c r="D62" s="2">
        <f t="shared" si="3"/>
        <v>89078.916</v>
      </c>
      <c r="E62" s="15">
        <v>54817.585</v>
      </c>
      <c r="F62" s="15">
        <v>62829.344000000005</v>
      </c>
      <c r="G62" s="15">
        <v>8549.813</v>
      </c>
      <c r="H62" s="15">
        <v>67861.439</v>
      </c>
      <c r="I62" s="15">
        <v>692.51</v>
      </c>
      <c r="J62" s="15">
        <v>962.541</v>
      </c>
      <c r="K62" s="15">
        <v>32893.2</v>
      </c>
      <c r="L62" s="15">
        <v>13158.478000000001</v>
      </c>
      <c r="M62" s="15">
        <v>4661.921</v>
      </c>
      <c r="N62" s="15">
        <f t="shared" si="1"/>
        <v>335505.74700000003</v>
      </c>
    </row>
    <row r="63" spans="1:14" ht="12.75">
      <c r="A63" s="20" t="s">
        <v>86</v>
      </c>
      <c r="B63" s="15">
        <v>92005.77100000001</v>
      </c>
      <c r="C63" s="15">
        <v>151052.221</v>
      </c>
      <c r="D63" s="2">
        <f>B63+C63</f>
        <v>243057.992</v>
      </c>
      <c r="E63" s="15">
        <v>168611.876</v>
      </c>
      <c r="F63" s="15">
        <v>38642.78</v>
      </c>
      <c r="G63" s="15">
        <v>24634.768</v>
      </c>
      <c r="H63" s="15">
        <v>0</v>
      </c>
      <c r="I63" s="15">
        <v>1119.618</v>
      </c>
      <c r="J63" s="15">
        <v>2863.17</v>
      </c>
      <c r="K63" s="15">
        <v>29371.68</v>
      </c>
      <c r="L63" s="15">
        <v>72026.522</v>
      </c>
      <c r="M63" s="15">
        <v>11162.733</v>
      </c>
      <c r="N63" s="15">
        <f t="shared" si="1"/>
        <v>591491.139</v>
      </c>
    </row>
    <row r="64" spans="1:14" ht="12.75">
      <c r="A64" s="20" t="s">
        <v>87</v>
      </c>
      <c r="B64" s="15">
        <v>51194.946</v>
      </c>
      <c r="C64" s="15">
        <v>80494.171</v>
      </c>
      <c r="D64" s="2">
        <f>B64+C64</f>
        <v>131689.117</v>
      </c>
      <c r="E64" s="15">
        <v>33047.157</v>
      </c>
      <c r="F64" s="15">
        <v>9930.507</v>
      </c>
      <c r="G64" s="15">
        <v>8107.785</v>
      </c>
      <c r="H64" s="15">
        <v>0</v>
      </c>
      <c r="I64" s="15">
        <v>731.053</v>
      </c>
      <c r="J64" s="15">
        <v>962.541</v>
      </c>
      <c r="K64" s="15">
        <f>900+4308.12</f>
        <v>5208.12</v>
      </c>
      <c r="L64" s="15">
        <v>11036.978000000001</v>
      </c>
      <c r="M64" s="15">
        <v>3955.337</v>
      </c>
      <c r="N64" s="15">
        <f t="shared" si="1"/>
        <v>204668.59500000003</v>
      </c>
    </row>
    <row r="65" spans="1:14" ht="12.75">
      <c r="A65" s="20"/>
      <c r="B65" s="15"/>
      <c r="C65" s="15"/>
      <c r="D65" s="2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20" t="s">
        <v>36</v>
      </c>
      <c r="B66" s="2">
        <f aca="true" t="shared" si="4" ref="B66:N66">SUM(B14:B64)</f>
        <v>5018798.938</v>
      </c>
      <c r="C66" s="2">
        <f t="shared" si="4"/>
        <v>6174485.224999999</v>
      </c>
      <c r="D66" s="2">
        <f t="shared" si="4"/>
        <v>11193284.163000004</v>
      </c>
      <c r="E66" s="2">
        <f t="shared" si="4"/>
        <v>7231734.712999999</v>
      </c>
      <c r="F66" s="2">
        <f t="shared" si="4"/>
        <v>4298975.314</v>
      </c>
      <c r="G66" s="2">
        <f t="shared" si="4"/>
        <v>1765075.8510000005</v>
      </c>
      <c r="H66" s="2">
        <f t="shared" si="4"/>
        <v>443250</v>
      </c>
      <c r="I66" s="2">
        <f t="shared" si="4"/>
        <v>49250.00000000001</v>
      </c>
      <c r="J66" s="2">
        <f t="shared" si="4"/>
        <v>192508.331</v>
      </c>
      <c r="K66" s="2">
        <f t="shared" si="4"/>
        <v>1779433.0000000002</v>
      </c>
      <c r="L66" s="2">
        <f t="shared" si="4"/>
        <v>2800000.0000000005</v>
      </c>
      <c r="M66" s="2">
        <f t="shared" si="4"/>
        <v>556919.802</v>
      </c>
      <c r="N66" s="2">
        <f t="shared" si="4"/>
        <v>30310431.174000006</v>
      </c>
    </row>
    <row r="67" spans="1:14" ht="12.75">
      <c r="A67" s="20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0" t="s">
        <v>136</v>
      </c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166" t="s">
        <v>126</v>
      </c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" ht="12.75">
      <c r="A70" s="20" t="s">
        <v>89</v>
      </c>
      <c r="B70" s="10"/>
    </row>
    <row r="71" spans="1:2" ht="12.75">
      <c r="A71" s="1" t="s">
        <v>127</v>
      </c>
      <c r="B71" s="10"/>
    </row>
    <row r="72" spans="1:2" ht="12.75">
      <c r="A72" s="20"/>
      <c r="B72" s="10"/>
    </row>
    <row r="73" spans="1:2" ht="12.75">
      <c r="A73" s="20"/>
      <c r="B73" s="10"/>
    </row>
    <row r="74" spans="1:2" ht="12.75">
      <c r="A74" s="20"/>
      <c r="B74" s="10"/>
    </row>
    <row r="75" spans="1:2" ht="12.75">
      <c r="A75" s="24"/>
      <c r="B75" s="2"/>
    </row>
    <row r="76" spans="1:2" ht="12.75">
      <c r="A76" s="24"/>
      <c r="B76" s="2"/>
    </row>
    <row r="77" spans="1:2" ht="12.75">
      <c r="A77" s="24"/>
      <c r="B77" s="2"/>
    </row>
    <row r="78" spans="1:2" ht="12.75">
      <c r="A78" s="24"/>
      <c r="B78" s="2"/>
    </row>
    <row r="79" spans="1:2" ht="12.75">
      <c r="A79" s="24"/>
      <c r="B79" s="2"/>
    </row>
    <row r="80" spans="1:2" ht="12.75">
      <c r="A80" s="24"/>
      <c r="B80" s="2"/>
    </row>
    <row r="81" spans="1:2" ht="12.75">
      <c r="A81" s="24"/>
      <c r="B81" s="2"/>
    </row>
    <row r="82" spans="1:2" ht="12.75">
      <c r="A82" s="24"/>
      <c r="B82" s="2"/>
    </row>
    <row r="83" spans="1:2" ht="12.75">
      <c r="A83" s="24"/>
      <c r="B83" s="2"/>
    </row>
    <row r="84" spans="1:2" ht="12.75">
      <c r="A84" s="24"/>
      <c r="B84" s="2"/>
    </row>
    <row r="85" spans="1:2" ht="12.75">
      <c r="A85" s="24"/>
      <c r="B85" s="2"/>
    </row>
    <row r="86" spans="1:7" ht="12.75">
      <c r="A86" s="24"/>
      <c r="B86" s="2"/>
      <c r="C86" s="2"/>
      <c r="D86" s="2"/>
      <c r="E86" s="2"/>
      <c r="F86" s="2"/>
      <c r="G86" s="2"/>
    </row>
    <row r="87" spans="1:7" ht="12.75">
      <c r="A87" s="24"/>
      <c r="B87" s="2"/>
      <c r="C87" s="2"/>
      <c r="D87" s="2"/>
      <c r="E87" s="2"/>
      <c r="F87" s="2"/>
      <c r="G87" s="2"/>
    </row>
    <row r="88" spans="1:7" ht="12.75">
      <c r="A88" s="24"/>
      <c r="B88" s="2"/>
      <c r="C88" s="2"/>
      <c r="D88" s="2"/>
      <c r="E88" s="2"/>
      <c r="F88" s="2"/>
      <c r="G88" s="2"/>
    </row>
    <row r="89" spans="1:7" ht="12.75">
      <c r="A89" s="24"/>
      <c r="B89" s="2"/>
      <c r="C89" s="2"/>
      <c r="D89" s="2"/>
      <c r="E89" s="2"/>
      <c r="F89" s="2"/>
      <c r="G89" s="2"/>
    </row>
    <row r="90" spans="1:7" ht="12.75">
      <c r="A90" s="24"/>
      <c r="B90" s="2"/>
      <c r="C90" s="2"/>
      <c r="D90" s="2"/>
      <c r="E90" s="2"/>
      <c r="F90" s="2"/>
      <c r="G90" s="2"/>
    </row>
    <row r="91" spans="1:7" ht="12.75">
      <c r="A91" s="24"/>
      <c r="B91" s="2"/>
      <c r="C91" s="2"/>
      <c r="D91" s="2"/>
      <c r="E91" s="2"/>
      <c r="F91" s="2"/>
      <c r="G91" s="2"/>
    </row>
    <row r="92" spans="1:7" ht="12.75">
      <c r="A92" s="24"/>
      <c r="B92" s="2"/>
      <c r="C92" s="2"/>
      <c r="D92" s="2"/>
      <c r="E92" s="2"/>
      <c r="F92" s="2"/>
      <c r="G92" s="2"/>
    </row>
    <row r="93" spans="1:7" ht="12.75">
      <c r="A93" s="24"/>
      <c r="B93" s="2"/>
      <c r="C93" s="2"/>
      <c r="D93" s="2"/>
      <c r="E93" s="2"/>
      <c r="F93" s="2"/>
      <c r="G93" s="2"/>
    </row>
    <row r="94" spans="1:7" ht="12.75">
      <c r="A94" s="24"/>
      <c r="B94" s="2"/>
      <c r="C94" s="2"/>
      <c r="D94" s="2"/>
      <c r="E94" s="2"/>
      <c r="F94" s="2"/>
      <c r="G94" s="2"/>
    </row>
    <row r="95" spans="1:7" ht="12.75">
      <c r="A95" s="24"/>
      <c r="B95" s="2"/>
      <c r="C95" s="2"/>
      <c r="D95" s="2"/>
      <c r="E95" s="2"/>
      <c r="F95" s="2"/>
      <c r="G95" s="2"/>
    </row>
    <row r="96" spans="1:7" ht="12.75">
      <c r="A96" s="20"/>
      <c r="B96" s="11"/>
      <c r="C96" s="11"/>
      <c r="D96" s="11"/>
      <c r="E96" s="11"/>
      <c r="F96" s="11"/>
      <c r="G96" s="11"/>
    </row>
    <row r="97" spans="1:7" ht="12.75">
      <c r="A97" s="20"/>
      <c r="B97" s="11"/>
      <c r="C97" s="11"/>
      <c r="D97" s="11"/>
      <c r="E97" s="11"/>
      <c r="F97" s="11"/>
      <c r="G97" s="11"/>
    </row>
    <row r="98" spans="1:7" ht="12.75">
      <c r="A98" s="20"/>
      <c r="B98" s="11"/>
      <c r="C98" s="11"/>
      <c r="D98" s="11"/>
      <c r="E98" s="11"/>
      <c r="F98" s="11"/>
      <c r="G98" s="11"/>
    </row>
    <row r="99" spans="1:7" ht="12.75">
      <c r="A99" s="20"/>
      <c r="B99" s="11"/>
      <c r="C99" s="11"/>
      <c r="D99" s="11"/>
      <c r="E99" s="11"/>
      <c r="F99" s="11"/>
      <c r="G99" s="11"/>
    </row>
    <row r="100" spans="1:7" ht="12.75">
      <c r="A100" s="20"/>
      <c r="B100" s="11"/>
      <c r="C100" s="11"/>
      <c r="D100" s="11"/>
      <c r="E100" s="11"/>
      <c r="F100" s="11"/>
      <c r="G100" s="11"/>
    </row>
    <row r="101" spans="1:7" ht="12.75">
      <c r="A101" s="20"/>
      <c r="B101" s="11"/>
      <c r="C101" s="11"/>
      <c r="D101" s="11"/>
      <c r="E101" s="11"/>
      <c r="F101" s="11"/>
      <c r="G101" s="11"/>
    </row>
    <row r="102" spans="1:7" ht="12.75">
      <c r="A102" s="20"/>
      <c r="B102" s="11"/>
      <c r="C102" s="11"/>
      <c r="D102" s="11"/>
      <c r="E102" s="11"/>
      <c r="F102" s="11"/>
      <c r="G102" s="11"/>
    </row>
    <row r="103" spans="1:7" ht="12.75">
      <c r="A103" s="12"/>
      <c r="B103" s="11"/>
      <c r="C103" s="11"/>
      <c r="D103" s="11"/>
      <c r="E103" s="11"/>
      <c r="F103" s="11"/>
      <c r="G103" s="11"/>
    </row>
    <row r="104" spans="1:7" ht="12.75">
      <c r="A104" s="12"/>
      <c r="B104" s="11"/>
      <c r="C104" s="11"/>
      <c r="D104" s="11"/>
      <c r="E104" s="11"/>
      <c r="F104" s="11"/>
      <c r="G104" s="11"/>
    </row>
    <row r="105" spans="1:7" ht="12.75">
      <c r="A105" s="20"/>
      <c r="B105" s="11"/>
      <c r="C105" s="11"/>
      <c r="D105" s="11"/>
      <c r="E105" s="11"/>
      <c r="F105" s="11"/>
      <c r="G105" s="11"/>
    </row>
    <row r="106" spans="1:7" ht="12.75">
      <c r="A106" s="24"/>
      <c r="B106" s="2"/>
      <c r="C106" s="2"/>
      <c r="D106" s="2"/>
      <c r="E106" s="2"/>
      <c r="F106" s="2"/>
      <c r="G106" s="2"/>
    </row>
    <row r="107" spans="1:7" ht="12.75">
      <c r="A107" s="24"/>
      <c r="B107" s="2"/>
      <c r="C107" s="2"/>
      <c r="D107" s="2"/>
      <c r="E107" s="2"/>
      <c r="F107" s="2"/>
      <c r="G107" s="2"/>
    </row>
    <row r="108" spans="1:7" ht="12.75">
      <c r="A108" s="24"/>
      <c r="B108" s="2"/>
      <c r="C108" s="2"/>
      <c r="D108" s="2"/>
      <c r="E108" s="2"/>
      <c r="F108" s="2"/>
      <c r="G108" s="2"/>
    </row>
    <row r="109" spans="1:7" ht="12.75">
      <c r="A109" s="24"/>
      <c r="B109" s="2"/>
      <c r="C109" s="2"/>
      <c r="D109" s="2"/>
      <c r="E109" s="2"/>
      <c r="F109" s="2"/>
      <c r="G109" s="2"/>
    </row>
    <row r="110" spans="1:7" ht="12.75">
      <c r="A110" s="24"/>
      <c r="B110" s="2"/>
      <c r="C110" s="2"/>
      <c r="D110" s="2"/>
      <c r="E110" s="2"/>
      <c r="F110" s="2"/>
      <c r="G110" s="2"/>
    </row>
    <row r="111" spans="1:7" ht="12.75">
      <c r="A111" s="24"/>
      <c r="B111" s="2"/>
      <c r="C111" s="2"/>
      <c r="D111" s="2"/>
      <c r="E111" s="2"/>
      <c r="F111" s="2"/>
      <c r="G111" s="2"/>
    </row>
    <row r="112" spans="1:7" ht="12.75">
      <c r="A112" s="24"/>
      <c r="B112" s="2"/>
      <c r="C112" s="2"/>
      <c r="D112" s="2"/>
      <c r="E112" s="2"/>
      <c r="F112" s="2"/>
      <c r="G112" s="2"/>
    </row>
    <row r="113" spans="1:7" ht="12.75">
      <c r="A113" s="24"/>
      <c r="B113" s="2"/>
      <c r="C113" s="2"/>
      <c r="D113" s="2"/>
      <c r="E113" s="2"/>
      <c r="F113" s="2"/>
      <c r="G113" s="2"/>
    </row>
    <row r="114" spans="1:7" ht="12.75">
      <c r="A114" s="24"/>
      <c r="B114" s="2"/>
      <c r="C114" s="2"/>
      <c r="D114" s="2"/>
      <c r="E114" s="2"/>
      <c r="F114" s="2"/>
      <c r="G114" s="2"/>
    </row>
    <row r="115" spans="1:7" ht="12.75">
      <c r="A115" s="24"/>
      <c r="B115" s="2"/>
      <c r="C115" s="2"/>
      <c r="D115" s="2"/>
      <c r="E115" s="2"/>
      <c r="F115" s="2"/>
      <c r="G115" s="2"/>
    </row>
    <row r="116" spans="1:7" ht="12.75">
      <c r="A116" s="24"/>
      <c r="B116" s="2"/>
      <c r="C116" s="2"/>
      <c r="D116" s="2"/>
      <c r="E116" s="2"/>
      <c r="F116" s="2"/>
      <c r="G116" s="2"/>
    </row>
    <row r="117" spans="1:7" ht="12.75">
      <c r="A117" s="24"/>
      <c r="B117" s="2"/>
      <c r="C117" s="2"/>
      <c r="D117" s="2"/>
      <c r="E117" s="2"/>
      <c r="F117" s="2"/>
      <c r="G117" s="2"/>
    </row>
    <row r="166" spans="1:7" ht="12.75">
      <c r="A166" s="20"/>
      <c r="B166" s="11"/>
      <c r="C166" s="11"/>
      <c r="D166" s="11"/>
      <c r="E166" s="11"/>
      <c r="F166" s="11"/>
      <c r="G166" s="11"/>
    </row>
    <row r="167" spans="1:7" ht="12.75">
      <c r="A167" s="20"/>
      <c r="B167" s="11"/>
      <c r="C167" s="11"/>
      <c r="D167" s="11"/>
      <c r="E167" s="11"/>
      <c r="F167" s="11"/>
      <c r="G167" s="11"/>
    </row>
    <row r="168" spans="1:7" ht="12.75">
      <c r="A168" s="20"/>
      <c r="B168" s="11"/>
      <c r="C168" s="11"/>
      <c r="D168" s="11"/>
      <c r="E168" s="11"/>
      <c r="F168" s="11"/>
      <c r="G168" s="11"/>
    </row>
    <row r="169" spans="1:7" ht="12.75">
      <c r="A169" s="20"/>
      <c r="B169" s="11"/>
      <c r="C169" s="11"/>
      <c r="D169" s="11"/>
      <c r="E169" s="11"/>
      <c r="F169" s="11"/>
      <c r="G169" s="11"/>
    </row>
    <row r="170" spans="1:7" ht="12.75">
      <c r="A170" s="20"/>
      <c r="B170" s="11"/>
      <c r="C170" s="11"/>
      <c r="D170" s="11"/>
      <c r="E170" s="11"/>
      <c r="F170" s="11"/>
      <c r="G170" s="11"/>
    </row>
    <row r="171" spans="1:7" ht="12.75">
      <c r="A171" s="20"/>
      <c r="B171" s="11"/>
      <c r="C171" s="11"/>
      <c r="D171" s="11"/>
      <c r="E171" s="11"/>
      <c r="F171" s="11"/>
      <c r="G171" s="11"/>
    </row>
    <row r="172" spans="1:7" ht="12.75">
      <c r="A172" s="20"/>
      <c r="B172" s="11"/>
      <c r="C172" s="11"/>
      <c r="D172" s="11"/>
      <c r="E172" s="11"/>
      <c r="F172" s="11"/>
      <c r="G172" s="11"/>
    </row>
    <row r="173" spans="1:7" ht="12.75">
      <c r="A173" s="20"/>
      <c r="B173" s="11"/>
      <c r="C173" s="11"/>
      <c r="D173" s="11"/>
      <c r="E173" s="11"/>
      <c r="F173" s="11"/>
      <c r="G173" s="11"/>
    </row>
    <row r="174" spans="1:7" ht="12.75">
      <c r="A174" s="20"/>
      <c r="B174" s="11"/>
      <c r="C174" s="11"/>
      <c r="D174" s="11"/>
      <c r="E174" s="11"/>
      <c r="F174" s="11"/>
      <c r="G174" s="11"/>
    </row>
    <row r="175" spans="1:7" ht="12.75">
      <c r="A175" s="20"/>
      <c r="B175" s="11"/>
      <c r="C175" s="11"/>
      <c r="D175" s="11"/>
      <c r="E175" s="11"/>
      <c r="F175" s="11"/>
      <c r="G175" s="11"/>
    </row>
    <row r="176" spans="1:7" ht="12.75">
      <c r="A176" s="24"/>
      <c r="B176" s="2"/>
      <c r="C176" s="2"/>
      <c r="D176" s="2"/>
      <c r="E176" s="2"/>
      <c r="F176" s="2"/>
      <c r="G176" s="2"/>
    </row>
    <row r="177" spans="1:7" ht="12.75">
      <c r="A177" s="24"/>
      <c r="B177" s="2"/>
      <c r="C177" s="2"/>
      <c r="D177" s="2"/>
      <c r="E177" s="2"/>
      <c r="F177" s="2"/>
      <c r="G177" s="2"/>
    </row>
    <row r="178" spans="1:7" ht="12.75">
      <c r="A178" s="24"/>
      <c r="B178" s="2"/>
      <c r="C178" s="2"/>
      <c r="D178" s="2"/>
      <c r="E178" s="2"/>
      <c r="F178" s="2"/>
      <c r="G178" s="2"/>
    </row>
    <row r="179" spans="1:7" ht="12.75">
      <c r="A179" s="24"/>
      <c r="B179" s="2"/>
      <c r="C179" s="2"/>
      <c r="D179" s="2"/>
      <c r="E179" s="2"/>
      <c r="F179" s="2"/>
      <c r="G179" s="2"/>
    </row>
    <row r="180" spans="1:7" ht="12.75">
      <c r="A180" s="24"/>
      <c r="B180" s="2"/>
      <c r="C180" s="2"/>
      <c r="D180" s="2"/>
      <c r="E180" s="2"/>
      <c r="F180" s="2"/>
      <c r="G180" s="2"/>
    </row>
    <row r="181" spans="1:7" ht="12.75">
      <c r="A181" s="24"/>
      <c r="B181" s="2"/>
      <c r="C181" s="2"/>
      <c r="D181" s="2"/>
      <c r="E181" s="2"/>
      <c r="F181" s="2"/>
      <c r="G181" s="2"/>
    </row>
    <row r="198" spans="1:7" ht="12.75">
      <c r="A198" s="24"/>
      <c r="B198" s="2"/>
      <c r="C198" s="2"/>
      <c r="D198" s="2"/>
      <c r="E198" s="2"/>
      <c r="F198" s="2"/>
      <c r="G198" s="2"/>
    </row>
    <row r="199" spans="1:7" ht="12.75">
      <c r="A199" s="24"/>
      <c r="B199" s="2"/>
      <c r="C199" s="2"/>
      <c r="D199" s="2"/>
      <c r="E199" s="2"/>
      <c r="F199" s="2"/>
      <c r="G199" s="2"/>
    </row>
    <row r="200" spans="1:7" ht="12.75">
      <c r="A200" s="24"/>
      <c r="B200" s="2"/>
      <c r="C200" s="2"/>
      <c r="D200" s="2"/>
      <c r="E200" s="2"/>
      <c r="F200" s="2"/>
      <c r="G200" s="2"/>
    </row>
    <row r="201" spans="1:7" ht="12.75">
      <c r="A201" s="24"/>
      <c r="B201" s="2"/>
      <c r="C201" s="2"/>
      <c r="D201" s="2"/>
      <c r="E201" s="2"/>
      <c r="F201" s="2"/>
      <c r="G201" s="2"/>
    </row>
    <row r="202" spans="1:7" ht="12.75">
      <c r="A202" s="24"/>
      <c r="B202" s="2"/>
      <c r="C202" s="2"/>
      <c r="D202" s="2"/>
      <c r="E202" s="2"/>
      <c r="F202" s="2"/>
      <c r="G202" s="2"/>
    </row>
    <row r="203" spans="1:7" ht="12.75">
      <c r="A203" s="24"/>
      <c r="B203" s="2"/>
      <c r="C203" s="2"/>
      <c r="D203" s="2"/>
      <c r="E203" s="2"/>
      <c r="F203" s="2"/>
      <c r="G203" s="2"/>
    </row>
    <row r="204" spans="1:7" ht="12.75">
      <c r="A204" s="24"/>
      <c r="B204" s="2"/>
      <c r="C204" s="2"/>
      <c r="D204" s="2"/>
      <c r="E204" s="2"/>
      <c r="F204" s="2"/>
      <c r="G204" s="2"/>
    </row>
    <row r="205" spans="1:7" ht="12.75">
      <c r="A205" s="24"/>
      <c r="B205" s="2"/>
      <c r="C205" s="2"/>
      <c r="D205" s="2"/>
      <c r="E205" s="2"/>
      <c r="F205" s="2"/>
      <c r="G205" s="2"/>
    </row>
    <row r="206" spans="1:7" ht="12.75">
      <c r="A206" s="24"/>
      <c r="B206" s="2"/>
      <c r="C206" s="2"/>
      <c r="D206" s="2"/>
      <c r="E206" s="2"/>
      <c r="F206" s="2"/>
      <c r="G206" s="2"/>
    </row>
    <row r="207" spans="1:7" ht="12.75">
      <c r="A207" s="24"/>
      <c r="B207" s="2"/>
      <c r="C207" s="2"/>
      <c r="D207" s="2"/>
      <c r="E207" s="2"/>
      <c r="F207" s="2"/>
      <c r="G207" s="2"/>
    </row>
    <row r="208" spans="1:7" ht="12.75">
      <c r="A208" s="24"/>
      <c r="B208" s="2"/>
      <c r="C208" s="2"/>
      <c r="D208" s="2"/>
      <c r="E208" s="2"/>
      <c r="F208" s="2"/>
      <c r="G208" s="2"/>
    </row>
    <row r="209" spans="1:7" ht="12.75">
      <c r="A209" s="24"/>
      <c r="B209" s="2"/>
      <c r="C209" s="2"/>
      <c r="D209" s="2"/>
      <c r="E209" s="2"/>
      <c r="F209" s="2"/>
      <c r="G209" s="2"/>
    </row>
    <row r="210" spans="1:7" ht="12.75">
      <c r="A210" s="24"/>
      <c r="B210" s="2"/>
      <c r="C210" s="2"/>
      <c r="D210" s="2"/>
      <c r="E210" s="2"/>
      <c r="F210" s="2"/>
      <c r="G210" s="2"/>
    </row>
    <row r="211" spans="1:7" ht="12.75">
      <c r="A211" s="24"/>
      <c r="B211" s="2"/>
      <c r="C211" s="2"/>
      <c r="D211" s="2"/>
      <c r="E211" s="2"/>
      <c r="F211" s="2"/>
      <c r="G211" s="2"/>
    </row>
    <row r="212" spans="1:7" ht="12.75">
      <c r="A212" s="24"/>
      <c r="B212" s="2"/>
      <c r="C212" s="2"/>
      <c r="D212" s="2"/>
      <c r="E212" s="2"/>
      <c r="F212" s="2"/>
      <c r="G212" s="2"/>
    </row>
    <row r="213" spans="1:7" ht="12.75">
      <c r="A213" s="20"/>
      <c r="B213" s="11"/>
      <c r="C213" s="11"/>
      <c r="D213" s="11"/>
      <c r="E213" s="11"/>
      <c r="F213" s="11"/>
      <c r="G213" s="11"/>
    </row>
    <row r="214" spans="1:7" ht="12.75">
      <c r="A214" s="20"/>
      <c r="B214" s="11"/>
      <c r="C214" s="11"/>
      <c r="D214" s="11"/>
      <c r="E214" s="11"/>
      <c r="F214" s="11"/>
      <c r="G214" s="11"/>
    </row>
    <row r="215" spans="1:7" ht="12.75">
      <c r="A215" s="20"/>
      <c r="B215" s="11"/>
      <c r="C215" s="11"/>
      <c r="D215" s="11"/>
      <c r="E215" s="11"/>
      <c r="F215" s="11"/>
      <c r="G215" s="11"/>
    </row>
    <row r="216" spans="1:7" ht="12.75">
      <c r="A216" s="20"/>
      <c r="B216" s="11"/>
      <c r="C216" s="11"/>
      <c r="D216" s="11"/>
      <c r="E216" s="11"/>
      <c r="F216" s="11"/>
      <c r="G216" s="11"/>
    </row>
    <row r="217" spans="1:7" ht="12.75">
      <c r="A217" s="20"/>
      <c r="B217" s="11"/>
      <c r="C217" s="11"/>
      <c r="D217" s="11"/>
      <c r="E217" s="11"/>
      <c r="F217" s="11"/>
      <c r="G217" s="11"/>
    </row>
    <row r="218" spans="1:7" ht="12.75">
      <c r="A218" s="20"/>
      <c r="B218" s="11"/>
      <c r="C218" s="11"/>
      <c r="D218" s="11"/>
      <c r="E218" s="11"/>
      <c r="F218" s="11"/>
      <c r="G218" s="11"/>
    </row>
    <row r="219" spans="1:7" ht="12.75">
      <c r="A219" s="20"/>
      <c r="B219" s="11"/>
      <c r="C219" s="11"/>
      <c r="D219" s="11"/>
      <c r="E219" s="11"/>
      <c r="F219" s="11"/>
      <c r="G219" s="11"/>
    </row>
    <row r="220" spans="1:7" ht="12.75">
      <c r="A220" s="12"/>
      <c r="B220" s="11"/>
      <c r="C220" s="11"/>
      <c r="D220" s="11"/>
      <c r="E220" s="11"/>
      <c r="F220" s="11"/>
      <c r="G220" s="11"/>
    </row>
    <row r="221" spans="1:7" ht="12.75">
      <c r="A221" s="12"/>
      <c r="B221" s="11"/>
      <c r="C221" s="11"/>
      <c r="D221" s="11"/>
      <c r="E221" s="11"/>
      <c r="F221" s="11"/>
      <c r="G221" s="11"/>
    </row>
    <row r="222" spans="1:7" ht="12.75">
      <c r="A222" s="20"/>
      <c r="B222" s="11"/>
      <c r="C222" s="11"/>
      <c r="D222" s="11"/>
      <c r="E222" s="11"/>
      <c r="F222" s="11"/>
      <c r="G222" s="11"/>
    </row>
    <row r="223" spans="1:7" ht="12.75">
      <c r="A223" s="24"/>
      <c r="B223" s="2"/>
      <c r="C223" s="2"/>
      <c r="D223" s="2"/>
      <c r="E223" s="2"/>
      <c r="F223" s="2"/>
      <c r="G223" s="2"/>
    </row>
    <row r="224" spans="1:7" ht="12.75">
      <c r="A224" s="24"/>
      <c r="B224" s="2"/>
      <c r="C224" s="2"/>
      <c r="D224" s="2"/>
      <c r="E224" s="2"/>
      <c r="F224" s="2"/>
      <c r="G224" s="2"/>
    </row>
    <row r="225" spans="1:7" ht="12.75">
      <c r="A225" s="24"/>
      <c r="B225" s="2"/>
      <c r="C225" s="2"/>
      <c r="D225" s="2"/>
      <c r="E225" s="2"/>
      <c r="F225" s="2"/>
      <c r="G225" s="2"/>
    </row>
    <row r="226" spans="1:7" ht="12.75">
      <c r="A226" s="24"/>
      <c r="B226" s="2"/>
      <c r="C226" s="2"/>
      <c r="D226" s="2"/>
      <c r="E226" s="2"/>
      <c r="F226" s="2"/>
      <c r="G226" s="2"/>
    </row>
    <row r="227" spans="1:7" ht="12.75">
      <c r="A227" s="24"/>
      <c r="B227" s="2"/>
      <c r="C227" s="2"/>
      <c r="D227" s="2"/>
      <c r="E227" s="2"/>
      <c r="F227" s="2"/>
      <c r="G227" s="2"/>
    </row>
    <row r="228" spans="1:7" ht="12.75">
      <c r="A228" s="24"/>
      <c r="B228" s="2"/>
      <c r="C228" s="2"/>
      <c r="D228" s="2"/>
      <c r="E228" s="2"/>
      <c r="F228" s="2"/>
      <c r="G228" s="2"/>
    </row>
    <row r="229" spans="1:7" ht="12.75">
      <c r="A229" s="24"/>
      <c r="B229" s="2"/>
      <c r="C229" s="2"/>
      <c r="D229" s="2"/>
      <c r="E229" s="2"/>
      <c r="F229" s="2"/>
      <c r="G229" s="2"/>
    </row>
    <row r="294" spans="1:7" ht="12.75">
      <c r="A294" s="24"/>
      <c r="B294" s="2"/>
      <c r="C294" s="2"/>
      <c r="D294" s="2"/>
      <c r="E294" s="2"/>
      <c r="F294" s="2"/>
      <c r="G294" s="2"/>
    </row>
    <row r="295" spans="1:7" ht="12.75">
      <c r="A295" s="24"/>
      <c r="B295" s="2"/>
      <c r="C295" s="2"/>
      <c r="D295" s="2"/>
      <c r="E295" s="2"/>
      <c r="F295" s="2"/>
      <c r="G295" s="2"/>
    </row>
    <row r="296" spans="1:7" ht="12.75">
      <c r="A296" s="24"/>
      <c r="B296" s="2"/>
      <c r="C296" s="2"/>
      <c r="D296" s="2"/>
      <c r="E296" s="2"/>
      <c r="F296" s="2"/>
      <c r="G296" s="2"/>
    </row>
    <row r="297" spans="1:7" ht="12.75">
      <c r="A297" s="24"/>
      <c r="B297" s="2"/>
      <c r="C297" s="2"/>
      <c r="D297" s="2"/>
      <c r="E297" s="2"/>
      <c r="F297" s="2"/>
      <c r="G297" s="2"/>
    </row>
    <row r="298" spans="1:7" ht="12.75">
      <c r="A298" s="24"/>
      <c r="B298" s="2"/>
      <c r="C298" s="2"/>
      <c r="D298" s="2"/>
      <c r="E298" s="2"/>
      <c r="F298" s="2"/>
      <c r="G298" s="2"/>
    </row>
    <row r="299" spans="1:7" ht="12.75">
      <c r="A299" s="24"/>
      <c r="B299" s="2"/>
      <c r="C299" s="2"/>
      <c r="D299" s="2"/>
      <c r="E299" s="2"/>
      <c r="F299" s="2"/>
      <c r="G299" s="2"/>
    </row>
    <row r="300" spans="1:7" ht="12.75">
      <c r="A300" s="24"/>
      <c r="B300" s="2"/>
      <c r="C300" s="2"/>
      <c r="D300" s="2"/>
      <c r="E300" s="2"/>
      <c r="F300" s="2"/>
      <c r="G300" s="2"/>
    </row>
    <row r="301" spans="1:7" ht="12.75">
      <c r="A301" s="24"/>
      <c r="B301" s="2"/>
      <c r="C301" s="2"/>
      <c r="D301" s="2"/>
      <c r="E301" s="2"/>
      <c r="F301" s="2"/>
      <c r="G301" s="2"/>
    </row>
    <row r="302" spans="1:7" ht="12.75">
      <c r="A302" s="24"/>
      <c r="B302" s="2"/>
      <c r="C302" s="2"/>
      <c r="D302" s="2"/>
      <c r="E302" s="2"/>
      <c r="F302" s="2"/>
      <c r="G302" s="2"/>
    </row>
    <row r="303" spans="1:7" ht="12.75">
      <c r="A303" s="24"/>
      <c r="B303" s="2"/>
      <c r="C303" s="2"/>
      <c r="D303" s="2"/>
      <c r="E303" s="2"/>
      <c r="F303" s="2"/>
      <c r="G303" s="2"/>
    </row>
    <row r="304" spans="1:7" ht="12.75">
      <c r="A304" s="24"/>
      <c r="B304" s="2"/>
      <c r="C304" s="2"/>
      <c r="D304" s="2"/>
      <c r="E304" s="2"/>
      <c r="F304" s="2"/>
      <c r="G304" s="2"/>
    </row>
    <row r="305" spans="1:7" ht="12.75">
      <c r="A305" s="24"/>
      <c r="B305" s="2"/>
      <c r="C305" s="2"/>
      <c r="D305" s="2"/>
      <c r="E305" s="2"/>
      <c r="F305" s="2"/>
      <c r="G305" s="2"/>
    </row>
    <row r="306" spans="1:7" ht="12.75">
      <c r="A306" s="20"/>
      <c r="B306" s="11"/>
      <c r="C306" s="11"/>
      <c r="D306" s="11"/>
      <c r="E306" s="11"/>
      <c r="F306" s="11"/>
      <c r="G306" s="11"/>
    </row>
    <row r="307" spans="1:7" ht="12.75">
      <c r="A307" s="20"/>
      <c r="B307" s="11"/>
      <c r="C307" s="11"/>
      <c r="D307" s="11"/>
      <c r="E307" s="11"/>
      <c r="F307" s="11"/>
      <c r="G307" s="11"/>
    </row>
    <row r="308" spans="1:7" ht="12.75">
      <c r="A308" s="20"/>
      <c r="B308" s="11"/>
      <c r="C308" s="11"/>
      <c r="D308" s="11"/>
      <c r="E308" s="11"/>
      <c r="F308" s="11"/>
      <c r="G308" s="11"/>
    </row>
    <row r="309" spans="1:7" ht="12.75">
      <c r="A309" s="20"/>
      <c r="B309" s="11"/>
      <c r="C309" s="11"/>
      <c r="D309" s="11"/>
      <c r="E309" s="11"/>
      <c r="F309" s="11"/>
      <c r="G309" s="11"/>
    </row>
    <row r="310" spans="1:7" ht="12.75">
      <c r="A310" s="20"/>
      <c r="B310" s="11"/>
      <c r="C310" s="11"/>
      <c r="D310" s="11"/>
      <c r="E310" s="11"/>
      <c r="F310" s="11"/>
      <c r="G310" s="11"/>
    </row>
    <row r="311" spans="1:7" ht="12.75">
      <c r="A311" s="20"/>
      <c r="B311" s="11"/>
      <c r="C311" s="11"/>
      <c r="D311" s="11"/>
      <c r="E311" s="11"/>
      <c r="F311" s="11"/>
      <c r="G311" s="11"/>
    </row>
    <row r="312" spans="1:7" ht="12.75">
      <c r="A312" s="20"/>
      <c r="B312" s="11"/>
      <c r="C312" s="11"/>
      <c r="D312" s="11"/>
      <c r="E312" s="11"/>
      <c r="F312" s="11"/>
      <c r="G312" s="11"/>
    </row>
    <row r="313" spans="1:7" ht="12.75">
      <c r="A313" s="20"/>
      <c r="B313" s="11"/>
      <c r="C313" s="11"/>
      <c r="D313" s="11"/>
      <c r="E313" s="11"/>
      <c r="F313" s="11"/>
      <c r="G313" s="11"/>
    </row>
    <row r="314" spans="1:7" ht="12.75">
      <c r="A314" s="20"/>
      <c r="B314" s="11"/>
      <c r="C314" s="11"/>
      <c r="D314" s="11"/>
      <c r="E314" s="11"/>
      <c r="F314" s="11"/>
      <c r="G314" s="11"/>
    </row>
    <row r="315" spans="1:7" ht="12.75">
      <c r="A315" s="20"/>
      <c r="B315" s="11"/>
      <c r="C315" s="11"/>
      <c r="D315" s="11"/>
      <c r="E315" s="11"/>
      <c r="F315" s="11"/>
      <c r="G315" s="11"/>
    </row>
    <row r="316" spans="1:7" ht="12.75">
      <c r="A316" s="24"/>
      <c r="B316" s="2"/>
      <c r="C316" s="2"/>
      <c r="D316" s="2"/>
      <c r="E316" s="2"/>
      <c r="F316" s="2"/>
      <c r="G316" s="2"/>
    </row>
    <row r="317" spans="1:7" ht="12.75">
      <c r="A317" s="24"/>
      <c r="B317" s="2"/>
      <c r="C317" s="2"/>
      <c r="D317" s="2"/>
      <c r="E317" s="2"/>
      <c r="F317" s="2"/>
      <c r="G317" s="2"/>
    </row>
    <row r="318" spans="1:7" ht="12.75">
      <c r="A318" s="24"/>
      <c r="B318" s="2"/>
      <c r="C318" s="2"/>
      <c r="D318" s="2"/>
      <c r="E318" s="2"/>
      <c r="F318" s="2"/>
      <c r="G318" s="2"/>
    </row>
    <row r="319" spans="1:7" ht="12.75">
      <c r="A319" s="24"/>
      <c r="B319" s="2"/>
      <c r="C319" s="2"/>
      <c r="D319" s="2"/>
      <c r="E319" s="2"/>
      <c r="F319" s="2"/>
      <c r="G319" s="2"/>
    </row>
    <row r="320" spans="1:7" ht="12.75">
      <c r="A320" s="24"/>
      <c r="B320" s="2"/>
      <c r="C320" s="2"/>
      <c r="D320" s="2"/>
      <c r="E320" s="2"/>
      <c r="F320" s="2"/>
      <c r="G320" s="2"/>
    </row>
    <row r="321" spans="1:7" ht="12.75">
      <c r="A321" s="24"/>
      <c r="B321" s="2"/>
      <c r="C321" s="2"/>
      <c r="D321" s="2"/>
      <c r="E321" s="2"/>
      <c r="F321" s="2"/>
      <c r="G321" s="2"/>
    </row>
    <row r="322" spans="1:7" ht="12.75">
      <c r="A322" s="24"/>
      <c r="B322" s="2"/>
      <c r="C322" s="2"/>
      <c r="D322" s="2"/>
      <c r="E322" s="2"/>
      <c r="F322" s="2"/>
      <c r="G322" s="2"/>
    </row>
    <row r="323" spans="1:7" ht="12.75">
      <c r="A323" s="24"/>
      <c r="B323" s="2"/>
      <c r="C323" s="2"/>
      <c r="D323" s="2"/>
      <c r="E323" s="2"/>
      <c r="F323" s="2"/>
      <c r="G323" s="2"/>
    </row>
    <row r="324" spans="1:7" ht="12.75">
      <c r="A324" s="24"/>
      <c r="B324" s="2"/>
      <c r="C324" s="2"/>
      <c r="D324" s="2"/>
      <c r="E324" s="2"/>
      <c r="F324" s="2"/>
      <c r="G324" s="2"/>
    </row>
    <row r="325" spans="1:7" ht="12.75">
      <c r="A325" s="24"/>
      <c r="B325" s="2"/>
      <c r="C325" s="2"/>
      <c r="D325" s="2"/>
      <c r="E325" s="2"/>
      <c r="F325" s="2"/>
      <c r="G325" s="2"/>
    </row>
    <row r="374" spans="1:7" ht="12.75">
      <c r="A374" s="24"/>
      <c r="B374" s="2"/>
      <c r="C374" s="2"/>
      <c r="D374" s="2"/>
      <c r="E374" s="2"/>
      <c r="F374" s="2"/>
      <c r="G374" s="2"/>
    </row>
    <row r="375" spans="1:7" ht="12.75">
      <c r="A375" s="24"/>
      <c r="B375" s="2"/>
      <c r="C375" s="2"/>
      <c r="D375" s="2"/>
      <c r="E375" s="2"/>
      <c r="F375" s="2"/>
      <c r="G375" s="2"/>
    </row>
    <row r="376" spans="1:7" ht="12.75">
      <c r="A376" s="20"/>
      <c r="B376" s="11"/>
      <c r="C376" s="11"/>
      <c r="D376" s="11"/>
      <c r="E376" s="11"/>
      <c r="F376" s="11"/>
      <c r="G376" s="11"/>
    </row>
    <row r="377" spans="1:7" ht="12.75">
      <c r="A377" s="20"/>
      <c r="B377" s="11"/>
      <c r="C377" s="11"/>
      <c r="D377" s="11"/>
      <c r="E377" s="11"/>
      <c r="F377" s="11"/>
      <c r="G377" s="11"/>
    </row>
    <row r="378" spans="1:7" ht="12.75">
      <c r="A378" s="20"/>
      <c r="B378" s="11"/>
      <c r="C378" s="11"/>
      <c r="D378" s="11"/>
      <c r="E378" s="11"/>
      <c r="F378" s="11"/>
      <c r="G378" s="11"/>
    </row>
    <row r="379" spans="1:7" ht="12.75">
      <c r="A379" s="20"/>
      <c r="B379" s="11"/>
      <c r="C379" s="11"/>
      <c r="D379" s="11"/>
      <c r="E379" s="11"/>
      <c r="F379" s="11"/>
      <c r="G379" s="11"/>
    </row>
    <row r="380" spans="1:7" ht="12.75">
      <c r="A380" s="20"/>
      <c r="B380" s="11"/>
      <c r="C380" s="11"/>
      <c r="D380" s="11"/>
      <c r="E380" s="11"/>
      <c r="F380" s="11"/>
      <c r="G380" s="11"/>
    </row>
    <row r="381" spans="1:7" ht="12.75">
      <c r="A381" s="20"/>
      <c r="B381" s="11"/>
      <c r="C381" s="11"/>
      <c r="D381" s="11"/>
      <c r="E381" s="11"/>
      <c r="F381" s="11"/>
      <c r="G381" s="11"/>
    </row>
    <row r="382" spans="1:7" ht="12.75">
      <c r="A382" s="20"/>
      <c r="B382" s="11"/>
      <c r="C382" s="11"/>
      <c r="D382" s="11"/>
      <c r="E382" s="11"/>
      <c r="F382" s="11"/>
      <c r="G382" s="11"/>
    </row>
    <row r="383" spans="1:7" ht="12.75">
      <c r="A383" s="20"/>
      <c r="B383" s="11"/>
      <c r="C383" s="11"/>
      <c r="D383" s="11"/>
      <c r="E383" s="11"/>
      <c r="F383" s="11"/>
      <c r="G383" s="11"/>
    </row>
    <row r="384" spans="1:7" ht="12.75">
      <c r="A384" s="20"/>
      <c r="B384" s="11"/>
      <c r="C384" s="11"/>
      <c r="D384" s="11"/>
      <c r="E384" s="11"/>
      <c r="F384" s="11"/>
      <c r="G384" s="11"/>
    </row>
    <row r="385" spans="1:7" ht="12.75">
      <c r="A385" s="20"/>
      <c r="B385" s="11"/>
      <c r="C385" s="11"/>
      <c r="D385" s="11"/>
      <c r="E385" s="11"/>
      <c r="F385" s="11"/>
      <c r="G385" s="11"/>
    </row>
    <row r="386" spans="1:7" ht="12.75">
      <c r="A386" s="24"/>
      <c r="B386" s="2"/>
      <c r="C386" s="2"/>
      <c r="D386" s="2"/>
      <c r="E386" s="2"/>
      <c r="F386" s="2"/>
      <c r="G386" s="2"/>
    </row>
    <row r="387" spans="1:7" ht="12.75">
      <c r="A387" s="24"/>
      <c r="B387" s="2"/>
      <c r="C387" s="2"/>
      <c r="D387" s="2"/>
      <c r="E387" s="2"/>
      <c r="F387" s="2"/>
      <c r="G387" s="2"/>
    </row>
    <row r="388" spans="1:7" ht="12.75">
      <c r="A388" s="24"/>
      <c r="B388" s="2"/>
      <c r="C388" s="2"/>
      <c r="D388" s="2"/>
      <c r="E388" s="2"/>
      <c r="F388" s="2"/>
      <c r="G388" s="2"/>
    </row>
    <row r="389" spans="1:7" ht="12.75">
      <c r="A389" s="24"/>
      <c r="B389" s="2"/>
      <c r="C389" s="2"/>
      <c r="D389" s="2"/>
      <c r="E389" s="2"/>
      <c r="F389" s="2"/>
      <c r="G389" s="2"/>
    </row>
    <row r="438" spans="1:7" ht="12.75">
      <c r="A438" s="24"/>
      <c r="B438" s="2"/>
      <c r="C438" s="2"/>
      <c r="D438" s="2"/>
      <c r="E438" s="2"/>
      <c r="F438" s="2"/>
      <c r="G438" s="2"/>
    </row>
    <row r="439" spans="1:7" ht="12.75">
      <c r="A439" s="24"/>
      <c r="B439" s="2"/>
      <c r="C439" s="2"/>
      <c r="D439" s="2"/>
      <c r="E439" s="2"/>
      <c r="F439" s="2"/>
      <c r="G439" s="2"/>
    </row>
    <row r="440" spans="1:7" ht="12.75">
      <c r="A440" s="24"/>
      <c r="B440" s="2"/>
      <c r="C440" s="2"/>
      <c r="D440" s="2"/>
      <c r="E440" s="2"/>
      <c r="F440" s="2"/>
      <c r="G440" s="2"/>
    </row>
    <row r="441" spans="1:7" ht="12.75">
      <c r="A441" s="24"/>
      <c r="B441" s="2"/>
      <c r="C441" s="2"/>
      <c r="D441" s="2"/>
      <c r="E441" s="2"/>
      <c r="F441" s="2"/>
      <c r="G441" s="2"/>
    </row>
    <row r="442" spans="1:7" ht="12.75">
      <c r="A442" s="24"/>
      <c r="B442" s="2"/>
      <c r="C442" s="2"/>
      <c r="D442" s="2"/>
      <c r="E442" s="2"/>
      <c r="F442" s="2"/>
      <c r="G442" s="2"/>
    </row>
    <row r="443" spans="1:7" ht="12.75">
      <c r="A443" s="24"/>
      <c r="B443" s="2"/>
      <c r="C443" s="2"/>
      <c r="D443" s="2"/>
      <c r="E443" s="2"/>
      <c r="F443" s="2"/>
      <c r="G443" s="2"/>
    </row>
    <row r="444" spans="1:7" ht="12.75">
      <c r="A444" s="24"/>
      <c r="B444" s="2"/>
      <c r="C444" s="2"/>
      <c r="D444" s="2"/>
      <c r="E444" s="2"/>
      <c r="F444" s="2"/>
      <c r="G444" s="2"/>
    </row>
    <row r="445" spans="1:7" ht="12.75">
      <c r="A445" s="24"/>
      <c r="B445" s="2"/>
      <c r="C445" s="2"/>
      <c r="D445" s="2"/>
      <c r="E445" s="2"/>
      <c r="F445" s="2"/>
      <c r="G445" s="2"/>
    </row>
    <row r="446" spans="1:7" ht="12.75">
      <c r="A446" s="20"/>
      <c r="B446" s="11"/>
      <c r="C446" s="11"/>
      <c r="D446" s="11"/>
      <c r="E446" s="11"/>
      <c r="F446" s="11"/>
      <c r="G446" s="11"/>
    </row>
    <row r="447" spans="1:7" ht="12.75">
      <c r="A447" s="20"/>
      <c r="B447" s="11"/>
      <c r="C447" s="11"/>
      <c r="D447" s="11"/>
      <c r="E447" s="11"/>
      <c r="F447" s="11"/>
      <c r="G447" s="11"/>
    </row>
    <row r="448" spans="1:7" ht="12.75">
      <c r="A448" s="20"/>
      <c r="B448" s="11"/>
      <c r="C448" s="11"/>
      <c r="D448" s="11"/>
      <c r="E448" s="11"/>
      <c r="F448" s="11"/>
      <c r="G448" s="11"/>
    </row>
    <row r="449" spans="1:7" ht="12.75">
      <c r="A449" s="20"/>
      <c r="B449" s="11"/>
      <c r="C449" s="11"/>
      <c r="D449" s="11"/>
      <c r="E449" s="11"/>
      <c r="F449" s="11"/>
      <c r="G449" s="11"/>
    </row>
    <row r="450" spans="1:7" ht="12.75">
      <c r="A450" s="20"/>
      <c r="B450" s="11"/>
      <c r="C450" s="11"/>
      <c r="D450" s="11"/>
      <c r="E450" s="11"/>
      <c r="F450" s="11"/>
      <c r="G450" s="11"/>
    </row>
    <row r="451" spans="1:7" ht="12.75">
      <c r="A451" s="20"/>
      <c r="B451" s="11"/>
      <c r="C451" s="11"/>
      <c r="D451" s="11"/>
      <c r="E451" s="11"/>
      <c r="F451" s="11"/>
      <c r="G451" s="11"/>
    </row>
    <row r="452" spans="1:7" ht="12.75">
      <c r="A452" s="20"/>
      <c r="B452" s="11"/>
      <c r="C452" s="11"/>
      <c r="D452" s="11"/>
      <c r="E452" s="11"/>
      <c r="F452" s="11"/>
      <c r="G452" s="11"/>
    </row>
    <row r="453" spans="1:7" ht="12.75">
      <c r="A453" s="20"/>
      <c r="B453" s="11"/>
      <c r="C453" s="11"/>
      <c r="D453" s="11"/>
      <c r="E453" s="11"/>
      <c r="F453" s="11"/>
      <c r="G453" s="11"/>
    </row>
    <row r="454" spans="1:7" ht="12.75">
      <c r="A454" s="20"/>
      <c r="B454" s="11"/>
      <c r="C454" s="11"/>
      <c r="D454" s="11"/>
      <c r="E454" s="11"/>
      <c r="F454" s="11"/>
      <c r="G454" s="11"/>
    </row>
    <row r="455" spans="1:7" ht="12.75">
      <c r="A455" s="20"/>
      <c r="B455" s="11"/>
      <c r="C455" s="11"/>
      <c r="D455" s="11"/>
      <c r="E455" s="11"/>
      <c r="F455" s="11"/>
      <c r="G455" s="11"/>
    </row>
    <row r="456" spans="1:7" ht="12.75">
      <c r="A456" s="24"/>
      <c r="B456" s="2"/>
      <c r="C456" s="2"/>
      <c r="D456" s="2"/>
      <c r="E456" s="2"/>
      <c r="F456" s="2"/>
      <c r="G456" s="2"/>
    </row>
    <row r="457" spans="1:7" ht="12.75">
      <c r="A457" s="24"/>
      <c r="B457" s="2"/>
      <c r="C457" s="2"/>
      <c r="D457" s="2"/>
      <c r="E457" s="2"/>
      <c r="F457" s="2"/>
      <c r="G457" s="2"/>
    </row>
    <row r="458" spans="1:7" ht="12.75">
      <c r="A458" s="24"/>
      <c r="B458" s="2"/>
      <c r="C458" s="2"/>
      <c r="D458" s="2"/>
      <c r="E458" s="2"/>
      <c r="F458" s="2"/>
      <c r="G458" s="2"/>
    </row>
    <row r="459" spans="1:7" ht="12.75">
      <c r="A459" s="24"/>
      <c r="B459" s="2"/>
      <c r="C459" s="2"/>
      <c r="D459" s="2"/>
      <c r="E459" s="2"/>
      <c r="F459" s="2"/>
      <c r="G459" s="2"/>
    </row>
    <row r="460" spans="1:7" ht="12.75">
      <c r="A460" s="24"/>
      <c r="B460" s="2"/>
      <c r="C460" s="2"/>
      <c r="D460" s="2"/>
      <c r="E460" s="2"/>
      <c r="F460" s="2"/>
      <c r="G460" s="2"/>
    </row>
    <row r="461" spans="1:7" ht="12.75">
      <c r="A461" s="24"/>
      <c r="B461" s="2"/>
      <c r="C461" s="2"/>
      <c r="D461" s="2"/>
      <c r="E461" s="2"/>
      <c r="F461" s="2"/>
      <c r="G461" s="2"/>
    </row>
    <row r="462" spans="1:7" ht="12.75">
      <c r="A462" s="24"/>
      <c r="B462" s="2"/>
      <c r="C462" s="2"/>
      <c r="D462" s="2"/>
      <c r="E462" s="2"/>
      <c r="F462" s="2"/>
      <c r="G462" s="2"/>
    </row>
    <row r="463" spans="1:7" ht="12.75">
      <c r="A463" s="24"/>
      <c r="B463" s="2"/>
      <c r="C463" s="2"/>
      <c r="D463" s="2"/>
      <c r="E463" s="2"/>
      <c r="F463" s="2"/>
      <c r="G463" s="2"/>
    </row>
    <row r="464" spans="1:7" ht="12.75">
      <c r="A464" s="24"/>
      <c r="B464" s="2"/>
      <c r="C464" s="2"/>
      <c r="D464" s="2"/>
      <c r="E464" s="2"/>
      <c r="F464" s="2"/>
      <c r="G464" s="2"/>
    </row>
    <row r="465" spans="1:7" ht="12.75">
      <c r="A465" s="24"/>
      <c r="B465" s="2"/>
      <c r="C465" s="2"/>
      <c r="D465" s="2"/>
      <c r="E465" s="2"/>
      <c r="F465" s="2"/>
      <c r="G465" s="2"/>
    </row>
    <row r="466" spans="1:7" ht="12.75">
      <c r="A466" s="24"/>
      <c r="B466" s="2"/>
      <c r="C466" s="2"/>
      <c r="D466" s="2"/>
      <c r="E466" s="2"/>
      <c r="F466" s="2"/>
      <c r="G466" s="2"/>
    </row>
    <row r="467" spans="1:7" ht="12.75">
      <c r="A467" s="24"/>
      <c r="B467" s="2"/>
      <c r="C467" s="2"/>
      <c r="D467" s="2"/>
      <c r="E467" s="2"/>
      <c r="F467" s="2"/>
      <c r="G467" s="2"/>
    </row>
    <row r="468" spans="1:7" ht="12.75">
      <c r="A468" s="24"/>
      <c r="B468" s="2"/>
      <c r="C468" s="2"/>
      <c r="D468" s="2"/>
      <c r="E468" s="2"/>
      <c r="F468" s="2"/>
      <c r="G468" s="2"/>
    </row>
    <row r="469" spans="1:7" ht="12.75">
      <c r="A469" s="24"/>
      <c r="B469" s="2"/>
      <c r="C469" s="2"/>
      <c r="D469" s="2"/>
      <c r="E469" s="2"/>
      <c r="F469" s="2"/>
      <c r="G469" s="2"/>
    </row>
    <row r="502" spans="1:7" ht="12.75">
      <c r="A502" s="24"/>
      <c r="B502" s="2"/>
      <c r="C502" s="2"/>
      <c r="D502" s="2"/>
      <c r="E502" s="2"/>
      <c r="F502" s="2"/>
      <c r="G502" s="2"/>
    </row>
    <row r="503" spans="1:7" ht="12.75">
      <c r="A503" s="24"/>
      <c r="B503" s="2"/>
      <c r="C503" s="2"/>
      <c r="D503" s="2"/>
      <c r="E503" s="2"/>
      <c r="F503" s="2"/>
      <c r="G503" s="2"/>
    </row>
    <row r="504" spans="1:7" ht="12.75">
      <c r="A504" s="24"/>
      <c r="B504" s="2"/>
      <c r="C504" s="2"/>
      <c r="D504" s="2"/>
      <c r="E504" s="2"/>
      <c r="F504" s="2"/>
      <c r="G504" s="2"/>
    </row>
    <row r="505" spans="1:7" ht="12.75">
      <c r="A505" s="24"/>
      <c r="B505" s="2"/>
      <c r="C505" s="2"/>
      <c r="D505" s="2"/>
      <c r="E505" s="2"/>
      <c r="F505" s="2"/>
      <c r="G505" s="2"/>
    </row>
    <row r="506" spans="1:7" ht="12.75">
      <c r="A506" s="24"/>
      <c r="B506" s="2"/>
      <c r="C506" s="2"/>
      <c r="D506" s="2"/>
      <c r="E506" s="2"/>
      <c r="F506" s="2"/>
      <c r="G506" s="2"/>
    </row>
    <row r="507" spans="1:7" ht="12.75">
      <c r="A507" s="24"/>
      <c r="B507" s="2"/>
      <c r="C507" s="2"/>
      <c r="D507" s="2"/>
      <c r="E507" s="2"/>
      <c r="F507" s="2"/>
      <c r="G507" s="2"/>
    </row>
    <row r="508" spans="1:7" ht="12.75">
      <c r="A508" s="24"/>
      <c r="B508" s="2"/>
      <c r="C508" s="2"/>
      <c r="D508" s="2"/>
      <c r="E508" s="2"/>
      <c r="F508" s="2"/>
      <c r="G508" s="2"/>
    </row>
    <row r="509" spans="1:7" ht="12.75">
      <c r="A509" s="24"/>
      <c r="B509" s="2"/>
      <c r="C509" s="2"/>
      <c r="D509" s="2"/>
      <c r="E509" s="2"/>
      <c r="F509" s="2"/>
      <c r="G509" s="2"/>
    </row>
    <row r="510" spans="1:7" ht="12.75">
      <c r="A510" s="24"/>
      <c r="B510" s="2"/>
      <c r="C510" s="2"/>
      <c r="D510" s="2"/>
      <c r="E510" s="2"/>
      <c r="F510" s="2"/>
      <c r="G510" s="2"/>
    </row>
    <row r="511" spans="1:7" ht="12.75">
      <c r="A511" s="24"/>
      <c r="B511" s="2"/>
      <c r="C511" s="2"/>
      <c r="D511" s="2"/>
      <c r="E511" s="2"/>
      <c r="F511" s="2"/>
      <c r="G511" s="2"/>
    </row>
    <row r="512" spans="1:7" ht="12.75">
      <c r="A512" s="24"/>
      <c r="B512" s="2"/>
      <c r="C512" s="2"/>
      <c r="D512" s="2"/>
      <c r="E512" s="2"/>
      <c r="F512" s="2"/>
      <c r="G512" s="2"/>
    </row>
    <row r="513" spans="1:7" ht="12.75">
      <c r="A513" s="24"/>
      <c r="B513" s="2"/>
      <c r="C513" s="2"/>
      <c r="D513" s="2"/>
      <c r="E513" s="2"/>
      <c r="F513" s="2"/>
      <c r="G513" s="2"/>
    </row>
    <row r="514" spans="1:7" ht="12.75">
      <c r="A514" s="24"/>
      <c r="B514" s="2"/>
      <c r="C514" s="2"/>
      <c r="D514" s="2"/>
      <c r="E514" s="2"/>
      <c r="F514" s="2"/>
      <c r="G514" s="2"/>
    </row>
    <row r="515" spans="1:7" ht="12.75">
      <c r="A515" s="24"/>
      <c r="B515" s="2"/>
      <c r="C515" s="2"/>
      <c r="D515" s="2"/>
      <c r="E515" s="2"/>
      <c r="F515" s="2"/>
      <c r="G515" s="2"/>
    </row>
    <row r="516" spans="1:7" ht="12.75">
      <c r="A516" s="20"/>
      <c r="B516" s="11"/>
      <c r="C516" s="11"/>
      <c r="D516" s="11"/>
      <c r="E516" s="11"/>
      <c r="F516" s="11"/>
      <c r="G516" s="11"/>
    </row>
    <row r="517" spans="1:7" ht="12.75">
      <c r="A517" s="20"/>
      <c r="B517" s="11"/>
      <c r="C517" s="11"/>
      <c r="D517" s="11"/>
      <c r="E517" s="11"/>
      <c r="F517" s="11"/>
      <c r="G517" s="11"/>
    </row>
    <row r="518" spans="1:7" ht="12.75">
      <c r="A518" s="20"/>
      <c r="B518" s="11"/>
      <c r="C518" s="11"/>
      <c r="D518" s="11"/>
      <c r="E518" s="11"/>
      <c r="F518" s="11"/>
      <c r="G518" s="11"/>
    </row>
    <row r="519" spans="1:7" ht="12.75">
      <c r="A519" s="20"/>
      <c r="B519" s="11"/>
      <c r="C519" s="11"/>
      <c r="D519" s="11"/>
      <c r="E519" s="11"/>
      <c r="F519" s="11"/>
      <c r="G519" s="11"/>
    </row>
    <row r="520" spans="1:7" ht="12.75">
      <c r="A520" s="20"/>
      <c r="B520" s="11"/>
      <c r="C520" s="11"/>
      <c r="D520" s="11"/>
      <c r="E520" s="11"/>
      <c r="F520" s="11"/>
      <c r="G520" s="11"/>
    </row>
    <row r="521" spans="1:7" ht="12.75">
      <c r="A521" s="20"/>
      <c r="B521" s="11"/>
      <c r="C521" s="11"/>
      <c r="D521" s="11"/>
      <c r="E521" s="11"/>
      <c r="F521" s="11"/>
      <c r="G521" s="11"/>
    </row>
    <row r="522" spans="1:7" ht="12.75">
      <c r="A522" s="20"/>
      <c r="B522" s="11"/>
      <c r="C522" s="11"/>
      <c r="D522" s="11"/>
      <c r="E522" s="11"/>
      <c r="F522" s="11"/>
      <c r="G522" s="11"/>
    </row>
    <row r="523" spans="1:7" ht="12.75">
      <c r="A523" s="20"/>
      <c r="B523" s="11"/>
      <c r="C523" s="11"/>
      <c r="D523" s="11"/>
      <c r="E523" s="11"/>
      <c r="F523" s="11"/>
      <c r="G523" s="11"/>
    </row>
    <row r="524" spans="1:7" ht="12.75">
      <c r="A524" s="20"/>
      <c r="B524" s="11"/>
      <c r="C524" s="11"/>
      <c r="D524" s="11"/>
      <c r="E524" s="11"/>
      <c r="F524" s="11"/>
      <c r="G524" s="11"/>
    </row>
    <row r="525" spans="1:7" ht="12.75">
      <c r="A525" s="20"/>
      <c r="B525" s="11"/>
      <c r="C525" s="11"/>
      <c r="D525" s="11"/>
      <c r="E525" s="11"/>
      <c r="F525" s="11"/>
      <c r="G525" s="11"/>
    </row>
    <row r="526" spans="1:7" ht="12.75">
      <c r="A526" s="24"/>
      <c r="B526" s="2"/>
      <c r="C526" s="2"/>
      <c r="D526" s="2"/>
      <c r="E526" s="2"/>
      <c r="F526" s="2"/>
      <c r="G526" s="2"/>
    </row>
    <row r="527" spans="1:7" ht="12.75">
      <c r="A527" s="24"/>
      <c r="B527" s="2"/>
      <c r="C527" s="2"/>
      <c r="D527" s="2"/>
      <c r="E527" s="2"/>
      <c r="F527" s="2"/>
      <c r="G527" s="2"/>
    </row>
    <row r="528" spans="1:7" ht="12.75">
      <c r="A528" s="24"/>
      <c r="B528" s="2"/>
      <c r="C528" s="2"/>
      <c r="D528" s="2"/>
      <c r="E528" s="2"/>
      <c r="F528" s="2"/>
      <c r="G528" s="2"/>
    </row>
    <row r="529" spans="1:7" ht="12.75">
      <c r="A529" s="24"/>
      <c r="B529" s="2"/>
      <c r="C529" s="2"/>
      <c r="D529" s="2"/>
      <c r="E529" s="2"/>
      <c r="F529" s="2"/>
      <c r="G529" s="2"/>
    </row>
    <row r="530" spans="1:7" ht="12.75">
      <c r="A530" s="24"/>
      <c r="B530" s="2"/>
      <c r="C530" s="2"/>
      <c r="D530" s="2"/>
      <c r="E530" s="2"/>
      <c r="F530" s="2"/>
      <c r="G530" s="2"/>
    </row>
    <row r="531" spans="1:7" ht="12.75">
      <c r="A531" s="24"/>
      <c r="B531" s="2"/>
      <c r="C531" s="2"/>
      <c r="D531" s="2"/>
      <c r="E531" s="2"/>
      <c r="F531" s="2"/>
      <c r="G531" s="2"/>
    </row>
    <row r="532" spans="1:7" ht="12.75">
      <c r="A532" s="24"/>
      <c r="B532" s="2"/>
      <c r="C532" s="2"/>
      <c r="D532" s="2"/>
      <c r="E532" s="2"/>
      <c r="F532" s="2"/>
      <c r="G532" s="2"/>
    </row>
    <row r="533" spans="1:7" ht="12.75">
      <c r="A533" s="24"/>
      <c r="B533" s="2"/>
      <c r="C533" s="2"/>
      <c r="D533" s="2"/>
      <c r="E533" s="2"/>
      <c r="F533" s="2"/>
      <c r="G533" s="2"/>
    </row>
    <row r="582" spans="1:7" ht="12.75">
      <c r="A582" s="24"/>
      <c r="B582" s="2"/>
      <c r="C582" s="2"/>
      <c r="D582" s="2"/>
      <c r="E582" s="2"/>
      <c r="F582" s="2"/>
      <c r="G582" s="2"/>
    </row>
    <row r="583" spans="1:7" ht="12.75">
      <c r="A583" s="24"/>
      <c r="B583" s="2"/>
      <c r="C583" s="2"/>
      <c r="D583" s="2"/>
      <c r="E583" s="2"/>
      <c r="F583" s="2"/>
      <c r="G583" s="2"/>
    </row>
    <row r="584" spans="1:7" ht="12.75">
      <c r="A584" s="24"/>
      <c r="B584" s="2"/>
      <c r="C584" s="2"/>
      <c r="D584" s="2"/>
      <c r="E584" s="2"/>
      <c r="F584" s="2"/>
      <c r="G584" s="2"/>
    </row>
    <row r="585" spans="1:7" ht="12.75">
      <c r="A585" s="24"/>
      <c r="B585" s="2"/>
      <c r="C585" s="2"/>
      <c r="D585" s="2"/>
      <c r="E585" s="2"/>
      <c r="F585" s="2"/>
      <c r="G585" s="2"/>
    </row>
    <row r="586" spans="1:7" ht="12.75">
      <c r="A586" s="20"/>
      <c r="B586" s="11"/>
      <c r="C586" s="11"/>
      <c r="D586" s="11"/>
      <c r="E586" s="11"/>
      <c r="F586" s="11"/>
      <c r="G586" s="11"/>
    </row>
    <row r="587" spans="1:7" ht="12.75">
      <c r="A587" s="20"/>
      <c r="B587" s="11"/>
      <c r="C587" s="11"/>
      <c r="D587" s="11"/>
      <c r="E587" s="11"/>
      <c r="F587" s="11"/>
      <c r="G587" s="11"/>
    </row>
    <row r="588" spans="1:7" ht="12.75">
      <c r="A588" s="20"/>
      <c r="B588" s="11"/>
      <c r="C588" s="11"/>
      <c r="D588" s="11"/>
      <c r="E588" s="11"/>
      <c r="F588" s="11"/>
      <c r="G588" s="11"/>
    </row>
    <row r="589" spans="1:7" ht="12.75">
      <c r="A589" s="20"/>
      <c r="B589" s="11"/>
      <c r="C589" s="11"/>
      <c r="D589" s="11"/>
      <c r="E589" s="11"/>
      <c r="F589" s="11"/>
      <c r="G589" s="11"/>
    </row>
    <row r="590" spans="1:7" ht="12.75">
      <c r="A590" s="20"/>
      <c r="B590" s="11"/>
      <c r="C590" s="11"/>
      <c r="D590" s="11"/>
      <c r="E590" s="11"/>
      <c r="F590" s="11"/>
      <c r="G590" s="11"/>
    </row>
    <row r="591" spans="1:7" ht="12.75">
      <c r="A591" s="20"/>
      <c r="B591" s="11"/>
      <c r="C591" s="11"/>
      <c r="D591" s="11"/>
      <c r="E591" s="11"/>
      <c r="F591" s="11"/>
      <c r="G591" s="11"/>
    </row>
    <row r="592" spans="1:7" ht="12.75">
      <c r="A592" s="20"/>
      <c r="B592" s="11"/>
      <c r="C592" s="11"/>
      <c r="D592" s="11"/>
      <c r="E592" s="11"/>
      <c r="F592" s="11"/>
      <c r="G592" s="11"/>
    </row>
    <row r="593" spans="1:7" ht="12.75">
      <c r="A593" s="20"/>
      <c r="B593" s="11"/>
      <c r="C593" s="11"/>
      <c r="D593" s="11"/>
      <c r="E593" s="11"/>
      <c r="F593" s="11"/>
      <c r="G593" s="11"/>
    </row>
    <row r="594" spans="1:7" ht="12.75">
      <c r="A594" s="20"/>
      <c r="B594" s="11"/>
      <c r="C594" s="11"/>
      <c r="D594" s="11"/>
      <c r="E594" s="11"/>
      <c r="F594" s="11"/>
      <c r="G594" s="11"/>
    </row>
    <row r="595" spans="1:7" ht="12.75">
      <c r="A595" s="20"/>
      <c r="B595" s="11"/>
      <c r="C595" s="11"/>
      <c r="D595" s="11"/>
      <c r="E595" s="11"/>
      <c r="F595" s="11"/>
      <c r="G595" s="11"/>
    </row>
    <row r="596" spans="1:7" ht="12.75">
      <c r="A596" s="24"/>
      <c r="B596" s="2"/>
      <c r="C596" s="2"/>
      <c r="D596" s="2"/>
      <c r="E596" s="2"/>
      <c r="F596" s="2"/>
      <c r="G596" s="2"/>
    </row>
    <row r="597" spans="1:7" ht="12.75">
      <c r="A597" s="24"/>
      <c r="B597" s="2"/>
      <c r="C597" s="2"/>
      <c r="D597" s="2"/>
      <c r="E597" s="2"/>
      <c r="F597" s="2"/>
      <c r="G597" s="2"/>
    </row>
  </sheetData>
  <printOptions horizontalCentered="1" verticalCentered="1"/>
  <pageMargins left="0.25" right="0.25" top="0.25" bottom="0.25" header="0" footer="0"/>
  <pageSetup fitToHeight="1" fitToWidth="1" horizontalDpi="600" verticalDpi="600" orientation="landscape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97"/>
  <sheetViews>
    <sheetView defaultGridColor="0" colorId="8" workbookViewId="0" topLeftCell="A1">
      <selection activeCell="A1" sqref="A1"/>
    </sheetView>
  </sheetViews>
  <sheetFormatPr defaultColWidth="8.7109375" defaultRowHeight="12.75"/>
  <cols>
    <col min="1" max="1" width="15.140625" style="18" customWidth="1"/>
    <col min="2" max="2" width="14.00390625" style="0" customWidth="1"/>
    <col min="3" max="3" width="12.28125" style="0" customWidth="1"/>
    <col min="4" max="4" width="12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14.57421875" style="0" customWidth="1"/>
    <col min="9" max="9" width="13.8515625" style="0" customWidth="1"/>
    <col min="10" max="10" width="9.8515625" style="0" customWidth="1"/>
    <col min="11" max="11" width="10.7109375" style="0" customWidth="1"/>
    <col min="12" max="12" width="11.8515625" style="0" customWidth="1"/>
    <col min="13" max="13" width="10.7109375" style="0" customWidth="1"/>
    <col min="14" max="14" width="11.421875" style="0" customWidth="1"/>
  </cols>
  <sheetData>
    <row r="1" spans="1:14" ht="12.75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3">
        <v>36871</v>
      </c>
      <c r="N1" s="4">
        <v>0.6875</v>
      </c>
    </row>
    <row r="2" spans="1:14" ht="12.7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">
      <c r="A3" s="23" t="s">
        <v>100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</row>
    <row r="4" spans="1:14" ht="15">
      <c r="A4" s="2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</row>
    <row r="5" spans="1:14" ht="15">
      <c r="A5" s="5" t="s">
        <v>128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</row>
    <row r="6" spans="1:14" ht="15">
      <c r="A6" s="2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  <c r="N6" s="6"/>
    </row>
    <row r="7" spans="1:14" ht="15">
      <c r="A7" s="20"/>
      <c r="B7" s="11"/>
      <c r="C7" s="11"/>
      <c r="D7" s="11"/>
      <c r="E7" s="11"/>
      <c r="F7" s="11"/>
      <c r="G7" s="11"/>
      <c r="H7" s="11"/>
      <c r="I7" s="11"/>
      <c r="J7" s="11"/>
      <c r="K7" s="14"/>
      <c r="L7" s="2"/>
      <c r="M7" s="2"/>
      <c r="N7" s="2"/>
    </row>
    <row r="8" spans="1:14" s="18" customFormat="1" ht="15">
      <c r="A8" s="16"/>
      <c r="B8" s="17"/>
      <c r="C8" s="17"/>
      <c r="D8" s="17"/>
      <c r="E8" s="17"/>
      <c r="F8" s="17"/>
      <c r="G8" s="17" t="s">
        <v>5</v>
      </c>
      <c r="H8" s="16"/>
      <c r="I8" s="17"/>
      <c r="J8" s="17"/>
      <c r="K8" s="17"/>
      <c r="L8" s="17"/>
      <c r="M8" s="17"/>
      <c r="N8" s="17"/>
    </row>
    <row r="9" spans="1:14" s="18" customFormat="1" ht="15">
      <c r="A9" s="16"/>
      <c r="B9" s="17"/>
      <c r="C9" s="17"/>
      <c r="D9" s="17"/>
      <c r="E9" s="17"/>
      <c r="F9" s="17"/>
      <c r="G9" s="17" t="s">
        <v>6</v>
      </c>
      <c r="H9" s="17" t="s">
        <v>7</v>
      </c>
      <c r="I9" s="17"/>
      <c r="J9" s="17"/>
      <c r="K9" s="17"/>
      <c r="L9" s="17"/>
      <c r="M9" s="17"/>
      <c r="N9" s="17"/>
    </row>
    <row r="10" spans="1:14" s="18" customFormat="1" ht="15">
      <c r="A10" s="16"/>
      <c r="B10" s="17"/>
      <c r="C10" s="17" t="s">
        <v>8</v>
      </c>
      <c r="D10" s="17"/>
      <c r="E10" s="17" t="s">
        <v>9</v>
      </c>
      <c r="F10" s="17" t="s">
        <v>10</v>
      </c>
      <c r="G10" s="17" t="s">
        <v>11</v>
      </c>
      <c r="H10" s="17" t="s">
        <v>12</v>
      </c>
      <c r="I10" s="17"/>
      <c r="J10" s="17"/>
      <c r="K10" s="17" t="s">
        <v>13</v>
      </c>
      <c r="L10" s="17"/>
      <c r="M10" s="17"/>
      <c r="N10" s="17"/>
    </row>
    <row r="11" spans="1:14" s="18" customFormat="1" ht="15">
      <c r="A11" s="16"/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9" t="s">
        <v>19</v>
      </c>
      <c r="H11" s="17" t="s">
        <v>15</v>
      </c>
      <c r="I11" s="17" t="s">
        <v>20</v>
      </c>
      <c r="J11" s="17" t="s">
        <v>21</v>
      </c>
      <c r="K11" s="17" t="s">
        <v>22</v>
      </c>
      <c r="L11" s="17" t="s">
        <v>23</v>
      </c>
      <c r="M11" s="165" t="s">
        <v>122</v>
      </c>
      <c r="N11" s="17" t="s">
        <v>24</v>
      </c>
    </row>
    <row r="12" spans="1:14" s="18" customFormat="1" ht="15">
      <c r="A12" s="16" t="s">
        <v>92</v>
      </c>
      <c r="B12" s="17" t="s">
        <v>26</v>
      </c>
      <c r="C12" s="17" t="s">
        <v>27</v>
      </c>
      <c r="D12" s="17" t="s">
        <v>28</v>
      </c>
      <c r="E12" s="17" t="s">
        <v>29</v>
      </c>
      <c r="F12" s="17" t="s">
        <v>30</v>
      </c>
      <c r="G12" s="19" t="s">
        <v>31</v>
      </c>
      <c r="H12" s="17" t="s">
        <v>27</v>
      </c>
      <c r="I12" s="17" t="s">
        <v>32</v>
      </c>
      <c r="J12" s="17" t="s">
        <v>33</v>
      </c>
      <c r="K12" s="17" t="s">
        <v>34</v>
      </c>
      <c r="L12" s="17" t="s">
        <v>35</v>
      </c>
      <c r="M12" s="17" t="s">
        <v>123</v>
      </c>
      <c r="N12" s="17" t="s">
        <v>36</v>
      </c>
    </row>
    <row r="13" spans="1:14" ht="12.75">
      <c r="A13" s="2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2"/>
      <c r="M13" s="2"/>
      <c r="N13" s="2"/>
    </row>
    <row r="14" spans="1:14" ht="12.75">
      <c r="A14" s="20" t="s">
        <v>37</v>
      </c>
      <c r="B14" s="15">
        <v>91347.433</v>
      </c>
      <c r="C14" s="15">
        <v>103036.09300000001</v>
      </c>
      <c r="D14" s="2">
        <f>B14+C14</f>
        <v>194383.526</v>
      </c>
      <c r="E14" s="15">
        <v>133522.499</v>
      </c>
      <c r="F14" s="15">
        <v>77674.281</v>
      </c>
      <c r="G14" s="15">
        <v>7924.799</v>
      </c>
      <c r="H14" s="15">
        <v>48804.83</v>
      </c>
      <c r="I14" s="15">
        <v>991.635</v>
      </c>
      <c r="J14" s="15">
        <v>2172.212</v>
      </c>
      <c r="K14" s="15">
        <v>39002.06</v>
      </c>
      <c r="L14" s="15">
        <v>48115.041</v>
      </c>
      <c r="M14" s="15">
        <v>9420.819</v>
      </c>
      <c r="N14" s="15">
        <f>SUM(D14:M14)</f>
        <v>562011.702</v>
      </c>
    </row>
    <row r="15" spans="1:14" ht="12.75">
      <c r="A15" s="20" t="s">
        <v>38</v>
      </c>
      <c r="B15" s="15">
        <v>43286.125</v>
      </c>
      <c r="C15" s="15">
        <v>59155.491</v>
      </c>
      <c r="D15" s="2">
        <f aca="true" t="shared" si="0" ref="D15:D30">B15+C15</f>
        <v>102441.61600000001</v>
      </c>
      <c r="E15" s="15">
        <v>65055.733</v>
      </c>
      <c r="F15" s="15">
        <v>24218.27</v>
      </c>
      <c r="G15" s="15">
        <v>16154.441</v>
      </c>
      <c r="H15" s="15">
        <v>0</v>
      </c>
      <c r="I15" s="15">
        <v>694.396</v>
      </c>
      <c r="J15" s="15">
        <v>978.212</v>
      </c>
      <c r="K15" s="15">
        <v>13088.34</v>
      </c>
      <c r="L15" s="15">
        <v>94609.465</v>
      </c>
      <c r="M15" s="15">
        <v>6173.05</v>
      </c>
      <c r="N15" s="15">
        <f aca="true" t="shared" si="1" ref="N15:N64">SUM(D15:M15)</f>
        <v>323413.523</v>
      </c>
    </row>
    <row r="16" spans="1:14" ht="12.75">
      <c r="A16" s="20" t="s">
        <v>39</v>
      </c>
      <c r="B16" s="15">
        <v>101539.128</v>
      </c>
      <c r="C16" s="15">
        <v>108201.321</v>
      </c>
      <c r="D16" s="2">
        <f t="shared" si="0"/>
        <v>209740.449</v>
      </c>
      <c r="E16" s="15">
        <v>121751.134</v>
      </c>
      <c r="F16" s="15">
        <v>13301.655</v>
      </c>
      <c r="G16" s="15">
        <v>35716.918</v>
      </c>
      <c r="H16" s="15">
        <v>0</v>
      </c>
      <c r="I16" s="15">
        <v>922.071</v>
      </c>
      <c r="J16" s="15">
        <v>3135.5950000000003</v>
      </c>
      <c r="K16" s="15">
        <v>11509.44</v>
      </c>
      <c r="L16" s="15">
        <v>68042.447</v>
      </c>
      <c r="M16" s="15">
        <v>9154.134</v>
      </c>
      <c r="N16" s="15">
        <f t="shared" si="1"/>
        <v>473273.843</v>
      </c>
    </row>
    <row r="17" spans="1:14" ht="12.75">
      <c r="A17" s="20" t="s">
        <v>40</v>
      </c>
      <c r="B17" s="15">
        <v>60458.63</v>
      </c>
      <c r="C17" s="15">
        <v>79134.505</v>
      </c>
      <c r="D17" s="2">
        <f t="shared" si="0"/>
        <v>139593.135</v>
      </c>
      <c r="E17" s="15">
        <v>93568.42</v>
      </c>
      <c r="F17" s="15">
        <v>49407.503000000004</v>
      </c>
      <c r="G17" s="15">
        <v>8032.805</v>
      </c>
      <c r="H17" s="15">
        <v>0</v>
      </c>
      <c r="I17" s="15">
        <v>900.938</v>
      </c>
      <c r="J17" s="15">
        <v>978.212</v>
      </c>
      <c r="K17" s="15">
        <v>29122.25</v>
      </c>
      <c r="L17" s="15">
        <v>36434.516</v>
      </c>
      <c r="M17" s="15">
        <v>6674.213</v>
      </c>
      <c r="N17" s="15">
        <f t="shared" si="1"/>
        <v>364711.992</v>
      </c>
    </row>
    <row r="18" spans="1:14" ht="12.75">
      <c r="A18" s="20" t="s">
        <v>41</v>
      </c>
      <c r="B18" s="15">
        <v>365974.726</v>
      </c>
      <c r="C18" s="15">
        <v>492295.8</v>
      </c>
      <c r="D18" s="2">
        <f t="shared" si="0"/>
        <v>858270.5260000001</v>
      </c>
      <c r="E18" s="15">
        <v>605050.768</v>
      </c>
      <c r="F18" s="15">
        <v>277535.306</v>
      </c>
      <c r="G18" s="15">
        <v>350897.398</v>
      </c>
      <c r="H18" s="15">
        <v>0</v>
      </c>
      <c r="I18" s="15">
        <v>2958.7870000000003</v>
      </c>
      <c r="J18" s="15">
        <v>30064.602</v>
      </c>
      <c r="K18" s="15">
        <v>166687.237</v>
      </c>
      <c r="L18" s="15">
        <v>191433.324</v>
      </c>
      <c r="M18" s="15">
        <v>46595.659</v>
      </c>
      <c r="N18" s="15">
        <f t="shared" si="1"/>
        <v>2529493.6070000003</v>
      </c>
    </row>
    <row r="19" spans="1:14" ht="12.75">
      <c r="A19" s="20" t="s">
        <v>42</v>
      </c>
      <c r="B19" s="15">
        <v>63950.142</v>
      </c>
      <c r="C19" s="15">
        <v>83603.126</v>
      </c>
      <c r="D19" s="2">
        <f t="shared" si="0"/>
        <v>147553.268</v>
      </c>
      <c r="E19" s="15">
        <v>89494.092</v>
      </c>
      <c r="F19" s="15">
        <v>22013.92</v>
      </c>
      <c r="G19" s="15">
        <v>22401.084</v>
      </c>
      <c r="H19" s="15">
        <v>0</v>
      </c>
      <c r="I19" s="15">
        <v>1011.91</v>
      </c>
      <c r="J19" s="15">
        <v>2807.188</v>
      </c>
      <c r="K19" s="15">
        <v>12939.19</v>
      </c>
      <c r="L19" s="15">
        <v>19032.139</v>
      </c>
      <c r="M19" s="15">
        <v>6132.541</v>
      </c>
      <c r="N19" s="15">
        <f t="shared" si="1"/>
        <v>323385.33200000005</v>
      </c>
    </row>
    <row r="20" spans="1:14" ht="12.75">
      <c r="A20" s="20" t="s">
        <v>43</v>
      </c>
      <c r="B20" s="15">
        <v>53978.821</v>
      </c>
      <c r="C20" s="15">
        <v>50202.91</v>
      </c>
      <c r="D20" s="2">
        <f t="shared" si="0"/>
        <v>104181.731</v>
      </c>
      <c r="E20" s="15">
        <v>70558.46800000001</v>
      </c>
      <c r="F20" s="15">
        <v>94482.655</v>
      </c>
      <c r="G20" s="15">
        <v>41157.451</v>
      </c>
      <c r="H20" s="15">
        <v>0</v>
      </c>
      <c r="I20" s="15">
        <v>587.129</v>
      </c>
      <c r="J20" s="15">
        <v>2899.127</v>
      </c>
      <c r="K20" s="15">
        <v>24329.12</v>
      </c>
      <c r="L20" s="15">
        <v>67514.338</v>
      </c>
      <c r="M20" s="15">
        <v>7712.136</v>
      </c>
      <c r="N20" s="15">
        <f t="shared" si="1"/>
        <v>413422.155</v>
      </c>
    </row>
    <row r="21" spans="1:14" ht="12.75">
      <c r="A21" s="20" t="s">
        <v>44</v>
      </c>
      <c r="B21" s="15">
        <v>9146.138</v>
      </c>
      <c r="C21" s="15">
        <v>38040.77</v>
      </c>
      <c r="D21" s="2">
        <f t="shared" si="0"/>
        <v>47186.907999999996</v>
      </c>
      <c r="E21" s="15">
        <v>32001.913</v>
      </c>
      <c r="F21" s="15">
        <v>15723.925000000001</v>
      </c>
      <c r="G21" s="15">
        <v>7840.937</v>
      </c>
      <c r="H21" s="15">
        <v>0</v>
      </c>
      <c r="I21" s="15">
        <v>525.4780000000001</v>
      </c>
      <c r="J21" s="15">
        <v>978.212</v>
      </c>
      <c r="K21" s="15">
        <v>1684.92</v>
      </c>
      <c r="L21" s="15">
        <v>11276.503</v>
      </c>
      <c r="M21" s="15">
        <v>2327.146</v>
      </c>
      <c r="N21" s="15">
        <f t="shared" si="1"/>
        <v>119545.942</v>
      </c>
    </row>
    <row r="22" spans="1:14" ht="12.75">
      <c r="A22" s="20" t="s">
        <v>45</v>
      </c>
      <c r="B22" s="15">
        <v>2310.634</v>
      </c>
      <c r="C22" s="15">
        <v>40685.037000000004</v>
      </c>
      <c r="D22" s="2">
        <f t="shared" si="0"/>
        <v>42995.671</v>
      </c>
      <c r="E22" s="15">
        <v>27720.656</v>
      </c>
      <c r="F22" s="15">
        <v>21833.489</v>
      </c>
      <c r="G22" s="15">
        <v>6762.973</v>
      </c>
      <c r="H22" s="15">
        <v>0</v>
      </c>
      <c r="I22" s="15">
        <v>482.843</v>
      </c>
      <c r="J22" s="15">
        <v>978.212</v>
      </c>
      <c r="K22" s="15">
        <v>5899.073</v>
      </c>
      <c r="L22" s="15">
        <v>425.927</v>
      </c>
      <c r="M22" s="15">
        <v>2035.4840000000002</v>
      </c>
      <c r="N22" s="15">
        <f t="shared" si="1"/>
        <v>109134.328</v>
      </c>
    </row>
    <row r="23" spans="1:14" ht="12.75">
      <c r="A23" s="20" t="s">
        <v>46</v>
      </c>
      <c r="B23" s="15">
        <v>213894.253</v>
      </c>
      <c r="C23" s="15">
        <v>303561.266</v>
      </c>
      <c r="D23" s="2">
        <f t="shared" si="0"/>
        <v>517455.519</v>
      </c>
      <c r="E23" s="15">
        <v>351956.387</v>
      </c>
      <c r="F23" s="15">
        <v>79100.866</v>
      </c>
      <c r="G23" s="15">
        <v>49535.615</v>
      </c>
      <c r="H23" s="15">
        <v>0</v>
      </c>
      <c r="I23" s="15">
        <v>1439.2730000000001</v>
      </c>
      <c r="J23" s="15">
        <v>12015.418</v>
      </c>
      <c r="K23" s="15">
        <v>53759.74</v>
      </c>
      <c r="L23" s="15">
        <v>224931.544</v>
      </c>
      <c r="M23" s="15">
        <v>24958.774</v>
      </c>
      <c r="N23" s="15">
        <f t="shared" si="1"/>
        <v>1315153.136</v>
      </c>
    </row>
    <row r="24" spans="1:14" ht="12.75">
      <c r="A24" s="20" t="s">
        <v>47</v>
      </c>
      <c r="B24" s="15">
        <v>174668.462</v>
      </c>
      <c r="C24" s="15">
        <v>185702.476</v>
      </c>
      <c r="D24" s="2">
        <f t="shared" si="0"/>
        <v>360370.93799999997</v>
      </c>
      <c r="E24" s="15">
        <v>256773.46300000002</v>
      </c>
      <c r="F24" s="15">
        <v>79829.07</v>
      </c>
      <c r="G24" s="15">
        <v>36739.546</v>
      </c>
      <c r="H24" s="15">
        <v>19504.291</v>
      </c>
      <c r="I24" s="15">
        <v>1322.792</v>
      </c>
      <c r="J24" s="15">
        <v>3849.46</v>
      </c>
      <c r="K24" s="15">
        <v>53935.68</v>
      </c>
      <c r="L24" s="15">
        <v>141166.902</v>
      </c>
      <c r="M24" s="15">
        <v>17854.693</v>
      </c>
      <c r="N24" s="15">
        <f t="shared" si="1"/>
        <v>971346.8349999998</v>
      </c>
    </row>
    <row r="25" spans="1:14" ht="12.75">
      <c r="A25" s="20" t="s">
        <v>48</v>
      </c>
      <c r="B25" s="15">
        <v>8253.416000000001</v>
      </c>
      <c r="C25" s="15">
        <v>42729.006</v>
      </c>
      <c r="D25" s="2">
        <f t="shared" si="0"/>
        <v>50982.422000000006</v>
      </c>
      <c r="E25" s="15">
        <v>32869.964</v>
      </c>
      <c r="F25" s="15">
        <v>22898.811</v>
      </c>
      <c r="G25" s="15">
        <v>8019.244000000001</v>
      </c>
      <c r="H25" s="15">
        <v>0</v>
      </c>
      <c r="I25" s="15">
        <v>533.301</v>
      </c>
      <c r="J25" s="15">
        <v>978.212</v>
      </c>
      <c r="K25" s="15">
        <v>9667.01</v>
      </c>
      <c r="L25" s="15">
        <v>14236.346</v>
      </c>
      <c r="M25" s="15">
        <v>2632.793</v>
      </c>
      <c r="N25" s="15">
        <f t="shared" si="1"/>
        <v>142818.103</v>
      </c>
    </row>
    <row r="26" spans="1:14" ht="12.75">
      <c r="A26" s="20" t="s">
        <v>49</v>
      </c>
      <c r="B26" s="15">
        <v>38659.426</v>
      </c>
      <c r="C26" s="15">
        <v>51290.319</v>
      </c>
      <c r="D26" s="2">
        <f t="shared" si="0"/>
        <v>89949.745</v>
      </c>
      <c r="E26" s="15">
        <v>44574.949</v>
      </c>
      <c r="F26" s="15">
        <v>13837.466</v>
      </c>
      <c r="G26" s="15">
        <v>8826.238</v>
      </c>
      <c r="H26" s="15">
        <v>0</v>
      </c>
      <c r="I26" s="15">
        <v>864.5360000000001</v>
      </c>
      <c r="J26" s="15">
        <v>978.212</v>
      </c>
      <c r="K26" s="15">
        <v>22277.5</v>
      </c>
      <c r="L26" s="15">
        <v>28763.194</v>
      </c>
      <c r="M26" s="15">
        <v>3794.93</v>
      </c>
      <c r="N26" s="15">
        <f t="shared" si="1"/>
        <v>213866.76999999996</v>
      </c>
    </row>
    <row r="27" spans="1:14" ht="12.75">
      <c r="A27" s="20" t="s">
        <v>50</v>
      </c>
      <c r="B27" s="15">
        <v>181007.846</v>
      </c>
      <c r="C27" s="15">
        <v>155978.549</v>
      </c>
      <c r="D27" s="2">
        <f t="shared" si="0"/>
        <v>336986.395</v>
      </c>
      <c r="E27" s="15">
        <v>216972.53100000002</v>
      </c>
      <c r="F27" s="15">
        <v>124814.897</v>
      </c>
      <c r="G27" s="15">
        <v>81706.565</v>
      </c>
      <c r="H27" s="15">
        <v>0</v>
      </c>
      <c r="I27" s="15">
        <v>1347.057</v>
      </c>
      <c r="J27" s="15">
        <v>10009.701000000001</v>
      </c>
      <c r="K27" s="15">
        <v>70554.363</v>
      </c>
      <c r="L27" s="15">
        <v>65117.555</v>
      </c>
      <c r="M27" s="15">
        <v>16848.939000000002</v>
      </c>
      <c r="N27" s="15">
        <f t="shared" si="1"/>
        <v>924358.0030000001</v>
      </c>
    </row>
    <row r="28" spans="1:14" ht="12.75">
      <c r="A28" s="20" t="s">
        <v>51</v>
      </c>
      <c r="B28" s="15">
        <v>137306.213</v>
      </c>
      <c r="C28" s="15">
        <v>144174.306</v>
      </c>
      <c r="D28" s="2">
        <f t="shared" si="0"/>
        <v>281480.519</v>
      </c>
      <c r="E28" s="15">
        <v>173454.56900000002</v>
      </c>
      <c r="F28" s="15">
        <v>49812.359000000004</v>
      </c>
      <c r="G28" s="15">
        <v>18572.339</v>
      </c>
      <c r="H28" s="15">
        <v>0</v>
      </c>
      <c r="I28" s="15">
        <v>880.1080000000001</v>
      </c>
      <c r="J28" s="15">
        <v>3178.898</v>
      </c>
      <c r="K28" s="15">
        <v>40041.74</v>
      </c>
      <c r="L28" s="15">
        <v>95589.691</v>
      </c>
      <c r="M28" s="15">
        <v>12630.806</v>
      </c>
      <c r="N28" s="15">
        <f t="shared" si="1"/>
        <v>675641.029</v>
      </c>
    </row>
    <row r="29" spans="1:14" ht="12.75">
      <c r="A29" s="20" t="s">
        <v>52</v>
      </c>
      <c r="B29" s="15">
        <v>57445.313</v>
      </c>
      <c r="C29" s="15">
        <v>80853.065</v>
      </c>
      <c r="D29" s="2">
        <f t="shared" si="0"/>
        <v>138298.378</v>
      </c>
      <c r="E29" s="15">
        <v>85978.688</v>
      </c>
      <c r="F29" s="15">
        <v>56318.296</v>
      </c>
      <c r="G29" s="15">
        <v>7210.683</v>
      </c>
      <c r="H29" s="15">
        <v>0</v>
      </c>
      <c r="I29" s="15">
        <v>845.782</v>
      </c>
      <c r="J29" s="15">
        <v>1112.869</v>
      </c>
      <c r="K29" s="15">
        <v>20759.4</v>
      </c>
      <c r="L29" s="15">
        <v>14894.555</v>
      </c>
      <c r="M29" s="15">
        <v>6177.563</v>
      </c>
      <c r="N29" s="15">
        <f t="shared" si="1"/>
        <v>331596.21400000004</v>
      </c>
    </row>
    <row r="30" spans="1:14" ht="12.75">
      <c r="A30" s="20" t="s">
        <v>53</v>
      </c>
      <c r="B30" s="15">
        <v>53758.114</v>
      </c>
      <c r="C30" s="15">
        <v>73337.113</v>
      </c>
      <c r="D30" s="2">
        <f t="shared" si="0"/>
        <v>127095.227</v>
      </c>
      <c r="E30" s="15">
        <v>92270.50200000001</v>
      </c>
      <c r="F30" s="15">
        <v>51350.522000000004</v>
      </c>
      <c r="G30" s="15">
        <v>7156.419</v>
      </c>
      <c r="H30" s="15">
        <v>0</v>
      </c>
      <c r="I30" s="15">
        <v>805.427</v>
      </c>
      <c r="J30" s="15">
        <v>1202.535</v>
      </c>
      <c r="K30" s="15">
        <v>21135.22</v>
      </c>
      <c r="L30" s="15">
        <v>12879.011</v>
      </c>
      <c r="M30" s="15">
        <v>5933.707</v>
      </c>
      <c r="N30" s="15">
        <f t="shared" si="1"/>
        <v>319828.56999999995</v>
      </c>
    </row>
    <row r="31" spans="1:14" ht="12.75">
      <c r="A31" s="20" t="s">
        <v>54</v>
      </c>
      <c r="B31" s="15">
        <v>88685.175</v>
      </c>
      <c r="C31" s="15">
        <v>98040.446</v>
      </c>
      <c r="D31" s="2">
        <f aca="true" t="shared" si="2" ref="D31:D46">B31+C31</f>
        <v>186725.62099999998</v>
      </c>
      <c r="E31" s="15">
        <v>110934.071</v>
      </c>
      <c r="F31" s="15">
        <v>59243.554000000004</v>
      </c>
      <c r="G31" s="15">
        <v>11994.244</v>
      </c>
      <c r="H31" s="15">
        <v>44770.82</v>
      </c>
      <c r="I31" s="15">
        <v>872.467</v>
      </c>
      <c r="J31" s="15">
        <v>1507.419</v>
      </c>
      <c r="K31" s="15">
        <v>29028.58</v>
      </c>
      <c r="L31" s="15">
        <v>44160.603</v>
      </c>
      <c r="M31" s="15">
        <v>8429.757</v>
      </c>
      <c r="N31" s="15">
        <f t="shared" si="1"/>
        <v>497667.136</v>
      </c>
    </row>
    <row r="32" spans="1:14" ht="12.75">
      <c r="A32" s="20" t="s">
        <v>55</v>
      </c>
      <c r="B32" s="15">
        <v>69485.297</v>
      </c>
      <c r="C32" s="15">
        <v>75040.229</v>
      </c>
      <c r="D32" s="2">
        <f t="shared" si="2"/>
        <v>144525.526</v>
      </c>
      <c r="E32" s="15">
        <v>102053.45</v>
      </c>
      <c r="F32" s="15">
        <v>105267.903</v>
      </c>
      <c r="G32" s="15">
        <v>7731.624</v>
      </c>
      <c r="H32" s="15">
        <v>0</v>
      </c>
      <c r="I32" s="15">
        <v>1124.234</v>
      </c>
      <c r="J32" s="15">
        <v>2630.335</v>
      </c>
      <c r="K32" s="15">
        <v>33630.95</v>
      </c>
      <c r="L32" s="15">
        <v>36076.04</v>
      </c>
      <c r="M32" s="15">
        <v>8074.582</v>
      </c>
      <c r="N32" s="15">
        <f t="shared" si="1"/>
        <v>441114.64400000003</v>
      </c>
    </row>
    <row r="33" spans="1:14" ht="12.75">
      <c r="A33" s="20" t="s">
        <v>56</v>
      </c>
      <c r="B33" s="15">
        <v>24121.166</v>
      </c>
      <c r="C33" s="15">
        <v>28575.548</v>
      </c>
      <c r="D33" s="2">
        <f t="shared" si="2"/>
        <v>52696.714</v>
      </c>
      <c r="E33" s="15">
        <v>34254.748</v>
      </c>
      <c r="F33" s="15">
        <v>24491.155</v>
      </c>
      <c r="G33" s="15">
        <v>7970.601000000001</v>
      </c>
      <c r="H33" s="15">
        <v>0</v>
      </c>
      <c r="I33" s="15">
        <v>697.017</v>
      </c>
      <c r="J33" s="15">
        <v>978.212</v>
      </c>
      <c r="K33" s="15">
        <v>8930</v>
      </c>
      <c r="L33" s="15">
        <v>14342.435</v>
      </c>
      <c r="M33" s="15">
        <v>2729.707</v>
      </c>
      <c r="N33" s="15">
        <f t="shared" si="1"/>
        <v>147090.589</v>
      </c>
    </row>
    <row r="34" spans="1:14" ht="12.75">
      <c r="A34" s="20" t="s">
        <v>57</v>
      </c>
      <c r="B34" s="15">
        <v>67031.315</v>
      </c>
      <c r="C34" s="15">
        <v>81048.94900000001</v>
      </c>
      <c r="D34" s="2">
        <f t="shared" si="2"/>
        <v>148080.26400000002</v>
      </c>
      <c r="E34" s="15">
        <v>100439.797</v>
      </c>
      <c r="F34" s="15">
        <v>61568.333</v>
      </c>
      <c r="G34" s="15">
        <v>48156.384</v>
      </c>
      <c r="H34" s="15">
        <v>7631.863</v>
      </c>
      <c r="I34" s="15">
        <v>698.038</v>
      </c>
      <c r="J34" s="15">
        <v>4228.1720000000005</v>
      </c>
      <c r="K34" s="15">
        <v>24907.29</v>
      </c>
      <c r="L34" s="15">
        <v>34330.664000000004</v>
      </c>
      <c r="M34" s="15">
        <v>8011.744000000001</v>
      </c>
      <c r="N34" s="15">
        <f t="shared" si="1"/>
        <v>438052.54900000006</v>
      </c>
    </row>
    <row r="35" spans="1:14" ht="12.75">
      <c r="A35" s="20" t="s">
        <v>58</v>
      </c>
      <c r="B35" s="15">
        <v>72611.015</v>
      </c>
      <c r="C35" s="15">
        <v>77664.765</v>
      </c>
      <c r="D35" s="2">
        <f t="shared" si="2"/>
        <v>150275.78</v>
      </c>
      <c r="E35" s="15">
        <v>106833.118</v>
      </c>
      <c r="F35" s="15">
        <v>123129.196</v>
      </c>
      <c r="G35" s="15">
        <v>24568.365</v>
      </c>
      <c r="H35" s="15">
        <v>0</v>
      </c>
      <c r="I35" s="15">
        <v>751.5</v>
      </c>
      <c r="J35" s="15">
        <v>5584.5560000000005</v>
      </c>
      <c r="K35" s="15">
        <v>41964.35</v>
      </c>
      <c r="L35" s="15">
        <v>48446.218</v>
      </c>
      <c r="M35" s="15">
        <v>9250.054</v>
      </c>
      <c r="N35" s="15">
        <f t="shared" si="1"/>
        <v>510803.13699999993</v>
      </c>
    </row>
    <row r="36" spans="1:14" ht="12.75">
      <c r="A36" s="20" t="s">
        <v>59</v>
      </c>
      <c r="B36" s="15">
        <v>143055.352</v>
      </c>
      <c r="C36" s="15">
        <v>171603.20500000002</v>
      </c>
      <c r="D36" s="2">
        <f t="shared" si="2"/>
        <v>314658.55700000003</v>
      </c>
      <c r="E36" s="15">
        <v>239088.66400000002</v>
      </c>
      <c r="F36" s="15">
        <v>120216.066</v>
      </c>
      <c r="G36" s="15">
        <v>36613.859000000004</v>
      </c>
      <c r="H36" s="15">
        <v>0</v>
      </c>
      <c r="I36" s="15">
        <v>1558.943</v>
      </c>
      <c r="J36" s="15">
        <v>6862.043000000001</v>
      </c>
      <c r="K36" s="15">
        <v>58493.4</v>
      </c>
      <c r="L36" s="15">
        <v>99787.182</v>
      </c>
      <c r="M36" s="15">
        <v>16538.047</v>
      </c>
      <c r="N36" s="15">
        <f t="shared" si="1"/>
        <v>893816.761</v>
      </c>
    </row>
    <row r="37" spans="1:14" ht="12.75">
      <c r="A37" s="20" t="s">
        <v>60</v>
      </c>
      <c r="B37" s="15">
        <v>78050.311</v>
      </c>
      <c r="C37" s="15">
        <v>94009.663</v>
      </c>
      <c r="D37" s="2">
        <f t="shared" si="2"/>
        <v>172059.974</v>
      </c>
      <c r="E37" s="15">
        <v>119466.243</v>
      </c>
      <c r="F37" s="15">
        <v>27483.994</v>
      </c>
      <c r="G37" s="15">
        <v>16895.472</v>
      </c>
      <c r="H37" s="15">
        <v>0</v>
      </c>
      <c r="I37" s="15">
        <v>1200.923</v>
      </c>
      <c r="J37" s="15">
        <v>2799.059</v>
      </c>
      <c r="K37" s="15">
        <v>33876.668</v>
      </c>
      <c r="L37" s="15">
        <v>27875.945</v>
      </c>
      <c r="M37" s="15">
        <v>7424.117</v>
      </c>
      <c r="N37" s="15">
        <f t="shared" si="1"/>
        <v>409082.3950000001</v>
      </c>
    </row>
    <row r="38" spans="1:14" ht="12.75">
      <c r="A38" s="20" t="s">
        <v>61</v>
      </c>
      <c r="B38" s="15">
        <v>56696.96</v>
      </c>
      <c r="C38" s="15">
        <v>77330.725</v>
      </c>
      <c r="D38" s="2">
        <f t="shared" si="2"/>
        <v>134027.685</v>
      </c>
      <c r="E38" s="15">
        <v>90973.695</v>
      </c>
      <c r="F38" s="15">
        <v>54394.695</v>
      </c>
      <c r="G38" s="15">
        <v>7773.546</v>
      </c>
      <c r="H38" s="15">
        <v>5473.24</v>
      </c>
      <c r="I38" s="15">
        <v>1084.887</v>
      </c>
      <c r="J38" s="15">
        <v>978.212</v>
      </c>
      <c r="K38" s="15">
        <v>21897.5</v>
      </c>
      <c r="L38" s="15">
        <v>29816.937</v>
      </c>
      <c r="M38" s="15">
        <v>6469.1140000000005</v>
      </c>
      <c r="N38" s="15">
        <f t="shared" si="1"/>
        <v>352889.51099999994</v>
      </c>
    </row>
    <row r="39" spans="1:14" ht="12.75">
      <c r="A39" s="20" t="s">
        <v>62</v>
      </c>
      <c r="B39" s="15">
        <v>118492.547</v>
      </c>
      <c r="C39" s="15">
        <v>122490.269</v>
      </c>
      <c r="D39" s="2">
        <f t="shared" si="2"/>
        <v>240982.816</v>
      </c>
      <c r="E39" s="15">
        <v>146484.367</v>
      </c>
      <c r="F39" s="15">
        <v>135576.99300000002</v>
      </c>
      <c r="G39" s="15">
        <v>21127.286</v>
      </c>
      <c r="H39" s="15">
        <v>0</v>
      </c>
      <c r="I39" s="15">
        <v>1118.194</v>
      </c>
      <c r="J39" s="15">
        <v>3285.222</v>
      </c>
      <c r="K39" s="15">
        <v>48752.29</v>
      </c>
      <c r="L39" s="15">
        <v>47409.44</v>
      </c>
      <c r="M39" s="15">
        <v>12073.079</v>
      </c>
      <c r="N39" s="15">
        <f t="shared" si="1"/>
        <v>656809.687</v>
      </c>
    </row>
    <row r="40" spans="1:14" ht="12.75">
      <c r="A40" s="20" t="s">
        <v>63</v>
      </c>
      <c r="B40" s="15">
        <v>56711.682</v>
      </c>
      <c r="C40" s="15">
        <v>76898.136</v>
      </c>
      <c r="D40" s="2">
        <f t="shared" si="2"/>
        <v>133609.818</v>
      </c>
      <c r="E40" s="15">
        <v>48261.127</v>
      </c>
      <c r="F40" s="15">
        <v>18387.334</v>
      </c>
      <c r="G40" s="15">
        <v>9513.061</v>
      </c>
      <c r="H40" s="15">
        <v>0</v>
      </c>
      <c r="I40" s="15">
        <v>768.213</v>
      </c>
      <c r="J40" s="15">
        <v>978.212</v>
      </c>
      <c r="K40" s="15">
        <v>3781.95</v>
      </c>
      <c r="L40" s="15">
        <v>47619.456</v>
      </c>
      <c r="M40" s="15">
        <v>5252.874</v>
      </c>
      <c r="N40" s="15">
        <f t="shared" si="1"/>
        <v>268172.045</v>
      </c>
    </row>
    <row r="41" spans="1:14" ht="12.75">
      <c r="A41" s="20" t="s">
        <v>64</v>
      </c>
      <c r="B41" s="15">
        <v>36845.863</v>
      </c>
      <c r="C41" s="15">
        <v>63524.825000000004</v>
      </c>
      <c r="D41" s="2">
        <f t="shared" si="2"/>
        <v>100370.688</v>
      </c>
      <c r="E41" s="15">
        <v>59694.764</v>
      </c>
      <c r="F41" s="15">
        <v>27947.105</v>
      </c>
      <c r="G41" s="15">
        <v>7122.1050000000005</v>
      </c>
      <c r="H41" s="15">
        <v>0</v>
      </c>
      <c r="I41" s="15">
        <v>629.8870000000001</v>
      </c>
      <c r="J41" s="15">
        <v>978.212</v>
      </c>
      <c r="K41" s="15">
        <v>5041.84</v>
      </c>
      <c r="L41" s="15">
        <v>8358.598</v>
      </c>
      <c r="M41" s="15">
        <v>4152.923</v>
      </c>
      <c r="N41" s="15">
        <f t="shared" si="1"/>
        <v>214296.122</v>
      </c>
    </row>
    <row r="42" spans="1:14" ht="12.75">
      <c r="A42" s="20" t="s">
        <v>65</v>
      </c>
      <c r="B42" s="15">
        <v>41257.74</v>
      </c>
      <c r="C42" s="15">
        <v>47906.451</v>
      </c>
      <c r="D42" s="2">
        <f t="shared" si="2"/>
        <v>89164.19099999999</v>
      </c>
      <c r="E42" s="15">
        <v>46748.572</v>
      </c>
      <c r="F42" s="15">
        <v>10587.048</v>
      </c>
      <c r="G42" s="15">
        <v>13133.946</v>
      </c>
      <c r="H42" s="15">
        <v>0</v>
      </c>
      <c r="I42" s="15">
        <v>632.1990000000001</v>
      </c>
      <c r="J42" s="15">
        <v>1075.613</v>
      </c>
      <c r="K42" s="15">
        <v>7605.89</v>
      </c>
      <c r="L42" s="15">
        <v>27190.659</v>
      </c>
      <c r="M42" s="15">
        <v>3812.744</v>
      </c>
      <c r="N42" s="15">
        <f t="shared" si="1"/>
        <v>199950.86200000002</v>
      </c>
    </row>
    <row r="43" spans="1:14" ht="12.75">
      <c r="A43" s="20" t="s">
        <v>66</v>
      </c>
      <c r="B43" s="15">
        <v>18580.858</v>
      </c>
      <c r="C43" s="15">
        <v>32166.523</v>
      </c>
      <c r="D43" s="2">
        <f t="shared" si="2"/>
        <v>50747.381</v>
      </c>
      <c r="E43" s="15">
        <v>32718.426</v>
      </c>
      <c r="F43" s="15">
        <v>21231.696</v>
      </c>
      <c r="G43" s="15">
        <v>7982.272</v>
      </c>
      <c r="H43" s="15">
        <v>0</v>
      </c>
      <c r="I43" s="15">
        <v>613.864</v>
      </c>
      <c r="J43" s="15">
        <v>978.212</v>
      </c>
      <c r="K43" s="15">
        <v>12891.5</v>
      </c>
      <c r="L43" s="15">
        <v>13640.567000000001</v>
      </c>
      <c r="M43" s="15">
        <v>2577.967</v>
      </c>
      <c r="N43" s="15">
        <f t="shared" si="1"/>
        <v>143381.885</v>
      </c>
    </row>
    <row r="44" spans="1:14" ht="12.75">
      <c r="A44" s="20" t="s">
        <v>67</v>
      </c>
      <c r="B44" s="15">
        <v>82329.765</v>
      </c>
      <c r="C44" s="15">
        <v>121026.439</v>
      </c>
      <c r="D44" s="2">
        <f t="shared" si="2"/>
        <v>203356.204</v>
      </c>
      <c r="E44" s="15">
        <v>140514.26200000002</v>
      </c>
      <c r="F44" s="15">
        <v>174640.712</v>
      </c>
      <c r="G44" s="15">
        <v>88715.359</v>
      </c>
      <c r="H44" s="15">
        <v>0</v>
      </c>
      <c r="I44" s="15">
        <v>925.6030000000001</v>
      </c>
      <c r="J44" s="15">
        <v>7826.649</v>
      </c>
      <c r="K44" s="15">
        <v>55114.25</v>
      </c>
      <c r="L44" s="15">
        <v>53882.659</v>
      </c>
      <c r="M44" s="15">
        <v>13492.024</v>
      </c>
      <c r="N44" s="15">
        <f t="shared" si="1"/>
        <v>738467.722</v>
      </c>
    </row>
    <row r="45" spans="1:14" ht="12.75">
      <c r="A45" s="20" t="s">
        <v>68</v>
      </c>
      <c r="B45" s="15">
        <v>67014.471</v>
      </c>
      <c r="C45" s="15">
        <v>73145.812</v>
      </c>
      <c r="D45" s="2">
        <f t="shared" si="2"/>
        <v>140160.283</v>
      </c>
      <c r="E45" s="15">
        <v>52870.398</v>
      </c>
      <c r="F45" s="15">
        <v>13193.181</v>
      </c>
      <c r="G45" s="15">
        <v>8227.428</v>
      </c>
      <c r="H45" s="15">
        <v>0</v>
      </c>
      <c r="I45" s="15">
        <v>754.105</v>
      </c>
      <c r="J45" s="15">
        <v>978.212</v>
      </c>
      <c r="K45" s="15">
        <v>15152.5</v>
      </c>
      <c r="L45" s="15">
        <v>30248.458000000002</v>
      </c>
      <c r="M45" s="15">
        <v>4993.8730000000005</v>
      </c>
      <c r="N45" s="15">
        <f t="shared" si="1"/>
        <v>266578.438</v>
      </c>
    </row>
    <row r="46" spans="1:14" ht="12.75">
      <c r="A46" s="20" t="s">
        <v>69</v>
      </c>
      <c r="B46" s="15">
        <v>144809.74300000002</v>
      </c>
      <c r="C46" s="15">
        <v>193566.098</v>
      </c>
      <c r="D46" s="2">
        <f t="shared" si="2"/>
        <v>338375.841</v>
      </c>
      <c r="E46" s="15">
        <v>250189.055</v>
      </c>
      <c r="F46" s="15">
        <v>387024.856</v>
      </c>
      <c r="G46" s="15">
        <v>144672.188</v>
      </c>
      <c r="H46" s="15">
        <v>10519.188</v>
      </c>
      <c r="I46" s="15">
        <v>1202.695</v>
      </c>
      <c r="J46" s="15">
        <v>16665.004</v>
      </c>
      <c r="K46" s="15">
        <v>113178.25</v>
      </c>
      <c r="L46" s="15">
        <v>127819.706</v>
      </c>
      <c r="M46" s="15">
        <v>25471.054</v>
      </c>
      <c r="N46" s="15">
        <f t="shared" si="1"/>
        <v>1415117.837</v>
      </c>
    </row>
    <row r="47" spans="1:14" ht="12.75">
      <c r="A47" s="20" t="s">
        <v>70</v>
      </c>
      <c r="B47" s="15">
        <v>126594.611</v>
      </c>
      <c r="C47" s="15">
        <v>150010.431</v>
      </c>
      <c r="D47" s="2">
        <f aca="true" t="shared" si="3" ref="D47:D62">B47+C47</f>
        <v>276605.042</v>
      </c>
      <c r="E47" s="15">
        <v>191568.81100000002</v>
      </c>
      <c r="F47" s="15">
        <v>109408.995</v>
      </c>
      <c r="G47" s="15">
        <v>18117.026</v>
      </c>
      <c r="H47" s="15">
        <v>28734.51</v>
      </c>
      <c r="I47" s="15">
        <v>1123.208</v>
      </c>
      <c r="J47" s="15">
        <v>2966.619</v>
      </c>
      <c r="K47" s="15">
        <v>42463.1</v>
      </c>
      <c r="L47" s="15">
        <v>95563.319</v>
      </c>
      <c r="M47" s="15">
        <v>14107.412</v>
      </c>
      <c r="N47" s="15">
        <f t="shared" si="1"/>
        <v>780658.0419999999</v>
      </c>
    </row>
    <row r="48" spans="1:14" ht="12.75">
      <c r="A48" s="20" t="s">
        <v>71</v>
      </c>
      <c r="B48" s="15">
        <v>26367.461</v>
      </c>
      <c r="C48" s="15">
        <v>71545.319</v>
      </c>
      <c r="D48" s="2">
        <f t="shared" si="3"/>
        <v>97912.78</v>
      </c>
      <c r="E48" s="15">
        <v>39643.047</v>
      </c>
      <c r="F48" s="15">
        <v>9429.421</v>
      </c>
      <c r="G48" s="15">
        <v>7694.906</v>
      </c>
      <c r="H48" s="15">
        <v>0</v>
      </c>
      <c r="I48" s="15">
        <v>588.78</v>
      </c>
      <c r="J48" s="15">
        <v>978.212</v>
      </c>
      <c r="K48" s="15">
        <v>3921.22</v>
      </c>
      <c r="L48" s="15">
        <v>15008.951000000001</v>
      </c>
      <c r="M48" s="15">
        <v>3463.043</v>
      </c>
      <c r="N48" s="15">
        <f t="shared" si="1"/>
        <v>178640.36</v>
      </c>
    </row>
    <row r="49" spans="1:14" ht="12.75">
      <c r="A49" s="20" t="s">
        <v>72</v>
      </c>
      <c r="B49" s="15">
        <v>186283.271</v>
      </c>
      <c r="C49" s="15">
        <v>173161.464</v>
      </c>
      <c r="D49" s="2">
        <f t="shared" si="3"/>
        <v>359444.735</v>
      </c>
      <c r="E49" s="15">
        <v>211813.826</v>
      </c>
      <c r="F49" s="15">
        <v>130901.401</v>
      </c>
      <c r="G49" s="15">
        <v>50696.747</v>
      </c>
      <c r="H49" s="15">
        <v>22008.205</v>
      </c>
      <c r="I49" s="15">
        <v>1356.818</v>
      </c>
      <c r="J49" s="15">
        <v>7859.037</v>
      </c>
      <c r="K49" s="15">
        <v>63816.25</v>
      </c>
      <c r="L49" s="15">
        <v>71452.644</v>
      </c>
      <c r="M49" s="15">
        <v>16822.639</v>
      </c>
      <c r="N49" s="15">
        <f t="shared" si="1"/>
        <v>936172.3019999998</v>
      </c>
    </row>
    <row r="50" spans="1:14" ht="12.75">
      <c r="A50" s="20" t="s">
        <v>73</v>
      </c>
      <c r="B50" s="15">
        <v>72301.93400000001</v>
      </c>
      <c r="C50" s="15">
        <v>89217.98700000001</v>
      </c>
      <c r="D50" s="2">
        <f t="shared" si="3"/>
        <v>161519.92100000003</v>
      </c>
      <c r="E50" s="15">
        <v>116759.429</v>
      </c>
      <c r="F50" s="15">
        <v>83323.85</v>
      </c>
      <c r="G50" s="15">
        <v>7349.953</v>
      </c>
      <c r="H50" s="15">
        <v>0</v>
      </c>
      <c r="I50" s="15">
        <v>950.935</v>
      </c>
      <c r="J50" s="15">
        <v>1598.8990000000001</v>
      </c>
      <c r="K50" s="15">
        <v>22683.53</v>
      </c>
      <c r="L50" s="15">
        <v>24106.419</v>
      </c>
      <c r="M50" s="15">
        <v>8021.625</v>
      </c>
      <c r="N50" s="15">
        <f t="shared" si="1"/>
        <v>426314.561</v>
      </c>
    </row>
    <row r="51" spans="1:14" ht="12.75">
      <c r="A51" s="20" t="s">
        <v>74</v>
      </c>
      <c r="B51" s="15">
        <v>56218.563</v>
      </c>
      <c r="C51" s="15">
        <v>76186.497</v>
      </c>
      <c r="D51" s="2">
        <f t="shared" si="3"/>
        <v>132405.06</v>
      </c>
      <c r="E51" s="15">
        <v>82937.498</v>
      </c>
      <c r="F51" s="15">
        <v>48522.655</v>
      </c>
      <c r="G51" s="15">
        <v>11330.133</v>
      </c>
      <c r="H51" s="15">
        <v>0</v>
      </c>
      <c r="I51" s="15">
        <v>953.673</v>
      </c>
      <c r="J51" s="15">
        <v>1676.482</v>
      </c>
      <c r="K51" s="15">
        <v>32922.25</v>
      </c>
      <c r="L51" s="15">
        <v>21641.012</v>
      </c>
      <c r="M51" s="15">
        <v>6057.884</v>
      </c>
      <c r="N51" s="15">
        <f t="shared" si="1"/>
        <v>338446.647</v>
      </c>
    </row>
    <row r="52" spans="1:14" ht="12.75">
      <c r="A52" s="20" t="s">
        <v>75</v>
      </c>
      <c r="B52" s="15">
        <v>162880.178</v>
      </c>
      <c r="C52" s="15">
        <v>180559.585</v>
      </c>
      <c r="D52" s="2">
        <f t="shared" si="3"/>
        <v>343439.76300000004</v>
      </c>
      <c r="E52" s="15">
        <v>224147.169</v>
      </c>
      <c r="F52" s="15">
        <v>371700.594</v>
      </c>
      <c r="G52" s="15">
        <v>65199.447</v>
      </c>
      <c r="H52" s="15">
        <v>119334.186</v>
      </c>
      <c r="I52" s="15">
        <v>1062.314</v>
      </c>
      <c r="J52" s="15">
        <v>8508.969000000001</v>
      </c>
      <c r="K52" s="15">
        <v>152198.549</v>
      </c>
      <c r="L52" s="15">
        <v>87361.033</v>
      </c>
      <c r="M52" s="15">
        <v>22282.612</v>
      </c>
      <c r="N52" s="15">
        <f t="shared" si="1"/>
        <v>1395234.6360000004</v>
      </c>
    </row>
    <row r="53" spans="1:14" ht="12.75">
      <c r="A53" s="20" t="s">
        <v>76</v>
      </c>
      <c r="B53" s="15">
        <v>10714.75</v>
      </c>
      <c r="C53" s="15">
        <v>40430.235</v>
      </c>
      <c r="D53" s="2">
        <f t="shared" si="3"/>
        <v>51144.985</v>
      </c>
      <c r="E53" s="15">
        <v>31712.976000000002</v>
      </c>
      <c r="F53" s="15">
        <v>45536.063</v>
      </c>
      <c r="G53" s="15">
        <v>8064.909000000001</v>
      </c>
      <c r="H53" s="15">
        <v>0</v>
      </c>
      <c r="I53" s="15">
        <v>526.025</v>
      </c>
      <c r="J53" s="15">
        <v>978.212</v>
      </c>
      <c r="K53" s="15">
        <v>5470.67</v>
      </c>
      <c r="L53" s="15">
        <v>17451.171000000002</v>
      </c>
      <c r="M53" s="15">
        <v>3141.022</v>
      </c>
      <c r="N53" s="15">
        <f t="shared" si="1"/>
        <v>164026.03300000002</v>
      </c>
    </row>
    <row r="54" spans="1:14" ht="12.75">
      <c r="A54" s="20" t="s">
        <v>77</v>
      </c>
      <c r="B54" s="15">
        <v>88121.389</v>
      </c>
      <c r="C54" s="15">
        <v>89557.959</v>
      </c>
      <c r="D54" s="2">
        <f t="shared" si="3"/>
        <v>177679.348</v>
      </c>
      <c r="E54" s="15">
        <v>124424.87</v>
      </c>
      <c r="F54" s="15">
        <v>53304.703</v>
      </c>
      <c r="G54" s="15">
        <v>8811.392</v>
      </c>
      <c r="H54" s="15">
        <v>2390.886</v>
      </c>
      <c r="I54" s="15">
        <v>801.338</v>
      </c>
      <c r="J54" s="15">
        <v>1684.368</v>
      </c>
      <c r="K54" s="15">
        <v>20246.59</v>
      </c>
      <c r="L54" s="15">
        <v>66483.548</v>
      </c>
      <c r="M54" s="15">
        <v>8789.874</v>
      </c>
      <c r="N54" s="15">
        <f t="shared" si="1"/>
        <v>464616.917</v>
      </c>
    </row>
    <row r="55" spans="1:14" ht="12.75">
      <c r="A55" s="20" t="s">
        <v>78</v>
      </c>
      <c r="B55" s="15">
        <v>31570.104</v>
      </c>
      <c r="C55" s="15">
        <v>61415.995</v>
      </c>
      <c r="D55" s="2">
        <f t="shared" si="3"/>
        <v>92986.099</v>
      </c>
      <c r="E55" s="15">
        <v>44086.734000000004</v>
      </c>
      <c r="F55" s="15">
        <v>15911.664</v>
      </c>
      <c r="G55" s="15">
        <v>7851.979</v>
      </c>
      <c r="H55" s="15">
        <v>0</v>
      </c>
      <c r="I55" s="15">
        <v>582.557</v>
      </c>
      <c r="J55" s="15">
        <v>978.212</v>
      </c>
      <c r="K55" s="15">
        <v>15789</v>
      </c>
      <c r="L55" s="15">
        <v>17774.298</v>
      </c>
      <c r="M55" s="15">
        <v>3645.118</v>
      </c>
      <c r="N55" s="15">
        <f t="shared" si="1"/>
        <v>199605.661</v>
      </c>
    </row>
    <row r="56" spans="1:14" ht="12.75">
      <c r="A56" s="20" t="s">
        <v>79</v>
      </c>
      <c r="B56" s="15">
        <v>116550.744</v>
      </c>
      <c r="C56" s="15">
        <v>119460.485</v>
      </c>
      <c r="D56" s="2">
        <f t="shared" si="3"/>
        <v>236011.229</v>
      </c>
      <c r="E56" s="15">
        <v>133571.508</v>
      </c>
      <c r="F56" s="15">
        <v>78062.176</v>
      </c>
      <c r="G56" s="15">
        <v>14818.965</v>
      </c>
      <c r="H56" s="15">
        <v>54716</v>
      </c>
      <c r="I56" s="15">
        <v>971.645</v>
      </c>
      <c r="J56" s="15">
        <v>2618.5170000000003</v>
      </c>
      <c r="K56" s="15">
        <v>40834.42</v>
      </c>
      <c r="L56" s="15">
        <v>52609.921</v>
      </c>
      <c r="M56" s="15">
        <v>10511.711</v>
      </c>
      <c r="N56" s="15">
        <f t="shared" si="1"/>
        <v>624726.092</v>
      </c>
    </row>
    <row r="57" spans="1:14" ht="12.75">
      <c r="A57" s="20" t="s">
        <v>80</v>
      </c>
      <c r="B57" s="15">
        <v>367758.68</v>
      </c>
      <c r="C57" s="15">
        <v>457712.369</v>
      </c>
      <c r="D57" s="2">
        <f t="shared" si="3"/>
        <v>825471.049</v>
      </c>
      <c r="E57" s="15">
        <v>553943.791</v>
      </c>
      <c r="F57" s="15">
        <v>155383.703</v>
      </c>
      <c r="G57" s="15">
        <v>106672.395</v>
      </c>
      <c r="H57" s="15">
        <v>0</v>
      </c>
      <c r="I57" s="15">
        <v>2414.742</v>
      </c>
      <c r="J57" s="15">
        <v>13425.756</v>
      </c>
      <c r="K57" s="15">
        <v>93971.72</v>
      </c>
      <c r="L57" s="15">
        <v>285172.172</v>
      </c>
      <c r="M57" s="15">
        <v>39319.247</v>
      </c>
      <c r="N57" s="15">
        <f t="shared" si="1"/>
        <v>2075774.575</v>
      </c>
    </row>
    <row r="58" spans="1:14" ht="12.75">
      <c r="A58" s="20" t="s">
        <v>81</v>
      </c>
      <c r="B58" s="15">
        <v>57951.751000000004</v>
      </c>
      <c r="C58" s="15">
        <v>42299.738</v>
      </c>
      <c r="D58" s="2">
        <f t="shared" si="3"/>
        <v>100251.489</v>
      </c>
      <c r="E58" s="15">
        <v>49571.222</v>
      </c>
      <c r="F58" s="15">
        <v>22306.058</v>
      </c>
      <c r="G58" s="15">
        <v>10220.518</v>
      </c>
      <c r="H58" s="15">
        <v>0</v>
      </c>
      <c r="I58" s="15">
        <v>753.187</v>
      </c>
      <c r="J58" s="15">
        <v>1557.825</v>
      </c>
      <c r="K58" s="15">
        <v>15333</v>
      </c>
      <c r="L58" s="15">
        <v>12073.004</v>
      </c>
      <c r="M58" s="15">
        <v>3967.803</v>
      </c>
      <c r="N58" s="15">
        <f t="shared" si="1"/>
        <v>216034.10600000003</v>
      </c>
    </row>
    <row r="59" spans="1:14" ht="12.75">
      <c r="A59" s="20" t="s">
        <v>82</v>
      </c>
      <c r="B59" s="15">
        <v>15826.405</v>
      </c>
      <c r="C59" s="15">
        <v>31247.614</v>
      </c>
      <c r="D59" s="2">
        <f t="shared" si="3"/>
        <v>47074.019</v>
      </c>
      <c r="E59" s="15">
        <v>30350.092</v>
      </c>
      <c r="F59" s="15">
        <v>20721.356</v>
      </c>
      <c r="G59" s="15">
        <v>7661.567</v>
      </c>
      <c r="H59" s="15">
        <v>0</v>
      </c>
      <c r="I59" s="15">
        <v>575.3340000000001</v>
      </c>
      <c r="J59" s="15">
        <v>978.212</v>
      </c>
      <c r="K59" s="15">
        <v>4021.92</v>
      </c>
      <c r="L59" s="15">
        <v>9966.87</v>
      </c>
      <c r="M59" s="15">
        <v>2362.733</v>
      </c>
      <c r="N59" s="15">
        <f t="shared" si="1"/>
        <v>123712.103</v>
      </c>
    </row>
    <row r="60" spans="1:14" ht="12.75">
      <c r="A60" s="20" t="s">
        <v>83</v>
      </c>
      <c r="B60" s="15">
        <v>134795.37</v>
      </c>
      <c r="C60" s="15">
        <v>131462.42</v>
      </c>
      <c r="D60" s="2">
        <f t="shared" si="3"/>
        <v>266257.79000000004</v>
      </c>
      <c r="E60" s="15">
        <v>173070.564</v>
      </c>
      <c r="F60" s="15">
        <v>93913.849</v>
      </c>
      <c r="G60" s="15">
        <v>34002.904</v>
      </c>
      <c r="H60" s="15">
        <v>11500.542</v>
      </c>
      <c r="I60" s="15">
        <v>1122.659</v>
      </c>
      <c r="J60" s="15">
        <v>4521.283</v>
      </c>
      <c r="K60" s="15">
        <v>38275.5</v>
      </c>
      <c r="L60" s="15">
        <v>73883.374</v>
      </c>
      <c r="M60" s="15">
        <v>13084.255000000001</v>
      </c>
      <c r="N60" s="15">
        <f t="shared" si="1"/>
        <v>709632.7200000001</v>
      </c>
    </row>
    <row r="61" spans="1:14" ht="12.75">
      <c r="A61" s="20" t="s">
        <v>84</v>
      </c>
      <c r="B61" s="15">
        <v>79796.842</v>
      </c>
      <c r="C61" s="15">
        <v>90021.586</v>
      </c>
      <c r="D61" s="2">
        <f t="shared" si="3"/>
        <v>169818.428</v>
      </c>
      <c r="E61" s="15">
        <v>115608.369</v>
      </c>
      <c r="F61" s="15">
        <v>104448.24100000001</v>
      </c>
      <c r="G61" s="15">
        <v>24041.35</v>
      </c>
      <c r="H61" s="15">
        <v>0</v>
      </c>
      <c r="I61" s="15">
        <v>1177.372</v>
      </c>
      <c r="J61" s="15">
        <v>3795.23</v>
      </c>
      <c r="K61" s="15">
        <v>37722.79</v>
      </c>
      <c r="L61" s="15">
        <v>27498.092</v>
      </c>
      <c r="M61" s="15">
        <v>9008.458</v>
      </c>
      <c r="N61" s="15">
        <f t="shared" si="1"/>
        <v>493118.32999999996</v>
      </c>
    </row>
    <row r="62" spans="1:14" ht="12.75">
      <c r="A62" s="20" t="s">
        <v>85</v>
      </c>
      <c r="B62" s="15">
        <v>38399.889</v>
      </c>
      <c r="C62" s="15">
        <v>38822.607</v>
      </c>
      <c r="D62" s="2">
        <f t="shared" si="3"/>
        <v>77222.49600000001</v>
      </c>
      <c r="E62" s="15">
        <v>47510.723</v>
      </c>
      <c r="F62" s="15">
        <v>54502.656</v>
      </c>
      <c r="G62" s="15">
        <v>7413.09</v>
      </c>
      <c r="H62" s="15">
        <v>67861.439</v>
      </c>
      <c r="I62" s="15">
        <v>692.51</v>
      </c>
      <c r="J62" s="15">
        <v>978.212</v>
      </c>
      <c r="K62" s="15">
        <v>34720.6</v>
      </c>
      <c r="L62" s="15">
        <v>13338.147</v>
      </c>
      <c r="M62" s="15">
        <v>4081.37</v>
      </c>
      <c r="N62" s="15">
        <f t="shared" si="1"/>
        <v>308321.24299999996</v>
      </c>
    </row>
    <row r="63" spans="1:14" ht="12.75">
      <c r="A63" s="20" t="s">
        <v>86</v>
      </c>
      <c r="B63" s="15">
        <v>82198.586</v>
      </c>
      <c r="C63" s="15">
        <v>135773.56</v>
      </c>
      <c r="D63" s="2">
        <f>B63+C63</f>
        <v>217972.146</v>
      </c>
      <c r="E63" s="15">
        <v>151637.081</v>
      </c>
      <c r="F63" s="15">
        <v>34719.327</v>
      </c>
      <c r="G63" s="15">
        <v>22122.735</v>
      </c>
      <c r="H63" s="15">
        <v>0</v>
      </c>
      <c r="I63" s="15">
        <v>1119.618</v>
      </c>
      <c r="J63" s="15">
        <v>2909.78</v>
      </c>
      <c r="K63" s="15">
        <v>31003.44</v>
      </c>
      <c r="L63" s="15">
        <v>72022.971</v>
      </c>
      <c r="M63" s="15">
        <v>10172.943000000001</v>
      </c>
      <c r="N63" s="15">
        <f t="shared" si="1"/>
        <v>543680.041</v>
      </c>
    </row>
    <row r="64" spans="1:14" ht="12.75">
      <c r="A64" s="20" t="s">
        <v>87</v>
      </c>
      <c r="B64" s="15">
        <v>46766.75</v>
      </c>
      <c r="C64" s="15">
        <v>72766.42</v>
      </c>
      <c r="D64" s="2">
        <f>B64+C64</f>
        <v>119533.17</v>
      </c>
      <c r="E64" s="15">
        <v>30112.583000000002</v>
      </c>
      <c r="F64" s="15">
        <v>9026.063</v>
      </c>
      <c r="G64" s="15">
        <v>7365.744000000001</v>
      </c>
      <c r="H64" s="15">
        <v>0</v>
      </c>
      <c r="I64" s="15">
        <v>731.053</v>
      </c>
      <c r="J64" s="15">
        <v>978.212</v>
      </c>
      <c r="K64" s="15">
        <v>5497.46</v>
      </c>
      <c r="L64" s="15">
        <v>11124.99</v>
      </c>
      <c r="M64" s="15">
        <v>3615.562</v>
      </c>
      <c r="N64" s="15">
        <f t="shared" si="1"/>
        <v>187984.837</v>
      </c>
    </row>
    <row r="65" spans="1:14" ht="12.75">
      <c r="A65" s="20"/>
      <c r="B65" s="15"/>
      <c r="C65" s="15"/>
      <c r="D65" s="2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20" t="s">
        <v>36</v>
      </c>
      <c r="B66" s="2">
        <f aca="true" t="shared" si="4" ref="B66:N66">SUM(B14:B64)</f>
        <v>4523861.358000001</v>
      </c>
      <c r="C66" s="2">
        <f t="shared" si="4"/>
        <v>5577671.507000001</v>
      </c>
      <c r="D66" s="2">
        <f t="shared" si="4"/>
        <v>10101532.864999998</v>
      </c>
      <c r="E66" s="2">
        <f t="shared" si="4"/>
        <v>6527569.786000001</v>
      </c>
      <c r="F66" s="2">
        <f t="shared" si="4"/>
        <v>3879659.887000001</v>
      </c>
      <c r="G66" s="2">
        <f t="shared" si="4"/>
        <v>1596288.9549999998</v>
      </c>
      <c r="H66" s="2">
        <f t="shared" si="4"/>
        <v>443250</v>
      </c>
      <c r="I66" s="2">
        <f t="shared" si="4"/>
        <v>49250.00000000001</v>
      </c>
      <c r="J66" s="2">
        <f t="shared" si="4"/>
        <v>195642.25800000003</v>
      </c>
      <c r="K66" s="2">
        <f t="shared" si="4"/>
        <v>1771531.5</v>
      </c>
      <c r="L66" s="2">
        <f t="shared" si="4"/>
        <v>2800000.0010000006</v>
      </c>
      <c r="M66" s="2">
        <f t="shared" si="4"/>
        <v>508266.3580000002</v>
      </c>
      <c r="N66" s="2">
        <f t="shared" si="4"/>
        <v>27872991.609999992</v>
      </c>
    </row>
    <row r="67" spans="1:14" ht="12.75">
      <c r="A67" s="20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0" t="s">
        <v>137</v>
      </c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166" t="s">
        <v>126</v>
      </c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" ht="12.75">
      <c r="A70" s="20" t="s">
        <v>89</v>
      </c>
      <c r="B70" s="10"/>
    </row>
    <row r="71" spans="1:2" ht="12.75">
      <c r="A71" s="1" t="s">
        <v>127</v>
      </c>
      <c r="B71" s="10"/>
    </row>
    <row r="72" spans="1:2" ht="12.75">
      <c r="A72" s="20"/>
      <c r="B72" s="10"/>
    </row>
    <row r="73" spans="1:2" ht="12.75">
      <c r="A73" s="20"/>
      <c r="B73" s="10"/>
    </row>
    <row r="74" spans="1:2" ht="12.75">
      <c r="A74" s="20"/>
      <c r="B74" s="10"/>
    </row>
    <row r="75" spans="1:2" ht="12.75">
      <c r="A75" s="24"/>
      <c r="B75" s="2"/>
    </row>
    <row r="76" spans="1:2" ht="12.75">
      <c r="A76" s="24"/>
      <c r="B76" s="2"/>
    </row>
    <row r="77" spans="1:2" ht="12.75">
      <c r="A77" s="24"/>
      <c r="B77" s="2"/>
    </row>
    <row r="78" spans="1:2" ht="12.75">
      <c r="A78" s="24"/>
      <c r="B78" s="2"/>
    </row>
    <row r="79" spans="1:2" ht="12.75">
      <c r="A79" s="24"/>
      <c r="B79" s="2"/>
    </row>
    <row r="80" spans="1:2" ht="12.75">
      <c r="A80" s="24"/>
      <c r="B80" s="2"/>
    </row>
    <row r="81" spans="1:2" ht="12.75">
      <c r="A81" s="24"/>
      <c r="B81" s="2"/>
    </row>
    <row r="82" spans="1:2" ht="12.75">
      <c r="A82" s="24"/>
      <c r="B82" s="2"/>
    </row>
    <row r="83" spans="1:2" ht="12.75">
      <c r="A83" s="24"/>
      <c r="B83" s="2"/>
    </row>
    <row r="84" spans="1:2" ht="12.75">
      <c r="A84" s="24"/>
      <c r="B84" s="2"/>
    </row>
    <row r="85" spans="1:2" ht="12.75">
      <c r="A85" s="24"/>
      <c r="B85" s="2"/>
    </row>
    <row r="86" spans="1:7" ht="12.75">
      <c r="A86" s="24"/>
      <c r="B86" s="2"/>
      <c r="C86" s="2"/>
      <c r="D86" s="2"/>
      <c r="E86" s="2"/>
      <c r="F86" s="2"/>
      <c r="G86" s="2"/>
    </row>
    <row r="87" spans="1:7" ht="12.75">
      <c r="A87" s="24"/>
      <c r="B87" s="2"/>
      <c r="C87" s="2"/>
      <c r="D87" s="2"/>
      <c r="E87" s="2"/>
      <c r="F87" s="2"/>
      <c r="G87" s="2"/>
    </row>
    <row r="88" spans="1:7" ht="12.75">
      <c r="A88" s="24"/>
      <c r="B88" s="2"/>
      <c r="C88" s="2"/>
      <c r="D88" s="2"/>
      <c r="E88" s="2"/>
      <c r="F88" s="2"/>
      <c r="G88" s="2"/>
    </row>
    <row r="89" spans="1:7" ht="12.75">
      <c r="A89" s="24"/>
      <c r="B89" s="2"/>
      <c r="C89" s="2"/>
      <c r="D89" s="2"/>
      <c r="E89" s="2"/>
      <c r="F89" s="2"/>
      <c r="G89" s="2"/>
    </row>
    <row r="90" spans="1:7" ht="12.75">
      <c r="A90" s="24"/>
      <c r="B90" s="2"/>
      <c r="C90" s="2"/>
      <c r="D90" s="2"/>
      <c r="E90" s="2"/>
      <c r="F90" s="2"/>
      <c r="G90" s="2"/>
    </row>
    <row r="91" spans="1:7" ht="12.75">
      <c r="A91" s="24"/>
      <c r="B91" s="2"/>
      <c r="C91" s="2"/>
      <c r="D91" s="2"/>
      <c r="E91" s="2"/>
      <c r="F91" s="2"/>
      <c r="G91" s="2"/>
    </row>
    <row r="92" spans="1:7" ht="12.75">
      <c r="A92" s="24"/>
      <c r="B92" s="2"/>
      <c r="C92" s="2"/>
      <c r="D92" s="2"/>
      <c r="E92" s="2"/>
      <c r="F92" s="2"/>
      <c r="G92" s="2"/>
    </row>
    <row r="93" spans="1:7" ht="12.75">
      <c r="A93" s="24"/>
      <c r="B93" s="2"/>
      <c r="C93" s="2"/>
      <c r="D93" s="2"/>
      <c r="E93" s="2"/>
      <c r="F93" s="2"/>
      <c r="G93" s="2"/>
    </row>
    <row r="94" spans="1:7" ht="12.75">
      <c r="A94" s="24"/>
      <c r="B94" s="2"/>
      <c r="C94" s="2"/>
      <c r="D94" s="2"/>
      <c r="E94" s="2"/>
      <c r="F94" s="2"/>
      <c r="G94" s="2"/>
    </row>
    <row r="95" spans="1:7" ht="12.75">
      <c r="A95" s="24"/>
      <c r="B95" s="2"/>
      <c r="C95" s="2"/>
      <c r="D95" s="2"/>
      <c r="E95" s="2"/>
      <c r="F95" s="2"/>
      <c r="G95" s="2"/>
    </row>
    <row r="96" spans="1:7" ht="12.75">
      <c r="A96" s="20"/>
      <c r="B96" s="11"/>
      <c r="C96" s="11"/>
      <c r="D96" s="11"/>
      <c r="E96" s="11"/>
      <c r="F96" s="11"/>
      <c r="G96" s="11"/>
    </row>
    <row r="97" spans="1:7" ht="12.75">
      <c r="A97" s="20"/>
      <c r="B97" s="11"/>
      <c r="C97" s="11"/>
      <c r="D97" s="11"/>
      <c r="E97" s="11"/>
      <c r="F97" s="11"/>
      <c r="G97" s="11"/>
    </row>
    <row r="98" spans="1:7" ht="12.75">
      <c r="A98" s="20"/>
      <c r="B98" s="11"/>
      <c r="C98" s="11"/>
      <c r="D98" s="11"/>
      <c r="E98" s="11"/>
      <c r="F98" s="11"/>
      <c r="G98" s="11"/>
    </row>
    <row r="99" spans="1:7" ht="12.75">
      <c r="A99" s="20"/>
      <c r="B99" s="11"/>
      <c r="C99" s="11"/>
      <c r="D99" s="11"/>
      <c r="E99" s="11"/>
      <c r="F99" s="11"/>
      <c r="G99" s="11"/>
    </row>
    <row r="100" spans="1:7" ht="12.75">
      <c r="A100" s="20"/>
      <c r="B100" s="11"/>
      <c r="C100" s="11"/>
      <c r="D100" s="11"/>
      <c r="E100" s="11"/>
      <c r="F100" s="11"/>
      <c r="G100" s="11"/>
    </row>
    <row r="101" spans="1:7" ht="12.75">
      <c r="A101" s="20"/>
      <c r="B101" s="11"/>
      <c r="C101" s="11"/>
      <c r="D101" s="11"/>
      <c r="E101" s="11"/>
      <c r="F101" s="11"/>
      <c r="G101" s="11"/>
    </row>
    <row r="102" spans="1:7" ht="12.75">
      <c r="A102" s="20"/>
      <c r="B102" s="11"/>
      <c r="C102" s="11"/>
      <c r="D102" s="11"/>
      <c r="E102" s="11"/>
      <c r="F102" s="11"/>
      <c r="G102" s="11"/>
    </row>
    <row r="103" spans="1:7" ht="12.75">
      <c r="A103" s="12"/>
      <c r="B103" s="11"/>
      <c r="C103" s="11"/>
      <c r="D103" s="11"/>
      <c r="E103" s="11"/>
      <c r="F103" s="11"/>
      <c r="G103" s="11"/>
    </row>
    <row r="104" spans="1:7" ht="12.75">
      <c r="A104" s="12"/>
      <c r="B104" s="11"/>
      <c r="C104" s="11"/>
      <c r="D104" s="11"/>
      <c r="E104" s="11"/>
      <c r="F104" s="11"/>
      <c r="G104" s="11"/>
    </row>
    <row r="105" spans="1:7" ht="12.75">
      <c r="A105" s="20"/>
      <c r="B105" s="11"/>
      <c r="C105" s="11"/>
      <c r="D105" s="11"/>
      <c r="E105" s="11"/>
      <c r="F105" s="11"/>
      <c r="G105" s="11"/>
    </row>
    <row r="106" spans="1:7" ht="12.75">
      <c r="A106" s="24"/>
      <c r="B106" s="2"/>
      <c r="C106" s="2"/>
      <c r="D106" s="2"/>
      <c r="E106" s="2"/>
      <c r="F106" s="2"/>
      <c r="G106" s="2"/>
    </row>
    <row r="107" spans="1:7" ht="12.75">
      <c r="A107" s="24"/>
      <c r="B107" s="2"/>
      <c r="C107" s="2"/>
      <c r="D107" s="2"/>
      <c r="E107" s="2"/>
      <c r="F107" s="2"/>
      <c r="G107" s="2"/>
    </row>
    <row r="108" spans="1:7" ht="12.75">
      <c r="A108" s="24"/>
      <c r="B108" s="2"/>
      <c r="C108" s="2"/>
      <c r="D108" s="2"/>
      <c r="E108" s="2"/>
      <c r="F108" s="2"/>
      <c r="G108" s="2"/>
    </row>
    <row r="109" spans="1:7" ht="12.75">
      <c r="A109" s="24"/>
      <c r="B109" s="2"/>
      <c r="C109" s="2"/>
      <c r="D109" s="2"/>
      <c r="E109" s="2"/>
      <c r="F109" s="2"/>
      <c r="G109" s="2"/>
    </row>
    <row r="110" spans="1:7" ht="12.75">
      <c r="A110" s="24"/>
      <c r="B110" s="2"/>
      <c r="C110" s="2"/>
      <c r="D110" s="2"/>
      <c r="E110" s="2"/>
      <c r="F110" s="2"/>
      <c r="G110" s="2"/>
    </row>
    <row r="111" spans="1:7" ht="12.75">
      <c r="A111" s="24"/>
      <c r="B111" s="2"/>
      <c r="C111" s="2"/>
      <c r="D111" s="2"/>
      <c r="E111" s="2"/>
      <c r="F111" s="2"/>
      <c r="G111" s="2"/>
    </row>
    <row r="112" spans="1:7" ht="12.75">
      <c r="A112" s="24"/>
      <c r="B112" s="2"/>
      <c r="C112" s="2"/>
      <c r="D112" s="2"/>
      <c r="E112" s="2"/>
      <c r="F112" s="2"/>
      <c r="G112" s="2"/>
    </row>
    <row r="113" spans="1:7" ht="12.75">
      <c r="A113" s="24"/>
      <c r="B113" s="2"/>
      <c r="C113" s="2"/>
      <c r="D113" s="2"/>
      <c r="E113" s="2"/>
      <c r="F113" s="2"/>
      <c r="G113" s="2"/>
    </row>
    <row r="114" spans="1:7" ht="12.75">
      <c r="A114" s="24"/>
      <c r="B114" s="2"/>
      <c r="C114" s="2"/>
      <c r="D114" s="2"/>
      <c r="E114" s="2"/>
      <c r="F114" s="2"/>
      <c r="G114" s="2"/>
    </row>
    <row r="115" spans="1:7" ht="12.75">
      <c r="A115" s="24"/>
      <c r="B115" s="2"/>
      <c r="C115" s="2"/>
      <c r="D115" s="2"/>
      <c r="E115" s="2"/>
      <c r="F115" s="2"/>
      <c r="G115" s="2"/>
    </row>
    <row r="116" spans="1:7" ht="12.75">
      <c r="A116" s="24"/>
      <c r="B116" s="2"/>
      <c r="C116" s="2"/>
      <c r="D116" s="2"/>
      <c r="E116" s="2"/>
      <c r="F116" s="2"/>
      <c r="G116" s="2"/>
    </row>
    <row r="117" spans="1:7" ht="12.75">
      <c r="A117" s="24"/>
      <c r="B117" s="2"/>
      <c r="C117" s="2"/>
      <c r="D117" s="2"/>
      <c r="E117" s="2"/>
      <c r="F117" s="2"/>
      <c r="G117" s="2"/>
    </row>
    <row r="166" spans="1:7" ht="12.75">
      <c r="A166" s="20"/>
      <c r="B166" s="11"/>
      <c r="C166" s="11"/>
      <c r="D166" s="11"/>
      <c r="E166" s="11"/>
      <c r="F166" s="11"/>
      <c r="G166" s="11"/>
    </row>
    <row r="167" spans="1:7" ht="12.75">
      <c r="A167" s="20"/>
      <c r="B167" s="11"/>
      <c r="C167" s="11"/>
      <c r="D167" s="11"/>
      <c r="E167" s="11"/>
      <c r="F167" s="11"/>
      <c r="G167" s="11"/>
    </row>
    <row r="168" spans="1:7" ht="12.75">
      <c r="A168" s="20"/>
      <c r="B168" s="11"/>
      <c r="C168" s="11"/>
      <c r="D168" s="11"/>
      <c r="E168" s="11"/>
      <c r="F168" s="11"/>
      <c r="G168" s="11"/>
    </row>
    <row r="169" spans="1:7" ht="12.75">
      <c r="A169" s="20"/>
      <c r="B169" s="11"/>
      <c r="C169" s="11"/>
      <c r="D169" s="11"/>
      <c r="E169" s="11"/>
      <c r="F169" s="11"/>
      <c r="G169" s="11"/>
    </row>
    <row r="170" spans="1:7" ht="12.75">
      <c r="A170" s="20"/>
      <c r="B170" s="11"/>
      <c r="C170" s="11"/>
      <c r="D170" s="11"/>
      <c r="E170" s="11"/>
      <c r="F170" s="11"/>
      <c r="G170" s="11"/>
    </row>
    <row r="171" spans="1:7" ht="12.75">
      <c r="A171" s="20"/>
      <c r="B171" s="11"/>
      <c r="C171" s="11"/>
      <c r="D171" s="11"/>
      <c r="E171" s="11"/>
      <c r="F171" s="11"/>
      <c r="G171" s="11"/>
    </row>
    <row r="172" spans="1:7" ht="12.75">
      <c r="A172" s="20"/>
      <c r="B172" s="11"/>
      <c r="C172" s="11"/>
      <c r="D172" s="11"/>
      <c r="E172" s="11"/>
      <c r="F172" s="11"/>
      <c r="G172" s="11"/>
    </row>
    <row r="173" spans="1:7" ht="12.75">
      <c r="A173" s="20"/>
      <c r="B173" s="11"/>
      <c r="C173" s="11"/>
      <c r="D173" s="11"/>
      <c r="E173" s="11"/>
      <c r="F173" s="11"/>
      <c r="G173" s="11"/>
    </row>
    <row r="174" spans="1:7" ht="12.75">
      <c r="A174" s="20"/>
      <c r="B174" s="11"/>
      <c r="C174" s="11"/>
      <c r="D174" s="11"/>
      <c r="E174" s="11"/>
      <c r="F174" s="11"/>
      <c r="G174" s="11"/>
    </row>
    <row r="175" spans="1:7" ht="12.75">
      <c r="A175" s="20"/>
      <c r="B175" s="11"/>
      <c r="C175" s="11"/>
      <c r="D175" s="11"/>
      <c r="E175" s="11"/>
      <c r="F175" s="11"/>
      <c r="G175" s="11"/>
    </row>
    <row r="176" spans="1:7" ht="12.75">
      <c r="A176" s="24"/>
      <c r="B176" s="2"/>
      <c r="C176" s="2"/>
      <c r="D176" s="2"/>
      <c r="E176" s="2"/>
      <c r="F176" s="2"/>
      <c r="G176" s="2"/>
    </row>
    <row r="177" spans="1:7" ht="12.75">
      <c r="A177" s="24"/>
      <c r="B177" s="2"/>
      <c r="C177" s="2"/>
      <c r="D177" s="2"/>
      <c r="E177" s="2"/>
      <c r="F177" s="2"/>
      <c r="G177" s="2"/>
    </row>
    <row r="178" spans="1:7" ht="12.75">
      <c r="A178" s="24"/>
      <c r="B178" s="2"/>
      <c r="C178" s="2"/>
      <c r="D178" s="2"/>
      <c r="E178" s="2"/>
      <c r="F178" s="2"/>
      <c r="G178" s="2"/>
    </row>
    <row r="179" spans="1:7" ht="12.75">
      <c r="A179" s="24"/>
      <c r="B179" s="2"/>
      <c r="C179" s="2"/>
      <c r="D179" s="2"/>
      <c r="E179" s="2"/>
      <c r="F179" s="2"/>
      <c r="G179" s="2"/>
    </row>
    <row r="180" spans="1:7" ht="12.75">
      <c r="A180" s="24"/>
      <c r="B180" s="2"/>
      <c r="C180" s="2"/>
      <c r="D180" s="2"/>
      <c r="E180" s="2"/>
      <c r="F180" s="2"/>
      <c r="G180" s="2"/>
    </row>
    <row r="181" spans="1:7" ht="12.75">
      <c r="A181" s="24"/>
      <c r="B181" s="2"/>
      <c r="C181" s="2"/>
      <c r="D181" s="2"/>
      <c r="E181" s="2"/>
      <c r="F181" s="2"/>
      <c r="G181" s="2"/>
    </row>
    <row r="198" spans="1:7" ht="12.75">
      <c r="A198" s="24"/>
      <c r="B198" s="2"/>
      <c r="C198" s="2"/>
      <c r="D198" s="2"/>
      <c r="E198" s="2"/>
      <c r="F198" s="2"/>
      <c r="G198" s="2"/>
    </row>
    <row r="199" spans="1:7" ht="12.75">
      <c r="A199" s="24"/>
      <c r="B199" s="2"/>
      <c r="C199" s="2"/>
      <c r="D199" s="2"/>
      <c r="E199" s="2"/>
      <c r="F199" s="2"/>
      <c r="G199" s="2"/>
    </row>
    <row r="200" spans="1:7" ht="12.75">
      <c r="A200" s="24"/>
      <c r="B200" s="2"/>
      <c r="C200" s="2"/>
      <c r="D200" s="2"/>
      <c r="E200" s="2"/>
      <c r="F200" s="2"/>
      <c r="G200" s="2"/>
    </row>
    <row r="201" spans="1:7" ht="12.75">
      <c r="A201" s="24"/>
      <c r="B201" s="2"/>
      <c r="C201" s="2"/>
      <c r="D201" s="2"/>
      <c r="E201" s="2"/>
      <c r="F201" s="2"/>
      <c r="G201" s="2"/>
    </row>
    <row r="202" spans="1:7" ht="12.75">
      <c r="A202" s="24"/>
      <c r="B202" s="2"/>
      <c r="C202" s="2"/>
      <c r="D202" s="2"/>
      <c r="E202" s="2"/>
      <c r="F202" s="2"/>
      <c r="G202" s="2"/>
    </row>
    <row r="203" spans="1:7" ht="12.75">
      <c r="A203" s="24"/>
      <c r="B203" s="2"/>
      <c r="C203" s="2"/>
      <c r="D203" s="2"/>
      <c r="E203" s="2"/>
      <c r="F203" s="2"/>
      <c r="G203" s="2"/>
    </row>
    <row r="204" spans="1:7" ht="12.75">
      <c r="A204" s="24"/>
      <c r="B204" s="2"/>
      <c r="C204" s="2"/>
      <c r="D204" s="2"/>
      <c r="E204" s="2"/>
      <c r="F204" s="2"/>
      <c r="G204" s="2"/>
    </row>
    <row r="205" spans="1:7" ht="12.75">
      <c r="A205" s="24"/>
      <c r="B205" s="2"/>
      <c r="C205" s="2"/>
      <c r="D205" s="2"/>
      <c r="E205" s="2"/>
      <c r="F205" s="2"/>
      <c r="G205" s="2"/>
    </row>
    <row r="206" spans="1:7" ht="12.75">
      <c r="A206" s="24"/>
      <c r="B206" s="2"/>
      <c r="C206" s="2"/>
      <c r="D206" s="2"/>
      <c r="E206" s="2"/>
      <c r="F206" s="2"/>
      <c r="G206" s="2"/>
    </row>
    <row r="207" spans="1:7" ht="12.75">
      <c r="A207" s="24"/>
      <c r="B207" s="2"/>
      <c r="C207" s="2"/>
      <c r="D207" s="2"/>
      <c r="E207" s="2"/>
      <c r="F207" s="2"/>
      <c r="G207" s="2"/>
    </row>
    <row r="208" spans="1:7" ht="12.75">
      <c r="A208" s="24"/>
      <c r="B208" s="2"/>
      <c r="C208" s="2"/>
      <c r="D208" s="2"/>
      <c r="E208" s="2"/>
      <c r="F208" s="2"/>
      <c r="G208" s="2"/>
    </row>
    <row r="209" spans="1:7" ht="12.75">
      <c r="A209" s="24"/>
      <c r="B209" s="2"/>
      <c r="C209" s="2"/>
      <c r="D209" s="2"/>
      <c r="E209" s="2"/>
      <c r="F209" s="2"/>
      <c r="G209" s="2"/>
    </row>
    <row r="210" spans="1:7" ht="12.75">
      <c r="A210" s="24"/>
      <c r="B210" s="2"/>
      <c r="C210" s="2"/>
      <c r="D210" s="2"/>
      <c r="E210" s="2"/>
      <c r="F210" s="2"/>
      <c r="G210" s="2"/>
    </row>
    <row r="211" spans="1:7" ht="12.75">
      <c r="A211" s="24"/>
      <c r="B211" s="2"/>
      <c r="C211" s="2"/>
      <c r="D211" s="2"/>
      <c r="E211" s="2"/>
      <c r="F211" s="2"/>
      <c r="G211" s="2"/>
    </row>
    <row r="212" spans="1:7" ht="12.75">
      <c r="A212" s="24"/>
      <c r="B212" s="2"/>
      <c r="C212" s="2"/>
      <c r="D212" s="2"/>
      <c r="E212" s="2"/>
      <c r="F212" s="2"/>
      <c r="G212" s="2"/>
    </row>
    <row r="213" spans="1:7" ht="12.75">
      <c r="A213" s="20"/>
      <c r="B213" s="11"/>
      <c r="C213" s="11"/>
      <c r="D213" s="11"/>
      <c r="E213" s="11"/>
      <c r="F213" s="11"/>
      <c r="G213" s="11"/>
    </row>
    <row r="214" spans="1:7" ht="12.75">
      <c r="A214" s="20"/>
      <c r="B214" s="11"/>
      <c r="C214" s="11"/>
      <c r="D214" s="11"/>
      <c r="E214" s="11"/>
      <c r="F214" s="11"/>
      <c r="G214" s="11"/>
    </row>
    <row r="215" spans="1:7" ht="12.75">
      <c r="A215" s="20"/>
      <c r="B215" s="11"/>
      <c r="C215" s="11"/>
      <c r="D215" s="11"/>
      <c r="E215" s="11"/>
      <c r="F215" s="11"/>
      <c r="G215" s="11"/>
    </row>
    <row r="216" spans="1:7" ht="12.75">
      <c r="A216" s="20"/>
      <c r="B216" s="11"/>
      <c r="C216" s="11"/>
      <c r="D216" s="11"/>
      <c r="E216" s="11"/>
      <c r="F216" s="11"/>
      <c r="G216" s="11"/>
    </row>
    <row r="217" spans="1:7" ht="12.75">
      <c r="A217" s="20"/>
      <c r="B217" s="11"/>
      <c r="C217" s="11"/>
      <c r="D217" s="11"/>
      <c r="E217" s="11"/>
      <c r="F217" s="11"/>
      <c r="G217" s="11"/>
    </row>
    <row r="218" spans="1:7" ht="12.75">
      <c r="A218" s="20"/>
      <c r="B218" s="11"/>
      <c r="C218" s="11"/>
      <c r="D218" s="11"/>
      <c r="E218" s="11"/>
      <c r="F218" s="11"/>
      <c r="G218" s="11"/>
    </row>
    <row r="219" spans="1:7" ht="12.75">
      <c r="A219" s="20"/>
      <c r="B219" s="11"/>
      <c r="C219" s="11"/>
      <c r="D219" s="11"/>
      <c r="E219" s="11"/>
      <c r="F219" s="11"/>
      <c r="G219" s="11"/>
    </row>
    <row r="220" spans="1:7" ht="12.75">
      <c r="A220" s="12"/>
      <c r="B220" s="11"/>
      <c r="C220" s="11"/>
      <c r="D220" s="11"/>
      <c r="E220" s="11"/>
      <c r="F220" s="11"/>
      <c r="G220" s="11"/>
    </row>
    <row r="221" spans="1:7" ht="12.75">
      <c r="A221" s="12"/>
      <c r="B221" s="11"/>
      <c r="C221" s="11"/>
      <c r="D221" s="11"/>
      <c r="E221" s="11"/>
      <c r="F221" s="11"/>
      <c r="G221" s="11"/>
    </row>
    <row r="222" spans="1:7" ht="12.75">
      <c r="A222" s="20"/>
      <c r="B222" s="11"/>
      <c r="C222" s="11"/>
      <c r="D222" s="11"/>
      <c r="E222" s="11"/>
      <c r="F222" s="11"/>
      <c r="G222" s="11"/>
    </row>
    <row r="223" spans="1:7" ht="12.75">
      <c r="A223" s="24"/>
      <c r="B223" s="2"/>
      <c r="C223" s="2"/>
      <c r="D223" s="2"/>
      <c r="E223" s="2"/>
      <c r="F223" s="2"/>
      <c r="G223" s="2"/>
    </row>
    <row r="224" spans="1:7" ht="12.75">
      <c r="A224" s="24"/>
      <c r="B224" s="2"/>
      <c r="C224" s="2"/>
      <c r="D224" s="2"/>
      <c r="E224" s="2"/>
      <c r="F224" s="2"/>
      <c r="G224" s="2"/>
    </row>
    <row r="225" spans="1:7" ht="12.75">
      <c r="A225" s="24"/>
      <c r="B225" s="2"/>
      <c r="C225" s="2"/>
      <c r="D225" s="2"/>
      <c r="E225" s="2"/>
      <c r="F225" s="2"/>
      <c r="G225" s="2"/>
    </row>
    <row r="226" spans="1:7" ht="12.75">
      <c r="A226" s="24"/>
      <c r="B226" s="2"/>
      <c r="C226" s="2"/>
      <c r="D226" s="2"/>
      <c r="E226" s="2"/>
      <c r="F226" s="2"/>
      <c r="G226" s="2"/>
    </row>
    <row r="227" spans="1:7" ht="12.75">
      <c r="A227" s="24"/>
      <c r="B227" s="2"/>
      <c r="C227" s="2"/>
      <c r="D227" s="2"/>
      <c r="E227" s="2"/>
      <c r="F227" s="2"/>
      <c r="G227" s="2"/>
    </row>
    <row r="228" spans="1:7" ht="12.75">
      <c r="A228" s="24"/>
      <c r="B228" s="2"/>
      <c r="C228" s="2"/>
      <c r="D228" s="2"/>
      <c r="E228" s="2"/>
      <c r="F228" s="2"/>
      <c r="G228" s="2"/>
    </row>
    <row r="229" spans="1:7" ht="12.75">
      <c r="A229" s="24"/>
      <c r="B229" s="2"/>
      <c r="C229" s="2"/>
      <c r="D229" s="2"/>
      <c r="E229" s="2"/>
      <c r="F229" s="2"/>
      <c r="G229" s="2"/>
    </row>
    <row r="294" spans="1:7" ht="12.75">
      <c r="A294" s="24"/>
      <c r="B294" s="2"/>
      <c r="C294" s="2"/>
      <c r="D294" s="2"/>
      <c r="E294" s="2"/>
      <c r="F294" s="2"/>
      <c r="G294" s="2"/>
    </row>
    <row r="295" spans="1:7" ht="12.75">
      <c r="A295" s="24"/>
      <c r="B295" s="2"/>
      <c r="C295" s="2"/>
      <c r="D295" s="2"/>
      <c r="E295" s="2"/>
      <c r="F295" s="2"/>
      <c r="G295" s="2"/>
    </row>
    <row r="296" spans="1:7" ht="12.75">
      <c r="A296" s="24"/>
      <c r="B296" s="2"/>
      <c r="C296" s="2"/>
      <c r="D296" s="2"/>
      <c r="E296" s="2"/>
      <c r="F296" s="2"/>
      <c r="G296" s="2"/>
    </row>
    <row r="297" spans="1:7" ht="12.75">
      <c r="A297" s="24"/>
      <c r="B297" s="2"/>
      <c r="C297" s="2"/>
      <c r="D297" s="2"/>
      <c r="E297" s="2"/>
      <c r="F297" s="2"/>
      <c r="G297" s="2"/>
    </row>
    <row r="298" spans="1:7" ht="12.75">
      <c r="A298" s="24"/>
      <c r="B298" s="2"/>
      <c r="C298" s="2"/>
      <c r="D298" s="2"/>
      <c r="E298" s="2"/>
      <c r="F298" s="2"/>
      <c r="G298" s="2"/>
    </row>
    <row r="299" spans="1:7" ht="12.75">
      <c r="A299" s="24"/>
      <c r="B299" s="2"/>
      <c r="C299" s="2"/>
      <c r="D299" s="2"/>
      <c r="E299" s="2"/>
      <c r="F299" s="2"/>
      <c r="G299" s="2"/>
    </row>
    <row r="300" spans="1:7" ht="12.75">
      <c r="A300" s="24"/>
      <c r="B300" s="2"/>
      <c r="C300" s="2"/>
      <c r="D300" s="2"/>
      <c r="E300" s="2"/>
      <c r="F300" s="2"/>
      <c r="G300" s="2"/>
    </row>
    <row r="301" spans="1:7" ht="12.75">
      <c r="A301" s="24"/>
      <c r="B301" s="2"/>
      <c r="C301" s="2"/>
      <c r="D301" s="2"/>
      <c r="E301" s="2"/>
      <c r="F301" s="2"/>
      <c r="G301" s="2"/>
    </row>
    <row r="302" spans="1:7" ht="12.75">
      <c r="A302" s="24"/>
      <c r="B302" s="2"/>
      <c r="C302" s="2"/>
      <c r="D302" s="2"/>
      <c r="E302" s="2"/>
      <c r="F302" s="2"/>
      <c r="G302" s="2"/>
    </row>
    <row r="303" spans="1:7" ht="12.75">
      <c r="A303" s="24"/>
      <c r="B303" s="2"/>
      <c r="C303" s="2"/>
      <c r="D303" s="2"/>
      <c r="E303" s="2"/>
      <c r="F303" s="2"/>
      <c r="G303" s="2"/>
    </row>
    <row r="304" spans="1:7" ht="12.75">
      <c r="A304" s="24"/>
      <c r="B304" s="2"/>
      <c r="C304" s="2"/>
      <c r="D304" s="2"/>
      <c r="E304" s="2"/>
      <c r="F304" s="2"/>
      <c r="G304" s="2"/>
    </row>
    <row r="305" spans="1:7" ht="12.75">
      <c r="A305" s="24"/>
      <c r="B305" s="2"/>
      <c r="C305" s="2"/>
      <c r="D305" s="2"/>
      <c r="E305" s="2"/>
      <c r="F305" s="2"/>
      <c r="G305" s="2"/>
    </row>
    <row r="306" spans="1:7" ht="12.75">
      <c r="A306" s="20"/>
      <c r="B306" s="11"/>
      <c r="C306" s="11"/>
      <c r="D306" s="11"/>
      <c r="E306" s="11"/>
      <c r="F306" s="11"/>
      <c r="G306" s="11"/>
    </row>
    <row r="307" spans="1:7" ht="12.75">
      <c r="A307" s="20"/>
      <c r="B307" s="11"/>
      <c r="C307" s="11"/>
      <c r="D307" s="11"/>
      <c r="E307" s="11"/>
      <c r="F307" s="11"/>
      <c r="G307" s="11"/>
    </row>
    <row r="308" spans="1:7" ht="12.75">
      <c r="A308" s="20"/>
      <c r="B308" s="11"/>
      <c r="C308" s="11"/>
      <c r="D308" s="11"/>
      <c r="E308" s="11"/>
      <c r="F308" s="11"/>
      <c r="G308" s="11"/>
    </row>
    <row r="309" spans="1:7" ht="12.75">
      <c r="A309" s="20"/>
      <c r="B309" s="11"/>
      <c r="C309" s="11"/>
      <c r="D309" s="11"/>
      <c r="E309" s="11"/>
      <c r="F309" s="11"/>
      <c r="G309" s="11"/>
    </row>
    <row r="310" spans="1:7" ht="12.75">
      <c r="A310" s="20"/>
      <c r="B310" s="11"/>
      <c r="C310" s="11"/>
      <c r="D310" s="11"/>
      <c r="E310" s="11"/>
      <c r="F310" s="11"/>
      <c r="G310" s="11"/>
    </row>
    <row r="311" spans="1:7" ht="12.75">
      <c r="A311" s="20"/>
      <c r="B311" s="11"/>
      <c r="C311" s="11"/>
      <c r="D311" s="11"/>
      <c r="E311" s="11"/>
      <c r="F311" s="11"/>
      <c r="G311" s="11"/>
    </row>
    <row r="312" spans="1:7" ht="12.75">
      <c r="A312" s="20"/>
      <c r="B312" s="11"/>
      <c r="C312" s="11"/>
      <c r="D312" s="11"/>
      <c r="E312" s="11"/>
      <c r="F312" s="11"/>
      <c r="G312" s="11"/>
    </row>
    <row r="313" spans="1:7" ht="12.75">
      <c r="A313" s="20"/>
      <c r="B313" s="11"/>
      <c r="C313" s="11"/>
      <c r="D313" s="11"/>
      <c r="E313" s="11"/>
      <c r="F313" s="11"/>
      <c r="G313" s="11"/>
    </row>
    <row r="314" spans="1:7" ht="12.75">
      <c r="A314" s="20"/>
      <c r="B314" s="11"/>
      <c r="C314" s="11"/>
      <c r="D314" s="11"/>
      <c r="E314" s="11"/>
      <c r="F314" s="11"/>
      <c r="G314" s="11"/>
    </row>
    <row r="315" spans="1:7" ht="12.75">
      <c r="A315" s="20"/>
      <c r="B315" s="11"/>
      <c r="C315" s="11"/>
      <c r="D315" s="11"/>
      <c r="E315" s="11"/>
      <c r="F315" s="11"/>
      <c r="G315" s="11"/>
    </row>
    <row r="316" spans="1:7" ht="12.75">
      <c r="A316" s="24"/>
      <c r="B316" s="2"/>
      <c r="C316" s="2"/>
      <c r="D316" s="2"/>
      <c r="E316" s="2"/>
      <c r="F316" s="2"/>
      <c r="G316" s="2"/>
    </row>
    <row r="317" spans="1:7" ht="12.75">
      <c r="A317" s="24"/>
      <c r="B317" s="2"/>
      <c r="C317" s="2"/>
      <c r="D317" s="2"/>
      <c r="E317" s="2"/>
      <c r="F317" s="2"/>
      <c r="G317" s="2"/>
    </row>
    <row r="318" spans="1:7" ht="12.75">
      <c r="A318" s="24"/>
      <c r="B318" s="2"/>
      <c r="C318" s="2"/>
      <c r="D318" s="2"/>
      <c r="E318" s="2"/>
      <c r="F318" s="2"/>
      <c r="G318" s="2"/>
    </row>
    <row r="319" spans="1:7" ht="12.75">
      <c r="A319" s="24"/>
      <c r="B319" s="2"/>
      <c r="C319" s="2"/>
      <c r="D319" s="2"/>
      <c r="E319" s="2"/>
      <c r="F319" s="2"/>
      <c r="G319" s="2"/>
    </row>
    <row r="320" spans="1:7" ht="12.75">
      <c r="A320" s="24"/>
      <c r="B320" s="2"/>
      <c r="C320" s="2"/>
      <c r="D320" s="2"/>
      <c r="E320" s="2"/>
      <c r="F320" s="2"/>
      <c r="G320" s="2"/>
    </row>
    <row r="321" spans="1:7" ht="12.75">
      <c r="A321" s="24"/>
      <c r="B321" s="2"/>
      <c r="C321" s="2"/>
      <c r="D321" s="2"/>
      <c r="E321" s="2"/>
      <c r="F321" s="2"/>
      <c r="G321" s="2"/>
    </row>
    <row r="322" spans="1:7" ht="12.75">
      <c r="A322" s="24"/>
      <c r="B322" s="2"/>
      <c r="C322" s="2"/>
      <c r="D322" s="2"/>
      <c r="E322" s="2"/>
      <c r="F322" s="2"/>
      <c r="G322" s="2"/>
    </row>
    <row r="323" spans="1:7" ht="12.75">
      <c r="A323" s="24"/>
      <c r="B323" s="2"/>
      <c r="C323" s="2"/>
      <c r="D323" s="2"/>
      <c r="E323" s="2"/>
      <c r="F323" s="2"/>
      <c r="G323" s="2"/>
    </row>
    <row r="324" spans="1:7" ht="12.75">
      <c r="A324" s="24"/>
      <c r="B324" s="2"/>
      <c r="C324" s="2"/>
      <c r="D324" s="2"/>
      <c r="E324" s="2"/>
      <c r="F324" s="2"/>
      <c r="G324" s="2"/>
    </row>
    <row r="325" spans="1:7" ht="12.75">
      <c r="A325" s="24"/>
      <c r="B325" s="2"/>
      <c r="C325" s="2"/>
      <c r="D325" s="2"/>
      <c r="E325" s="2"/>
      <c r="F325" s="2"/>
      <c r="G325" s="2"/>
    </row>
    <row r="374" spans="1:7" ht="12.75">
      <c r="A374" s="24"/>
      <c r="B374" s="2"/>
      <c r="C374" s="2"/>
      <c r="D374" s="2"/>
      <c r="E374" s="2"/>
      <c r="F374" s="2"/>
      <c r="G374" s="2"/>
    </row>
    <row r="375" spans="1:7" ht="12.75">
      <c r="A375" s="24"/>
      <c r="B375" s="2"/>
      <c r="C375" s="2"/>
      <c r="D375" s="2"/>
      <c r="E375" s="2"/>
      <c r="F375" s="2"/>
      <c r="G375" s="2"/>
    </row>
    <row r="376" spans="1:7" ht="12.75">
      <c r="A376" s="20"/>
      <c r="B376" s="11"/>
      <c r="C376" s="11"/>
      <c r="D376" s="11"/>
      <c r="E376" s="11"/>
      <c r="F376" s="11"/>
      <c r="G376" s="11"/>
    </row>
    <row r="377" spans="1:7" ht="12.75">
      <c r="A377" s="20"/>
      <c r="B377" s="11"/>
      <c r="C377" s="11"/>
      <c r="D377" s="11"/>
      <c r="E377" s="11"/>
      <c r="F377" s="11"/>
      <c r="G377" s="11"/>
    </row>
    <row r="378" spans="1:7" ht="12.75">
      <c r="A378" s="20"/>
      <c r="B378" s="11"/>
      <c r="C378" s="11"/>
      <c r="D378" s="11"/>
      <c r="E378" s="11"/>
      <c r="F378" s="11"/>
      <c r="G378" s="11"/>
    </row>
    <row r="379" spans="1:7" ht="12.75">
      <c r="A379" s="20"/>
      <c r="B379" s="11"/>
      <c r="C379" s="11"/>
      <c r="D379" s="11"/>
      <c r="E379" s="11"/>
      <c r="F379" s="11"/>
      <c r="G379" s="11"/>
    </row>
    <row r="380" spans="1:7" ht="12.75">
      <c r="A380" s="20"/>
      <c r="B380" s="11"/>
      <c r="C380" s="11"/>
      <c r="D380" s="11"/>
      <c r="E380" s="11"/>
      <c r="F380" s="11"/>
      <c r="G380" s="11"/>
    </row>
    <row r="381" spans="1:7" ht="12.75">
      <c r="A381" s="20"/>
      <c r="B381" s="11"/>
      <c r="C381" s="11"/>
      <c r="D381" s="11"/>
      <c r="E381" s="11"/>
      <c r="F381" s="11"/>
      <c r="G381" s="11"/>
    </row>
    <row r="382" spans="1:7" ht="12.75">
      <c r="A382" s="20"/>
      <c r="B382" s="11"/>
      <c r="C382" s="11"/>
      <c r="D382" s="11"/>
      <c r="E382" s="11"/>
      <c r="F382" s="11"/>
      <c r="G382" s="11"/>
    </row>
    <row r="383" spans="1:7" ht="12.75">
      <c r="A383" s="20"/>
      <c r="B383" s="11"/>
      <c r="C383" s="11"/>
      <c r="D383" s="11"/>
      <c r="E383" s="11"/>
      <c r="F383" s="11"/>
      <c r="G383" s="11"/>
    </row>
    <row r="384" spans="1:7" ht="12.75">
      <c r="A384" s="20"/>
      <c r="B384" s="11"/>
      <c r="C384" s="11"/>
      <c r="D384" s="11"/>
      <c r="E384" s="11"/>
      <c r="F384" s="11"/>
      <c r="G384" s="11"/>
    </row>
    <row r="385" spans="1:7" ht="12.75">
      <c r="A385" s="20"/>
      <c r="B385" s="11"/>
      <c r="C385" s="11"/>
      <c r="D385" s="11"/>
      <c r="E385" s="11"/>
      <c r="F385" s="11"/>
      <c r="G385" s="11"/>
    </row>
    <row r="386" spans="1:7" ht="12.75">
      <c r="A386" s="24"/>
      <c r="B386" s="2"/>
      <c r="C386" s="2"/>
      <c r="D386" s="2"/>
      <c r="E386" s="2"/>
      <c r="F386" s="2"/>
      <c r="G386" s="2"/>
    </row>
    <row r="387" spans="1:7" ht="12.75">
      <c r="A387" s="24"/>
      <c r="B387" s="2"/>
      <c r="C387" s="2"/>
      <c r="D387" s="2"/>
      <c r="E387" s="2"/>
      <c r="F387" s="2"/>
      <c r="G387" s="2"/>
    </row>
    <row r="388" spans="1:7" ht="12.75">
      <c r="A388" s="24"/>
      <c r="B388" s="2"/>
      <c r="C388" s="2"/>
      <c r="D388" s="2"/>
      <c r="E388" s="2"/>
      <c r="F388" s="2"/>
      <c r="G388" s="2"/>
    </row>
    <row r="389" spans="1:7" ht="12.75">
      <c r="A389" s="24"/>
      <c r="B389" s="2"/>
      <c r="C389" s="2"/>
      <c r="D389" s="2"/>
      <c r="E389" s="2"/>
      <c r="F389" s="2"/>
      <c r="G389" s="2"/>
    </row>
    <row r="438" spans="1:7" ht="12.75">
      <c r="A438" s="24"/>
      <c r="B438" s="2"/>
      <c r="C438" s="2"/>
      <c r="D438" s="2"/>
      <c r="E438" s="2"/>
      <c r="F438" s="2"/>
      <c r="G438" s="2"/>
    </row>
    <row r="439" spans="1:7" ht="12.75">
      <c r="A439" s="24"/>
      <c r="B439" s="2"/>
      <c r="C439" s="2"/>
      <c r="D439" s="2"/>
      <c r="E439" s="2"/>
      <c r="F439" s="2"/>
      <c r="G439" s="2"/>
    </row>
    <row r="440" spans="1:7" ht="12.75">
      <c r="A440" s="24"/>
      <c r="B440" s="2"/>
      <c r="C440" s="2"/>
      <c r="D440" s="2"/>
      <c r="E440" s="2"/>
      <c r="F440" s="2"/>
      <c r="G440" s="2"/>
    </row>
    <row r="441" spans="1:7" ht="12.75">
      <c r="A441" s="24"/>
      <c r="B441" s="2"/>
      <c r="C441" s="2"/>
      <c r="D441" s="2"/>
      <c r="E441" s="2"/>
      <c r="F441" s="2"/>
      <c r="G441" s="2"/>
    </row>
    <row r="442" spans="1:7" ht="12.75">
      <c r="A442" s="24"/>
      <c r="B442" s="2"/>
      <c r="C442" s="2"/>
      <c r="D442" s="2"/>
      <c r="E442" s="2"/>
      <c r="F442" s="2"/>
      <c r="G442" s="2"/>
    </row>
    <row r="443" spans="1:7" ht="12.75">
      <c r="A443" s="24"/>
      <c r="B443" s="2"/>
      <c r="C443" s="2"/>
      <c r="D443" s="2"/>
      <c r="E443" s="2"/>
      <c r="F443" s="2"/>
      <c r="G443" s="2"/>
    </row>
    <row r="444" spans="1:7" ht="12.75">
      <c r="A444" s="24"/>
      <c r="B444" s="2"/>
      <c r="C444" s="2"/>
      <c r="D444" s="2"/>
      <c r="E444" s="2"/>
      <c r="F444" s="2"/>
      <c r="G444" s="2"/>
    </row>
    <row r="445" spans="1:7" ht="12.75">
      <c r="A445" s="24"/>
      <c r="B445" s="2"/>
      <c r="C445" s="2"/>
      <c r="D445" s="2"/>
      <c r="E445" s="2"/>
      <c r="F445" s="2"/>
      <c r="G445" s="2"/>
    </row>
    <row r="446" spans="1:7" ht="12.75">
      <c r="A446" s="20"/>
      <c r="B446" s="11"/>
      <c r="C446" s="11"/>
      <c r="D446" s="11"/>
      <c r="E446" s="11"/>
      <c r="F446" s="11"/>
      <c r="G446" s="11"/>
    </row>
    <row r="447" spans="1:7" ht="12.75">
      <c r="A447" s="20"/>
      <c r="B447" s="11"/>
      <c r="C447" s="11"/>
      <c r="D447" s="11"/>
      <c r="E447" s="11"/>
      <c r="F447" s="11"/>
      <c r="G447" s="11"/>
    </row>
    <row r="448" spans="1:7" ht="12.75">
      <c r="A448" s="20"/>
      <c r="B448" s="11"/>
      <c r="C448" s="11"/>
      <c r="D448" s="11"/>
      <c r="E448" s="11"/>
      <c r="F448" s="11"/>
      <c r="G448" s="11"/>
    </row>
    <row r="449" spans="1:7" ht="12.75">
      <c r="A449" s="20"/>
      <c r="B449" s="11"/>
      <c r="C449" s="11"/>
      <c r="D449" s="11"/>
      <c r="E449" s="11"/>
      <c r="F449" s="11"/>
      <c r="G449" s="11"/>
    </row>
    <row r="450" spans="1:7" ht="12.75">
      <c r="A450" s="20"/>
      <c r="B450" s="11"/>
      <c r="C450" s="11"/>
      <c r="D450" s="11"/>
      <c r="E450" s="11"/>
      <c r="F450" s="11"/>
      <c r="G450" s="11"/>
    </row>
    <row r="451" spans="1:7" ht="12.75">
      <c r="A451" s="20"/>
      <c r="B451" s="11"/>
      <c r="C451" s="11"/>
      <c r="D451" s="11"/>
      <c r="E451" s="11"/>
      <c r="F451" s="11"/>
      <c r="G451" s="11"/>
    </row>
    <row r="452" spans="1:7" ht="12.75">
      <c r="A452" s="20"/>
      <c r="B452" s="11"/>
      <c r="C452" s="11"/>
      <c r="D452" s="11"/>
      <c r="E452" s="11"/>
      <c r="F452" s="11"/>
      <c r="G452" s="11"/>
    </row>
    <row r="453" spans="1:7" ht="12.75">
      <c r="A453" s="20"/>
      <c r="B453" s="11"/>
      <c r="C453" s="11"/>
      <c r="D453" s="11"/>
      <c r="E453" s="11"/>
      <c r="F453" s="11"/>
      <c r="G453" s="11"/>
    </row>
    <row r="454" spans="1:7" ht="12.75">
      <c r="A454" s="20"/>
      <c r="B454" s="11"/>
      <c r="C454" s="11"/>
      <c r="D454" s="11"/>
      <c r="E454" s="11"/>
      <c r="F454" s="11"/>
      <c r="G454" s="11"/>
    </row>
    <row r="455" spans="1:7" ht="12.75">
      <c r="A455" s="20"/>
      <c r="B455" s="11"/>
      <c r="C455" s="11"/>
      <c r="D455" s="11"/>
      <c r="E455" s="11"/>
      <c r="F455" s="11"/>
      <c r="G455" s="11"/>
    </row>
    <row r="456" spans="1:7" ht="12.75">
      <c r="A456" s="24"/>
      <c r="B456" s="2"/>
      <c r="C456" s="2"/>
      <c r="D456" s="2"/>
      <c r="E456" s="2"/>
      <c r="F456" s="2"/>
      <c r="G456" s="2"/>
    </row>
    <row r="457" spans="1:7" ht="12.75">
      <c r="A457" s="24"/>
      <c r="B457" s="2"/>
      <c r="C457" s="2"/>
      <c r="D457" s="2"/>
      <c r="E457" s="2"/>
      <c r="F457" s="2"/>
      <c r="G457" s="2"/>
    </row>
    <row r="458" spans="1:7" ht="12.75">
      <c r="A458" s="24"/>
      <c r="B458" s="2"/>
      <c r="C458" s="2"/>
      <c r="D458" s="2"/>
      <c r="E458" s="2"/>
      <c r="F458" s="2"/>
      <c r="G458" s="2"/>
    </row>
    <row r="459" spans="1:7" ht="12.75">
      <c r="A459" s="24"/>
      <c r="B459" s="2"/>
      <c r="C459" s="2"/>
      <c r="D459" s="2"/>
      <c r="E459" s="2"/>
      <c r="F459" s="2"/>
      <c r="G459" s="2"/>
    </row>
    <row r="460" spans="1:7" ht="12.75">
      <c r="A460" s="24"/>
      <c r="B460" s="2"/>
      <c r="C460" s="2"/>
      <c r="D460" s="2"/>
      <c r="E460" s="2"/>
      <c r="F460" s="2"/>
      <c r="G460" s="2"/>
    </row>
    <row r="461" spans="1:7" ht="12.75">
      <c r="A461" s="24"/>
      <c r="B461" s="2"/>
      <c r="C461" s="2"/>
      <c r="D461" s="2"/>
      <c r="E461" s="2"/>
      <c r="F461" s="2"/>
      <c r="G461" s="2"/>
    </row>
    <row r="462" spans="1:7" ht="12.75">
      <c r="A462" s="24"/>
      <c r="B462" s="2"/>
      <c r="C462" s="2"/>
      <c r="D462" s="2"/>
      <c r="E462" s="2"/>
      <c r="F462" s="2"/>
      <c r="G462" s="2"/>
    </row>
    <row r="463" spans="1:7" ht="12.75">
      <c r="A463" s="24"/>
      <c r="B463" s="2"/>
      <c r="C463" s="2"/>
      <c r="D463" s="2"/>
      <c r="E463" s="2"/>
      <c r="F463" s="2"/>
      <c r="G463" s="2"/>
    </row>
    <row r="464" spans="1:7" ht="12.75">
      <c r="A464" s="24"/>
      <c r="B464" s="2"/>
      <c r="C464" s="2"/>
      <c r="D464" s="2"/>
      <c r="E464" s="2"/>
      <c r="F464" s="2"/>
      <c r="G464" s="2"/>
    </row>
    <row r="465" spans="1:7" ht="12.75">
      <c r="A465" s="24"/>
      <c r="B465" s="2"/>
      <c r="C465" s="2"/>
      <c r="D465" s="2"/>
      <c r="E465" s="2"/>
      <c r="F465" s="2"/>
      <c r="G465" s="2"/>
    </row>
    <row r="466" spans="1:7" ht="12.75">
      <c r="A466" s="24"/>
      <c r="B466" s="2"/>
      <c r="C466" s="2"/>
      <c r="D466" s="2"/>
      <c r="E466" s="2"/>
      <c r="F466" s="2"/>
      <c r="G466" s="2"/>
    </row>
    <row r="467" spans="1:7" ht="12.75">
      <c r="A467" s="24"/>
      <c r="B467" s="2"/>
      <c r="C467" s="2"/>
      <c r="D467" s="2"/>
      <c r="E467" s="2"/>
      <c r="F467" s="2"/>
      <c r="G467" s="2"/>
    </row>
    <row r="468" spans="1:7" ht="12.75">
      <c r="A468" s="24"/>
      <c r="B468" s="2"/>
      <c r="C468" s="2"/>
      <c r="D468" s="2"/>
      <c r="E468" s="2"/>
      <c r="F468" s="2"/>
      <c r="G468" s="2"/>
    </row>
    <row r="469" spans="1:7" ht="12.75">
      <c r="A469" s="24"/>
      <c r="B469" s="2"/>
      <c r="C469" s="2"/>
      <c r="D469" s="2"/>
      <c r="E469" s="2"/>
      <c r="F469" s="2"/>
      <c r="G469" s="2"/>
    </row>
    <row r="502" spans="1:7" ht="12.75">
      <c r="A502" s="24"/>
      <c r="B502" s="2"/>
      <c r="C502" s="2"/>
      <c r="D502" s="2"/>
      <c r="E502" s="2"/>
      <c r="F502" s="2"/>
      <c r="G502" s="2"/>
    </row>
    <row r="503" spans="1:7" ht="12.75">
      <c r="A503" s="24"/>
      <c r="B503" s="2"/>
      <c r="C503" s="2"/>
      <c r="D503" s="2"/>
      <c r="E503" s="2"/>
      <c r="F503" s="2"/>
      <c r="G503" s="2"/>
    </row>
    <row r="504" spans="1:7" ht="12.75">
      <c r="A504" s="24"/>
      <c r="B504" s="2"/>
      <c r="C504" s="2"/>
      <c r="D504" s="2"/>
      <c r="E504" s="2"/>
      <c r="F504" s="2"/>
      <c r="G504" s="2"/>
    </row>
    <row r="505" spans="1:7" ht="12.75">
      <c r="A505" s="24"/>
      <c r="B505" s="2"/>
      <c r="C505" s="2"/>
      <c r="D505" s="2"/>
      <c r="E505" s="2"/>
      <c r="F505" s="2"/>
      <c r="G505" s="2"/>
    </row>
    <row r="506" spans="1:7" ht="12.75">
      <c r="A506" s="24"/>
      <c r="B506" s="2"/>
      <c r="C506" s="2"/>
      <c r="D506" s="2"/>
      <c r="E506" s="2"/>
      <c r="F506" s="2"/>
      <c r="G506" s="2"/>
    </row>
    <row r="507" spans="1:7" ht="12.75">
      <c r="A507" s="24"/>
      <c r="B507" s="2"/>
      <c r="C507" s="2"/>
      <c r="D507" s="2"/>
      <c r="E507" s="2"/>
      <c r="F507" s="2"/>
      <c r="G507" s="2"/>
    </row>
    <row r="508" spans="1:7" ht="12.75">
      <c r="A508" s="24"/>
      <c r="B508" s="2"/>
      <c r="C508" s="2"/>
      <c r="D508" s="2"/>
      <c r="E508" s="2"/>
      <c r="F508" s="2"/>
      <c r="G508" s="2"/>
    </row>
    <row r="509" spans="1:7" ht="12.75">
      <c r="A509" s="24"/>
      <c r="B509" s="2"/>
      <c r="C509" s="2"/>
      <c r="D509" s="2"/>
      <c r="E509" s="2"/>
      <c r="F509" s="2"/>
      <c r="G509" s="2"/>
    </row>
    <row r="510" spans="1:7" ht="12.75">
      <c r="A510" s="24"/>
      <c r="B510" s="2"/>
      <c r="C510" s="2"/>
      <c r="D510" s="2"/>
      <c r="E510" s="2"/>
      <c r="F510" s="2"/>
      <c r="G510" s="2"/>
    </row>
    <row r="511" spans="1:7" ht="12.75">
      <c r="A511" s="24"/>
      <c r="B511" s="2"/>
      <c r="C511" s="2"/>
      <c r="D511" s="2"/>
      <c r="E511" s="2"/>
      <c r="F511" s="2"/>
      <c r="G511" s="2"/>
    </row>
    <row r="512" spans="1:7" ht="12.75">
      <c r="A512" s="24"/>
      <c r="B512" s="2"/>
      <c r="C512" s="2"/>
      <c r="D512" s="2"/>
      <c r="E512" s="2"/>
      <c r="F512" s="2"/>
      <c r="G512" s="2"/>
    </row>
    <row r="513" spans="1:7" ht="12.75">
      <c r="A513" s="24"/>
      <c r="B513" s="2"/>
      <c r="C513" s="2"/>
      <c r="D513" s="2"/>
      <c r="E513" s="2"/>
      <c r="F513" s="2"/>
      <c r="G513" s="2"/>
    </row>
    <row r="514" spans="1:7" ht="12.75">
      <c r="A514" s="24"/>
      <c r="B514" s="2"/>
      <c r="C514" s="2"/>
      <c r="D514" s="2"/>
      <c r="E514" s="2"/>
      <c r="F514" s="2"/>
      <c r="G514" s="2"/>
    </row>
    <row r="515" spans="1:7" ht="12.75">
      <c r="A515" s="24"/>
      <c r="B515" s="2"/>
      <c r="C515" s="2"/>
      <c r="D515" s="2"/>
      <c r="E515" s="2"/>
      <c r="F515" s="2"/>
      <c r="G515" s="2"/>
    </row>
    <row r="516" spans="1:7" ht="12.75">
      <c r="A516" s="20"/>
      <c r="B516" s="11"/>
      <c r="C516" s="11"/>
      <c r="D516" s="11"/>
      <c r="E516" s="11"/>
      <c r="F516" s="11"/>
      <c r="G516" s="11"/>
    </row>
    <row r="517" spans="1:7" ht="12.75">
      <c r="A517" s="20"/>
      <c r="B517" s="11"/>
      <c r="C517" s="11"/>
      <c r="D517" s="11"/>
      <c r="E517" s="11"/>
      <c r="F517" s="11"/>
      <c r="G517" s="11"/>
    </row>
    <row r="518" spans="1:7" ht="12.75">
      <c r="A518" s="20"/>
      <c r="B518" s="11"/>
      <c r="C518" s="11"/>
      <c r="D518" s="11"/>
      <c r="E518" s="11"/>
      <c r="F518" s="11"/>
      <c r="G518" s="11"/>
    </row>
    <row r="519" spans="1:7" ht="12.75">
      <c r="A519" s="20"/>
      <c r="B519" s="11"/>
      <c r="C519" s="11"/>
      <c r="D519" s="11"/>
      <c r="E519" s="11"/>
      <c r="F519" s="11"/>
      <c r="G519" s="11"/>
    </row>
    <row r="520" spans="1:7" ht="12.75">
      <c r="A520" s="20"/>
      <c r="B520" s="11"/>
      <c r="C520" s="11"/>
      <c r="D520" s="11"/>
      <c r="E520" s="11"/>
      <c r="F520" s="11"/>
      <c r="G520" s="11"/>
    </row>
    <row r="521" spans="1:7" ht="12.75">
      <c r="A521" s="20"/>
      <c r="B521" s="11"/>
      <c r="C521" s="11"/>
      <c r="D521" s="11"/>
      <c r="E521" s="11"/>
      <c r="F521" s="11"/>
      <c r="G521" s="11"/>
    </row>
    <row r="522" spans="1:7" ht="12.75">
      <c r="A522" s="20"/>
      <c r="B522" s="11"/>
      <c r="C522" s="11"/>
      <c r="D522" s="11"/>
      <c r="E522" s="11"/>
      <c r="F522" s="11"/>
      <c r="G522" s="11"/>
    </row>
    <row r="523" spans="1:7" ht="12.75">
      <c r="A523" s="20"/>
      <c r="B523" s="11"/>
      <c r="C523" s="11"/>
      <c r="D523" s="11"/>
      <c r="E523" s="11"/>
      <c r="F523" s="11"/>
      <c r="G523" s="11"/>
    </row>
    <row r="524" spans="1:7" ht="12.75">
      <c r="A524" s="20"/>
      <c r="B524" s="11"/>
      <c r="C524" s="11"/>
      <c r="D524" s="11"/>
      <c r="E524" s="11"/>
      <c r="F524" s="11"/>
      <c r="G524" s="11"/>
    </row>
    <row r="525" spans="1:7" ht="12.75">
      <c r="A525" s="20"/>
      <c r="B525" s="11"/>
      <c r="C525" s="11"/>
      <c r="D525" s="11"/>
      <c r="E525" s="11"/>
      <c r="F525" s="11"/>
      <c r="G525" s="11"/>
    </row>
    <row r="526" spans="1:7" ht="12.75">
      <c r="A526" s="24"/>
      <c r="B526" s="2"/>
      <c r="C526" s="2"/>
      <c r="D526" s="2"/>
      <c r="E526" s="2"/>
      <c r="F526" s="2"/>
      <c r="G526" s="2"/>
    </row>
    <row r="527" spans="1:7" ht="12.75">
      <c r="A527" s="24"/>
      <c r="B527" s="2"/>
      <c r="C527" s="2"/>
      <c r="D527" s="2"/>
      <c r="E527" s="2"/>
      <c r="F527" s="2"/>
      <c r="G527" s="2"/>
    </row>
    <row r="528" spans="1:7" ht="12.75">
      <c r="A528" s="24"/>
      <c r="B528" s="2"/>
      <c r="C528" s="2"/>
      <c r="D528" s="2"/>
      <c r="E528" s="2"/>
      <c r="F528" s="2"/>
      <c r="G528" s="2"/>
    </row>
    <row r="529" spans="1:7" ht="12.75">
      <c r="A529" s="24"/>
      <c r="B529" s="2"/>
      <c r="C529" s="2"/>
      <c r="D529" s="2"/>
      <c r="E529" s="2"/>
      <c r="F529" s="2"/>
      <c r="G529" s="2"/>
    </row>
    <row r="530" spans="1:7" ht="12.75">
      <c r="A530" s="24"/>
      <c r="B530" s="2"/>
      <c r="C530" s="2"/>
      <c r="D530" s="2"/>
      <c r="E530" s="2"/>
      <c r="F530" s="2"/>
      <c r="G530" s="2"/>
    </row>
    <row r="531" spans="1:7" ht="12.75">
      <c r="A531" s="24"/>
      <c r="B531" s="2"/>
      <c r="C531" s="2"/>
      <c r="D531" s="2"/>
      <c r="E531" s="2"/>
      <c r="F531" s="2"/>
      <c r="G531" s="2"/>
    </row>
    <row r="532" spans="1:7" ht="12.75">
      <c r="A532" s="24"/>
      <c r="B532" s="2"/>
      <c r="C532" s="2"/>
      <c r="D532" s="2"/>
      <c r="E532" s="2"/>
      <c r="F532" s="2"/>
      <c r="G532" s="2"/>
    </row>
    <row r="533" spans="1:7" ht="12.75">
      <c r="A533" s="24"/>
      <c r="B533" s="2"/>
      <c r="C533" s="2"/>
      <c r="D533" s="2"/>
      <c r="E533" s="2"/>
      <c r="F533" s="2"/>
      <c r="G533" s="2"/>
    </row>
    <row r="582" spans="1:7" ht="12.75">
      <c r="A582" s="24"/>
      <c r="B582" s="2"/>
      <c r="C582" s="2"/>
      <c r="D582" s="2"/>
      <c r="E582" s="2"/>
      <c r="F582" s="2"/>
      <c r="G582" s="2"/>
    </row>
    <row r="583" spans="1:7" ht="12.75">
      <c r="A583" s="24"/>
      <c r="B583" s="2"/>
      <c r="C583" s="2"/>
      <c r="D583" s="2"/>
      <c r="E583" s="2"/>
      <c r="F583" s="2"/>
      <c r="G583" s="2"/>
    </row>
    <row r="584" spans="1:7" ht="12.75">
      <c r="A584" s="24"/>
      <c r="B584" s="2"/>
      <c r="C584" s="2"/>
      <c r="D584" s="2"/>
      <c r="E584" s="2"/>
      <c r="F584" s="2"/>
      <c r="G584" s="2"/>
    </row>
    <row r="585" spans="1:7" ht="12.75">
      <c r="A585" s="24"/>
      <c r="B585" s="2"/>
      <c r="C585" s="2"/>
      <c r="D585" s="2"/>
      <c r="E585" s="2"/>
      <c r="F585" s="2"/>
      <c r="G585" s="2"/>
    </row>
    <row r="586" spans="1:7" ht="12.75">
      <c r="A586" s="20"/>
      <c r="B586" s="11"/>
      <c r="C586" s="11"/>
      <c r="D586" s="11"/>
      <c r="E586" s="11"/>
      <c r="F586" s="11"/>
      <c r="G586" s="11"/>
    </row>
    <row r="587" spans="1:7" ht="12.75">
      <c r="A587" s="20"/>
      <c r="B587" s="11"/>
      <c r="C587" s="11"/>
      <c r="D587" s="11"/>
      <c r="E587" s="11"/>
      <c r="F587" s="11"/>
      <c r="G587" s="11"/>
    </row>
    <row r="588" spans="1:7" ht="12.75">
      <c r="A588" s="20"/>
      <c r="B588" s="11"/>
      <c r="C588" s="11"/>
      <c r="D588" s="11"/>
      <c r="E588" s="11"/>
      <c r="F588" s="11"/>
      <c r="G588" s="11"/>
    </row>
    <row r="589" spans="1:7" ht="12.75">
      <c r="A589" s="20"/>
      <c r="B589" s="11"/>
      <c r="C589" s="11"/>
      <c r="D589" s="11"/>
      <c r="E589" s="11"/>
      <c r="F589" s="11"/>
      <c r="G589" s="11"/>
    </row>
    <row r="590" spans="1:7" ht="12.75">
      <c r="A590" s="20"/>
      <c r="B590" s="11"/>
      <c r="C590" s="11"/>
      <c r="D590" s="11"/>
      <c r="E590" s="11"/>
      <c r="F590" s="11"/>
      <c r="G590" s="11"/>
    </row>
    <row r="591" spans="1:7" ht="12.75">
      <c r="A591" s="20"/>
      <c r="B591" s="11"/>
      <c r="C591" s="11"/>
      <c r="D591" s="11"/>
      <c r="E591" s="11"/>
      <c r="F591" s="11"/>
      <c r="G591" s="11"/>
    </row>
    <row r="592" spans="1:7" ht="12.75">
      <c r="A592" s="20"/>
      <c r="B592" s="11"/>
      <c r="C592" s="11"/>
      <c r="D592" s="11"/>
      <c r="E592" s="11"/>
      <c r="F592" s="11"/>
      <c r="G592" s="11"/>
    </row>
    <row r="593" spans="1:7" ht="12.75">
      <c r="A593" s="20"/>
      <c r="B593" s="11"/>
      <c r="C593" s="11"/>
      <c r="D593" s="11"/>
      <c r="E593" s="11"/>
      <c r="F593" s="11"/>
      <c r="G593" s="11"/>
    </row>
    <row r="594" spans="1:7" ht="12.75">
      <c r="A594" s="20"/>
      <c r="B594" s="11"/>
      <c r="C594" s="11"/>
      <c r="D594" s="11"/>
      <c r="E594" s="11"/>
      <c r="F594" s="11"/>
      <c r="G594" s="11"/>
    </row>
    <row r="595" spans="1:7" ht="12.75">
      <c r="A595" s="20"/>
      <c r="B595" s="11"/>
      <c r="C595" s="11"/>
      <c r="D595" s="11"/>
      <c r="E595" s="11"/>
      <c r="F595" s="11"/>
      <c r="G595" s="11"/>
    </row>
    <row r="596" spans="1:7" ht="12.75">
      <c r="A596" s="24"/>
      <c r="B596" s="2"/>
      <c r="C596" s="2"/>
      <c r="D596" s="2"/>
      <c r="E596" s="2"/>
      <c r="F596" s="2"/>
      <c r="G596" s="2"/>
    </row>
    <row r="597" spans="1:7" ht="12.75">
      <c r="A597" s="24"/>
      <c r="B597" s="2"/>
      <c r="C597" s="2"/>
      <c r="D597" s="2"/>
      <c r="E597" s="2"/>
      <c r="F597" s="2"/>
      <c r="G597" s="2"/>
    </row>
  </sheetData>
  <printOptions horizontalCentered="1" verticalCentered="1"/>
  <pageMargins left="0.25" right="0.25" top="0.25" bottom="0.25" header="0" footer="0"/>
  <pageSetup fitToHeight="1" fitToWidth="1" horizontalDpi="600" verticalDpi="6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99"/>
  <sheetViews>
    <sheetView defaultGridColor="0" colorId="8" workbookViewId="0" topLeftCell="A1">
      <selection activeCell="A1" sqref="A1"/>
    </sheetView>
  </sheetViews>
  <sheetFormatPr defaultColWidth="8.7109375" defaultRowHeight="12.75"/>
  <cols>
    <col min="1" max="1" width="15.421875" style="18" customWidth="1"/>
    <col min="2" max="2" width="14.00390625" style="0" customWidth="1"/>
    <col min="3" max="3" width="12.28125" style="0" customWidth="1"/>
    <col min="4" max="4" width="12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14.57421875" style="0" customWidth="1"/>
    <col min="9" max="9" width="13.8515625" style="0" customWidth="1"/>
    <col min="10" max="10" width="9.8515625" style="0" customWidth="1"/>
    <col min="11" max="11" width="12.7109375" style="0" customWidth="1"/>
    <col min="12" max="12" width="11.7109375" style="0" customWidth="1"/>
    <col min="13" max="13" width="10.7109375" style="0" customWidth="1"/>
    <col min="14" max="14" width="13.7109375" style="0" customWidth="1"/>
  </cols>
  <sheetData>
    <row r="1" spans="1:14" ht="12.75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3">
        <v>36871</v>
      </c>
      <c r="N1" s="4">
        <v>0.6875</v>
      </c>
    </row>
    <row r="2" spans="1:14" ht="12.7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">
      <c r="A3" s="23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</row>
    <row r="4" spans="1:14" ht="15">
      <c r="A4" s="2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</row>
    <row r="5" spans="1:14" ht="15">
      <c r="A5" s="5" t="s">
        <v>128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</row>
    <row r="6" spans="1:14" ht="15">
      <c r="A6" s="2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  <c r="N6" s="6"/>
    </row>
    <row r="7" spans="1:14" ht="12.75">
      <c r="A7" s="20"/>
      <c r="B7" s="11"/>
      <c r="C7" s="11"/>
      <c r="D7" s="11"/>
      <c r="E7" s="11"/>
      <c r="F7" s="11"/>
      <c r="G7" s="11"/>
      <c r="H7" s="11"/>
      <c r="I7" s="11"/>
      <c r="J7" s="11"/>
      <c r="K7" s="11"/>
      <c r="L7" s="2"/>
      <c r="M7" s="2"/>
      <c r="N7" s="2"/>
    </row>
    <row r="8" spans="1:14" s="18" customFormat="1" ht="15">
      <c r="A8" s="16"/>
      <c r="B8" s="17"/>
      <c r="C8" s="17"/>
      <c r="D8" s="17"/>
      <c r="E8" s="17"/>
      <c r="F8" s="17"/>
      <c r="G8" s="17" t="s">
        <v>5</v>
      </c>
      <c r="H8" s="21"/>
      <c r="I8" s="17"/>
      <c r="J8" s="17"/>
      <c r="K8" s="17"/>
      <c r="L8" s="17"/>
      <c r="M8" s="17"/>
      <c r="N8" s="17"/>
    </row>
    <row r="9" spans="1:14" s="18" customFormat="1" ht="15">
      <c r="A9" s="16"/>
      <c r="B9" s="17"/>
      <c r="C9" s="17"/>
      <c r="D9" s="17"/>
      <c r="E9" s="17"/>
      <c r="F9" s="17"/>
      <c r="G9" s="17" t="s">
        <v>6</v>
      </c>
      <c r="H9" s="17" t="s">
        <v>7</v>
      </c>
      <c r="I9" s="17"/>
      <c r="J9" s="17"/>
      <c r="K9" s="17"/>
      <c r="L9" s="17"/>
      <c r="M9" s="17"/>
      <c r="N9" s="17"/>
    </row>
    <row r="10" spans="1:14" s="18" customFormat="1" ht="15">
      <c r="A10" s="16"/>
      <c r="B10" s="17"/>
      <c r="C10" s="17" t="s">
        <v>8</v>
      </c>
      <c r="D10" s="17"/>
      <c r="E10" s="17" t="s">
        <v>9</v>
      </c>
      <c r="F10" s="17" t="s">
        <v>10</v>
      </c>
      <c r="G10" s="17" t="s">
        <v>11</v>
      </c>
      <c r="H10" s="17" t="s">
        <v>12</v>
      </c>
      <c r="I10" s="17"/>
      <c r="J10" s="17"/>
      <c r="K10" s="17" t="s">
        <v>13</v>
      </c>
      <c r="L10" s="17"/>
      <c r="M10" s="17"/>
      <c r="N10" s="17"/>
    </row>
    <row r="11" spans="1:14" s="18" customFormat="1" ht="15">
      <c r="A11" s="16"/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22" t="s">
        <v>19</v>
      </c>
      <c r="H11" s="17" t="s">
        <v>15</v>
      </c>
      <c r="I11" s="17" t="s">
        <v>20</v>
      </c>
      <c r="J11" s="17" t="s">
        <v>21</v>
      </c>
      <c r="K11" s="17" t="s">
        <v>22</v>
      </c>
      <c r="L11" s="17" t="s">
        <v>23</v>
      </c>
      <c r="M11" s="165" t="s">
        <v>122</v>
      </c>
      <c r="N11" s="17" t="s">
        <v>24</v>
      </c>
    </row>
    <row r="12" spans="1:14" s="18" customFormat="1" ht="15">
      <c r="A12" s="16" t="s">
        <v>92</v>
      </c>
      <c r="B12" s="17" t="s">
        <v>26</v>
      </c>
      <c r="C12" s="17" t="s">
        <v>27</v>
      </c>
      <c r="D12" s="17" t="s">
        <v>28</v>
      </c>
      <c r="E12" s="17" t="s">
        <v>29</v>
      </c>
      <c r="F12" s="17" t="s">
        <v>30</v>
      </c>
      <c r="G12" s="22" t="s">
        <v>31</v>
      </c>
      <c r="H12" s="17" t="s">
        <v>27</v>
      </c>
      <c r="I12" s="17" t="s">
        <v>32</v>
      </c>
      <c r="J12" s="17" t="s">
        <v>33</v>
      </c>
      <c r="K12" s="17" t="s">
        <v>34</v>
      </c>
      <c r="L12" s="17" t="s">
        <v>35</v>
      </c>
      <c r="M12" s="17" t="s">
        <v>123</v>
      </c>
      <c r="N12" s="17" t="s">
        <v>36</v>
      </c>
    </row>
    <row r="13" spans="1:14" ht="12.75">
      <c r="A13" s="2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2"/>
      <c r="M13" s="2"/>
      <c r="N13" s="2"/>
    </row>
    <row r="14" spans="1:14" ht="12.75">
      <c r="A14" s="20" t="s">
        <v>37</v>
      </c>
      <c r="B14" s="15">
        <v>93450.157</v>
      </c>
      <c r="C14" s="15">
        <v>105792.156</v>
      </c>
      <c r="D14" s="2">
        <f>B14+C14</f>
        <v>199242.31300000002</v>
      </c>
      <c r="E14" s="15">
        <v>136543.46600000001</v>
      </c>
      <c r="F14" s="15">
        <v>79469.019</v>
      </c>
      <c r="G14" s="15">
        <v>8103.414</v>
      </c>
      <c r="H14" s="15">
        <v>48804.83</v>
      </c>
      <c r="I14" s="15">
        <v>991.635</v>
      </c>
      <c r="J14" s="15">
        <v>2213.146</v>
      </c>
      <c r="K14" s="15">
        <v>39002.06</v>
      </c>
      <c r="L14" s="15">
        <v>48469.674</v>
      </c>
      <c r="M14" s="15">
        <v>9629.141</v>
      </c>
      <c r="N14" s="15">
        <f>SUM(D14:M14)</f>
        <v>572468.698</v>
      </c>
    </row>
    <row r="15" spans="1:14" ht="12.75">
      <c r="A15" s="20" t="s">
        <v>38</v>
      </c>
      <c r="B15" s="15">
        <v>44498.332</v>
      </c>
      <c r="C15" s="15">
        <v>61027.108</v>
      </c>
      <c r="D15" s="2">
        <f aca="true" t="shared" si="0" ref="D15:D30">B15+C15</f>
        <v>105525.44</v>
      </c>
      <c r="E15" s="15">
        <v>66850.68400000001</v>
      </c>
      <c r="F15" s="15">
        <v>24900.877</v>
      </c>
      <c r="G15" s="15">
        <v>16600.556</v>
      </c>
      <c r="H15" s="15">
        <v>0</v>
      </c>
      <c r="I15" s="15">
        <v>694.396</v>
      </c>
      <c r="J15" s="15">
        <v>996.6460000000001</v>
      </c>
      <c r="K15" s="15">
        <v>13088.34</v>
      </c>
      <c r="L15" s="15">
        <v>94457.14600000001</v>
      </c>
      <c r="M15" s="15">
        <v>6292.545</v>
      </c>
      <c r="N15" s="15">
        <f aca="true" t="shared" si="1" ref="N15:N64">SUM(D15:M15)</f>
        <v>329406.63000000006</v>
      </c>
    </row>
    <row r="16" spans="1:14" ht="12.75">
      <c r="A16" s="20" t="s">
        <v>39</v>
      </c>
      <c r="B16" s="15">
        <v>103810.64</v>
      </c>
      <c r="C16" s="15">
        <v>111025.45700000001</v>
      </c>
      <c r="D16" s="2">
        <f t="shared" si="0"/>
        <v>214836.097</v>
      </c>
      <c r="E16" s="15">
        <v>124426.888</v>
      </c>
      <c r="F16" s="15">
        <v>13600.379</v>
      </c>
      <c r="G16" s="15">
        <v>36498.795</v>
      </c>
      <c r="H16" s="15">
        <v>0</v>
      </c>
      <c r="I16" s="15">
        <v>922.071</v>
      </c>
      <c r="J16" s="15">
        <v>3194.684</v>
      </c>
      <c r="K16" s="15">
        <v>11509.44</v>
      </c>
      <c r="L16" s="15">
        <v>67806.30900000001</v>
      </c>
      <c r="M16" s="15">
        <v>9329.968</v>
      </c>
      <c r="N16" s="15">
        <f t="shared" si="1"/>
        <v>482124.631</v>
      </c>
    </row>
    <row r="17" spans="1:14" ht="12.75">
      <c r="A17" s="20" t="s">
        <v>40</v>
      </c>
      <c r="B17" s="15">
        <v>61783.654</v>
      </c>
      <c r="C17" s="15">
        <v>81162.659</v>
      </c>
      <c r="D17" s="2">
        <f t="shared" si="0"/>
        <v>142946.313</v>
      </c>
      <c r="E17" s="15">
        <v>95575.11200000001</v>
      </c>
      <c r="F17" s="15">
        <v>50492.422</v>
      </c>
      <c r="G17" s="15">
        <v>8204.643</v>
      </c>
      <c r="H17" s="15">
        <v>0</v>
      </c>
      <c r="I17" s="15">
        <v>900.938</v>
      </c>
      <c r="J17" s="15">
        <v>996.6460000000001</v>
      </c>
      <c r="K17" s="15">
        <v>29122.25</v>
      </c>
      <c r="L17" s="15">
        <v>36399.103</v>
      </c>
      <c r="M17" s="15">
        <v>6808.524</v>
      </c>
      <c r="N17" s="15">
        <f t="shared" si="1"/>
        <v>371445.951</v>
      </c>
    </row>
    <row r="18" spans="1:14" ht="12.75">
      <c r="A18" s="20" t="s">
        <v>41</v>
      </c>
      <c r="B18" s="15">
        <v>373737.89</v>
      </c>
      <c r="C18" s="15">
        <v>504542.245</v>
      </c>
      <c r="D18" s="2">
        <f t="shared" si="0"/>
        <v>878280.135</v>
      </c>
      <c r="E18" s="15">
        <v>617641.523</v>
      </c>
      <c r="F18" s="15">
        <v>283450.862</v>
      </c>
      <c r="G18" s="15">
        <v>358177.972</v>
      </c>
      <c r="H18" s="15">
        <v>0</v>
      </c>
      <c r="I18" s="15">
        <v>2958.7870000000003</v>
      </c>
      <c r="J18" s="15">
        <v>30631.151</v>
      </c>
      <c r="K18" s="15">
        <v>166687.237</v>
      </c>
      <c r="L18" s="15">
        <v>191269.837</v>
      </c>
      <c r="M18" s="15">
        <v>47526.946</v>
      </c>
      <c r="N18" s="15">
        <f t="shared" si="1"/>
        <v>2576624.45</v>
      </c>
    </row>
    <row r="19" spans="1:14" ht="12.75">
      <c r="A19" s="20" t="s">
        <v>42</v>
      </c>
      <c r="B19" s="15">
        <v>65244.819</v>
      </c>
      <c r="C19" s="15">
        <v>85601.822</v>
      </c>
      <c r="D19" s="2">
        <f t="shared" si="0"/>
        <v>150846.641</v>
      </c>
      <c r="E19" s="15">
        <v>91270.022</v>
      </c>
      <c r="F19" s="15">
        <v>22461.601</v>
      </c>
      <c r="G19" s="15">
        <v>22843.969</v>
      </c>
      <c r="H19" s="15">
        <v>0</v>
      </c>
      <c r="I19" s="15">
        <v>1011.91</v>
      </c>
      <c r="J19" s="15">
        <v>2860.087</v>
      </c>
      <c r="K19" s="15">
        <v>12939.19</v>
      </c>
      <c r="L19" s="15">
        <v>18920.068</v>
      </c>
      <c r="M19" s="15">
        <v>6251.884</v>
      </c>
      <c r="N19" s="15">
        <f t="shared" si="1"/>
        <v>329405.37200000003</v>
      </c>
    </row>
    <row r="20" spans="1:14" ht="12.75">
      <c r="A20" s="20" t="s">
        <v>43</v>
      </c>
      <c r="B20" s="15">
        <v>55263.336</v>
      </c>
      <c r="C20" s="15">
        <v>51585.448000000004</v>
      </c>
      <c r="D20" s="2">
        <f t="shared" si="0"/>
        <v>106848.78400000001</v>
      </c>
      <c r="E20" s="15">
        <v>72209.711</v>
      </c>
      <c r="F20" s="15">
        <v>96748.643</v>
      </c>
      <c r="G20" s="15">
        <v>42121.172</v>
      </c>
      <c r="H20" s="15">
        <v>0</v>
      </c>
      <c r="I20" s="15">
        <v>587.129</v>
      </c>
      <c r="J20" s="15">
        <v>2953.759</v>
      </c>
      <c r="K20" s="15">
        <v>24329.12</v>
      </c>
      <c r="L20" s="15">
        <v>67457.163</v>
      </c>
      <c r="M20" s="15">
        <v>7865.01</v>
      </c>
      <c r="N20" s="15">
        <f t="shared" si="1"/>
        <v>421120.49100000004</v>
      </c>
    </row>
    <row r="21" spans="1:14" ht="12.75">
      <c r="A21" s="20" t="s">
        <v>44</v>
      </c>
      <c r="B21" s="15">
        <v>9339.936</v>
      </c>
      <c r="C21" s="15">
        <v>38928.686</v>
      </c>
      <c r="D21" s="2">
        <f t="shared" si="0"/>
        <v>48268.622</v>
      </c>
      <c r="E21" s="15">
        <v>32656.927</v>
      </c>
      <c r="F21" s="15">
        <v>16053.948</v>
      </c>
      <c r="G21" s="15">
        <v>8001.069</v>
      </c>
      <c r="H21" s="15">
        <v>0</v>
      </c>
      <c r="I21" s="15">
        <v>525.4780000000001</v>
      </c>
      <c r="J21" s="15">
        <v>996.6460000000001</v>
      </c>
      <c r="K21" s="15">
        <v>1684.92</v>
      </c>
      <c r="L21" s="15">
        <v>11214.58</v>
      </c>
      <c r="M21" s="15">
        <v>2371.33</v>
      </c>
      <c r="N21" s="15">
        <f t="shared" si="1"/>
        <v>121773.52</v>
      </c>
    </row>
    <row r="22" spans="1:14" ht="12.75">
      <c r="A22" s="20" t="s">
        <v>45</v>
      </c>
      <c r="B22" s="15">
        <v>2355.225</v>
      </c>
      <c r="C22" s="15">
        <v>41556.636</v>
      </c>
      <c r="D22" s="2">
        <f t="shared" si="0"/>
        <v>43911.861</v>
      </c>
      <c r="E22" s="15">
        <v>28244.729</v>
      </c>
      <c r="F22" s="15">
        <v>22256.72</v>
      </c>
      <c r="G22" s="15">
        <v>6890.2480000000005</v>
      </c>
      <c r="H22" s="15">
        <v>0</v>
      </c>
      <c r="I22" s="15">
        <v>482.843</v>
      </c>
      <c r="J22" s="15">
        <v>996.6460000000001</v>
      </c>
      <c r="K22" s="15">
        <v>5899.073</v>
      </c>
      <c r="L22" s="15">
        <v>417.215</v>
      </c>
      <c r="M22" s="15">
        <v>2075.935</v>
      </c>
      <c r="N22" s="15">
        <f t="shared" si="1"/>
        <v>111175.26999999999</v>
      </c>
    </row>
    <row r="23" spans="1:14" ht="12.75">
      <c r="A23" s="20" t="s">
        <v>46</v>
      </c>
      <c r="B23" s="15">
        <v>218916.706</v>
      </c>
      <c r="C23" s="15">
        <v>311818.923</v>
      </c>
      <c r="D23" s="2">
        <f t="shared" si="0"/>
        <v>530735.629</v>
      </c>
      <c r="E23" s="15">
        <v>360082.004</v>
      </c>
      <c r="F23" s="15">
        <v>80965.116</v>
      </c>
      <c r="G23" s="15">
        <v>50674.965000000004</v>
      </c>
      <c r="H23" s="15">
        <v>0</v>
      </c>
      <c r="I23" s="15">
        <v>1439.2730000000001</v>
      </c>
      <c r="J23" s="15">
        <v>12241.841</v>
      </c>
      <c r="K23" s="15">
        <v>53759.74</v>
      </c>
      <c r="L23" s="15">
        <v>224403.367</v>
      </c>
      <c r="M23" s="15">
        <v>25446.144</v>
      </c>
      <c r="N23" s="15">
        <f t="shared" si="1"/>
        <v>1339748.0790000001</v>
      </c>
    </row>
    <row r="24" spans="1:14" ht="12.75">
      <c r="A24" s="20" t="s">
        <v>47</v>
      </c>
      <c r="B24" s="15">
        <v>178743.69700000001</v>
      </c>
      <c r="C24" s="15">
        <v>190704.507</v>
      </c>
      <c r="D24" s="2">
        <f t="shared" si="0"/>
        <v>369448.204</v>
      </c>
      <c r="E24" s="15">
        <v>262658.691</v>
      </c>
      <c r="F24" s="15">
        <v>81704.54400000001</v>
      </c>
      <c r="G24" s="15">
        <v>37581.846</v>
      </c>
      <c r="H24" s="15">
        <v>19504.291</v>
      </c>
      <c r="I24" s="15">
        <v>1322.792</v>
      </c>
      <c r="J24" s="15">
        <v>3922.001</v>
      </c>
      <c r="K24" s="15">
        <v>53935.68</v>
      </c>
      <c r="L24" s="15">
        <v>141111.78</v>
      </c>
      <c r="M24" s="15">
        <v>18214.389</v>
      </c>
      <c r="N24" s="15">
        <f t="shared" si="1"/>
        <v>989404.2180000001</v>
      </c>
    </row>
    <row r="25" spans="1:14" ht="12.75">
      <c r="A25" s="20" t="s">
        <v>48</v>
      </c>
      <c r="B25" s="15">
        <v>8434.564</v>
      </c>
      <c r="C25" s="15">
        <v>43769.622</v>
      </c>
      <c r="D25" s="2">
        <f t="shared" si="0"/>
        <v>52204.186</v>
      </c>
      <c r="E25" s="15">
        <v>33578.468</v>
      </c>
      <c r="F25" s="15">
        <v>23403.387</v>
      </c>
      <c r="G25" s="15">
        <v>8191.403</v>
      </c>
      <c r="H25" s="15">
        <v>0</v>
      </c>
      <c r="I25" s="15">
        <v>533.301</v>
      </c>
      <c r="J25" s="15">
        <v>996.6460000000001</v>
      </c>
      <c r="K25" s="15">
        <v>9667.01</v>
      </c>
      <c r="L25" s="15">
        <v>14228.73</v>
      </c>
      <c r="M25" s="15">
        <v>2685.841</v>
      </c>
      <c r="N25" s="15">
        <f t="shared" si="1"/>
        <v>145488.972</v>
      </c>
    </row>
    <row r="26" spans="1:14" ht="12.75">
      <c r="A26" s="20" t="s">
        <v>49</v>
      </c>
      <c r="B26" s="15">
        <v>39566.627</v>
      </c>
      <c r="C26" s="15">
        <v>52684.932</v>
      </c>
      <c r="D26" s="2">
        <f t="shared" si="0"/>
        <v>92251.55900000001</v>
      </c>
      <c r="E26" s="15">
        <v>45603.402</v>
      </c>
      <c r="F26" s="15">
        <v>14163.386</v>
      </c>
      <c r="G26" s="15">
        <v>9029.117</v>
      </c>
      <c r="H26" s="15">
        <v>0</v>
      </c>
      <c r="I26" s="15">
        <v>864.5360000000001</v>
      </c>
      <c r="J26" s="15">
        <v>996.6460000000001</v>
      </c>
      <c r="K26" s="15">
        <v>22277.5</v>
      </c>
      <c r="L26" s="15">
        <v>28788.226000000002</v>
      </c>
      <c r="M26" s="15">
        <v>3874.199</v>
      </c>
      <c r="N26" s="15">
        <f t="shared" si="1"/>
        <v>217848.571</v>
      </c>
    </row>
    <row r="27" spans="1:14" ht="12.75">
      <c r="A27" s="20" t="s">
        <v>50</v>
      </c>
      <c r="B27" s="15">
        <v>184861.708</v>
      </c>
      <c r="C27" s="15">
        <v>159882.514</v>
      </c>
      <c r="D27" s="2">
        <f t="shared" si="0"/>
        <v>344744.222</v>
      </c>
      <c r="E27" s="15">
        <v>221506.817</v>
      </c>
      <c r="F27" s="15">
        <v>127486.512</v>
      </c>
      <c r="G27" s="15">
        <v>83409.19900000001</v>
      </c>
      <c r="H27" s="15">
        <v>0</v>
      </c>
      <c r="I27" s="15">
        <v>1347.057</v>
      </c>
      <c r="J27" s="15">
        <v>10198.327</v>
      </c>
      <c r="K27" s="15">
        <v>70554.363</v>
      </c>
      <c r="L27" s="15">
        <v>65177.784</v>
      </c>
      <c r="M27" s="15">
        <v>17190.297</v>
      </c>
      <c r="N27" s="15">
        <f t="shared" si="1"/>
        <v>941614.5780000001</v>
      </c>
    </row>
    <row r="28" spans="1:14" ht="12.75">
      <c r="A28" s="20" t="s">
        <v>51</v>
      </c>
      <c r="B28" s="15">
        <v>140455.37</v>
      </c>
      <c r="C28" s="15">
        <v>148002.946</v>
      </c>
      <c r="D28" s="2">
        <f t="shared" si="0"/>
        <v>288458.316</v>
      </c>
      <c r="E28" s="15">
        <v>177344.553</v>
      </c>
      <c r="F28" s="15">
        <v>50958.28</v>
      </c>
      <c r="G28" s="15">
        <v>18989.058</v>
      </c>
      <c r="H28" s="15">
        <v>0</v>
      </c>
      <c r="I28" s="15">
        <v>880.1080000000001</v>
      </c>
      <c r="J28" s="15">
        <v>3238.802</v>
      </c>
      <c r="K28" s="15">
        <v>40041.74</v>
      </c>
      <c r="L28" s="15">
        <v>95447.22</v>
      </c>
      <c r="M28" s="15">
        <v>12881.58</v>
      </c>
      <c r="N28" s="15">
        <f t="shared" si="1"/>
        <v>688239.6569999999</v>
      </c>
    </row>
    <row r="29" spans="1:14" ht="12.75">
      <c r="A29" s="20" t="s">
        <v>52</v>
      </c>
      <c r="B29" s="15">
        <v>58608.849</v>
      </c>
      <c r="C29" s="15">
        <v>82790.698</v>
      </c>
      <c r="D29" s="2">
        <f t="shared" si="0"/>
        <v>141399.54700000002</v>
      </c>
      <c r="E29" s="15">
        <v>87686.39</v>
      </c>
      <c r="F29" s="15">
        <v>57463.892</v>
      </c>
      <c r="G29" s="15">
        <v>7353.28</v>
      </c>
      <c r="H29" s="15">
        <v>0</v>
      </c>
      <c r="I29" s="15">
        <v>845.782</v>
      </c>
      <c r="J29" s="15">
        <v>1133.8410000000001</v>
      </c>
      <c r="K29" s="15">
        <v>20759.4</v>
      </c>
      <c r="L29" s="15">
        <v>14854.161</v>
      </c>
      <c r="M29" s="15">
        <v>6301.168000000001</v>
      </c>
      <c r="N29" s="15">
        <f t="shared" si="1"/>
        <v>337797.4610000001</v>
      </c>
    </row>
    <row r="30" spans="1:14" ht="12.75">
      <c r="A30" s="20" t="s">
        <v>53</v>
      </c>
      <c r="B30" s="15">
        <v>54844.51</v>
      </c>
      <c r="C30" s="15">
        <v>75091.348</v>
      </c>
      <c r="D30" s="2">
        <f t="shared" si="0"/>
        <v>129935.85800000001</v>
      </c>
      <c r="E30" s="15">
        <v>94098.954</v>
      </c>
      <c r="F30" s="15">
        <v>52393.369</v>
      </c>
      <c r="G30" s="15">
        <v>7297.706</v>
      </c>
      <c r="H30" s="15">
        <v>0</v>
      </c>
      <c r="I30" s="15">
        <v>805.427</v>
      </c>
      <c r="J30" s="15">
        <v>1225.196</v>
      </c>
      <c r="K30" s="15">
        <v>21135.22</v>
      </c>
      <c r="L30" s="15">
        <v>12856.512</v>
      </c>
      <c r="M30" s="15">
        <v>6052.703</v>
      </c>
      <c r="N30" s="15">
        <f t="shared" si="1"/>
        <v>325800.94499999995</v>
      </c>
    </row>
    <row r="31" spans="1:14" ht="12.75">
      <c r="A31" s="20" t="s">
        <v>54</v>
      </c>
      <c r="B31" s="15">
        <v>90723.978</v>
      </c>
      <c r="C31" s="15">
        <v>100660.047</v>
      </c>
      <c r="D31" s="2">
        <f aca="true" t="shared" si="2" ref="D31:D46">B31+C31</f>
        <v>191384.02500000002</v>
      </c>
      <c r="E31" s="15">
        <v>113440.66900000001</v>
      </c>
      <c r="F31" s="15">
        <v>60610.671</v>
      </c>
      <c r="G31" s="15">
        <v>12264.222</v>
      </c>
      <c r="H31" s="15">
        <v>44770.82</v>
      </c>
      <c r="I31" s="15">
        <v>872.467</v>
      </c>
      <c r="J31" s="15">
        <v>1535.825</v>
      </c>
      <c r="K31" s="15">
        <v>29028.58</v>
      </c>
      <c r="L31" s="15">
        <v>44451.502</v>
      </c>
      <c r="M31" s="15">
        <v>8615.328</v>
      </c>
      <c r="N31" s="15">
        <f t="shared" si="1"/>
        <v>506974.109</v>
      </c>
    </row>
    <row r="32" spans="1:14" ht="12.75">
      <c r="A32" s="20" t="s">
        <v>55</v>
      </c>
      <c r="B32" s="15">
        <v>70982.94</v>
      </c>
      <c r="C32" s="15">
        <v>76927.676</v>
      </c>
      <c r="D32" s="2">
        <f t="shared" si="2"/>
        <v>147910.616</v>
      </c>
      <c r="E32" s="15">
        <v>104211.137</v>
      </c>
      <c r="F32" s="15">
        <v>107550.364</v>
      </c>
      <c r="G32" s="15">
        <v>7894.885</v>
      </c>
      <c r="H32" s="15">
        <v>0</v>
      </c>
      <c r="I32" s="15">
        <v>1124.234</v>
      </c>
      <c r="J32" s="15">
        <v>2679.902</v>
      </c>
      <c r="K32" s="15">
        <v>33630.95</v>
      </c>
      <c r="L32" s="15">
        <v>36094.546</v>
      </c>
      <c r="M32" s="15">
        <v>8237.99</v>
      </c>
      <c r="N32" s="15">
        <f t="shared" si="1"/>
        <v>449334.62400000007</v>
      </c>
    </row>
    <row r="33" spans="1:14" ht="12.75">
      <c r="A33" s="20" t="s">
        <v>56</v>
      </c>
      <c r="B33" s="15">
        <v>24642.592</v>
      </c>
      <c r="C33" s="15">
        <v>29299.627</v>
      </c>
      <c r="D33" s="2">
        <f t="shared" si="2"/>
        <v>53942.219</v>
      </c>
      <c r="E33" s="15">
        <v>34981.76</v>
      </c>
      <c r="F33" s="15">
        <v>25022.707000000002</v>
      </c>
      <c r="G33" s="15">
        <v>8139.078</v>
      </c>
      <c r="H33" s="15">
        <v>0</v>
      </c>
      <c r="I33" s="15">
        <v>697.017</v>
      </c>
      <c r="J33" s="15">
        <v>996.6460000000001</v>
      </c>
      <c r="K33" s="15">
        <v>8930</v>
      </c>
      <c r="L33" s="15">
        <v>14312.758</v>
      </c>
      <c r="M33" s="15">
        <v>2783.643</v>
      </c>
      <c r="N33" s="15">
        <f t="shared" si="1"/>
        <v>149805.82799999998</v>
      </c>
    </row>
    <row r="34" spans="1:14" ht="12.75">
      <c r="A34" s="20" t="s">
        <v>57</v>
      </c>
      <c r="B34" s="15">
        <v>68467.35800000001</v>
      </c>
      <c r="C34" s="15">
        <v>83077.466</v>
      </c>
      <c r="D34" s="2">
        <f t="shared" si="2"/>
        <v>151544.82400000002</v>
      </c>
      <c r="E34" s="15">
        <v>102550.29400000001</v>
      </c>
      <c r="F34" s="15">
        <v>62895.073000000004</v>
      </c>
      <c r="G34" s="15">
        <v>49166.836</v>
      </c>
      <c r="H34" s="15">
        <v>7631.863</v>
      </c>
      <c r="I34" s="15">
        <v>698.038</v>
      </c>
      <c r="J34" s="15">
        <v>4307.85</v>
      </c>
      <c r="K34" s="15">
        <v>24907.29</v>
      </c>
      <c r="L34" s="15">
        <v>34339.915</v>
      </c>
      <c r="M34" s="15">
        <v>8173.407</v>
      </c>
      <c r="N34" s="15">
        <f t="shared" si="1"/>
        <v>446215.38999999996</v>
      </c>
    </row>
    <row r="35" spans="1:14" ht="12.75">
      <c r="A35" s="20" t="s">
        <v>58</v>
      </c>
      <c r="B35" s="15">
        <v>74207.951</v>
      </c>
      <c r="C35" s="15">
        <v>79649.31</v>
      </c>
      <c r="D35" s="2">
        <f t="shared" si="2"/>
        <v>153857.261</v>
      </c>
      <c r="E35" s="15">
        <v>109129.864</v>
      </c>
      <c r="F35" s="15">
        <v>125848.861</v>
      </c>
      <c r="G35" s="15">
        <v>25097.108</v>
      </c>
      <c r="H35" s="15">
        <v>0</v>
      </c>
      <c r="I35" s="15">
        <v>751.5</v>
      </c>
      <c r="J35" s="15">
        <v>5689.794</v>
      </c>
      <c r="K35" s="15">
        <v>41964.35</v>
      </c>
      <c r="L35" s="15">
        <v>48457.882</v>
      </c>
      <c r="M35" s="15">
        <v>9436.55</v>
      </c>
      <c r="N35" s="15">
        <f t="shared" si="1"/>
        <v>520233.17</v>
      </c>
    </row>
    <row r="36" spans="1:14" ht="12.75">
      <c r="A36" s="20" t="s">
        <v>59</v>
      </c>
      <c r="B36" s="15">
        <v>146236.532</v>
      </c>
      <c r="C36" s="15">
        <v>176058.249</v>
      </c>
      <c r="D36" s="2">
        <f t="shared" si="2"/>
        <v>322294.781</v>
      </c>
      <c r="E36" s="15">
        <v>244311.287</v>
      </c>
      <c r="F36" s="15">
        <v>122899.808</v>
      </c>
      <c r="G36" s="15">
        <v>37410.49</v>
      </c>
      <c r="H36" s="15">
        <v>0</v>
      </c>
      <c r="I36" s="15">
        <v>1558.943</v>
      </c>
      <c r="J36" s="15">
        <v>6991.354</v>
      </c>
      <c r="K36" s="15">
        <v>58493.4</v>
      </c>
      <c r="L36" s="15">
        <v>99702.376</v>
      </c>
      <c r="M36" s="15">
        <v>16869.769</v>
      </c>
      <c r="N36" s="15">
        <f t="shared" si="1"/>
        <v>910532.208</v>
      </c>
    </row>
    <row r="37" spans="1:14" ht="12.75">
      <c r="A37" s="20" t="s">
        <v>60</v>
      </c>
      <c r="B37" s="15">
        <v>79703.017</v>
      </c>
      <c r="C37" s="15">
        <v>96350.008</v>
      </c>
      <c r="D37" s="2">
        <f t="shared" si="2"/>
        <v>176053.02500000002</v>
      </c>
      <c r="E37" s="15">
        <v>121948.963</v>
      </c>
      <c r="F37" s="15">
        <v>28069.042</v>
      </c>
      <c r="G37" s="15">
        <v>17245.559</v>
      </c>
      <c r="H37" s="15">
        <v>0</v>
      </c>
      <c r="I37" s="15">
        <v>1200.923</v>
      </c>
      <c r="J37" s="15">
        <v>2851.806</v>
      </c>
      <c r="K37" s="15">
        <v>33876.668</v>
      </c>
      <c r="L37" s="15">
        <v>27895.081000000002</v>
      </c>
      <c r="M37" s="15">
        <v>7575.7480000000005</v>
      </c>
      <c r="N37" s="15">
        <f t="shared" si="1"/>
        <v>416716.81500000006</v>
      </c>
    </row>
    <row r="38" spans="1:14" ht="12.75">
      <c r="A38" s="20" t="s">
        <v>61</v>
      </c>
      <c r="B38" s="15">
        <v>57917.908</v>
      </c>
      <c r="C38" s="15">
        <v>79283.376</v>
      </c>
      <c r="D38" s="2">
        <f t="shared" si="2"/>
        <v>137201.284</v>
      </c>
      <c r="E38" s="15">
        <v>92897.004</v>
      </c>
      <c r="F38" s="15">
        <v>55572.374</v>
      </c>
      <c r="G38" s="15">
        <v>7937.445000000001</v>
      </c>
      <c r="H38" s="15">
        <v>5473.24</v>
      </c>
      <c r="I38" s="15">
        <v>1084.887</v>
      </c>
      <c r="J38" s="15">
        <v>996.6460000000001</v>
      </c>
      <c r="K38" s="15">
        <v>21897.5</v>
      </c>
      <c r="L38" s="15">
        <v>29814.317</v>
      </c>
      <c r="M38" s="15">
        <v>6600.457</v>
      </c>
      <c r="N38" s="15">
        <f t="shared" si="1"/>
        <v>359475.154</v>
      </c>
    </row>
    <row r="39" spans="1:14" ht="12.75">
      <c r="A39" s="20" t="s">
        <v>62</v>
      </c>
      <c r="B39" s="15">
        <v>121013.818</v>
      </c>
      <c r="C39" s="15">
        <v>125525.713</v>
      </c>
      <c r="D39" s="2">
        <f t="shared" si="2"/>
        <v>246539.53100000002</v>
      </c>
      <c r="E39" s="15">
        <v>149510.161</v>
      </c>
      <c r="F39" s="15">
        <v>138464.714</v>
      </c>
      <c r="G39" s="15">
        <v>21565.325</v>
      </c>
      <c r="H39" s="15">
        <v>0</v>
      </c>
      <c r="I39" s="15">
        <v>1118.194</v>
      </c>
      <c r="J39" s="15">
        <v>3347.13</v>
      </c>
      <c r="K39" s="15">
        <v>48752.29</v>
      </c>
      <c r="L39" s="15">
        <v>47401.812</v>
      </c>
      <c r="M39" s="15">
        <v>12315.951000000001</v>
      </c>
      <c r="N39" s="15">
        <f t="shared" si="1"/>
        <v>669015.1080000001</v>
      </c>
    </row>
    <row r="40" spans="1:14" ht="12.75">
      <c r="A40" s="20" t="s">
        <v>63</v>
      </c>
      <c r="B40" s="15">
        <v>58006.156</v>
      </c>
      <c r="C40" s="15">
        <v>78939.507</v>
      </c>
      <c r="D40" s="2">
        <f t="shared" si="2"/>
        <v>136945.663</v>
      </c>
      <c r="E40" s="15">
        <v>49343.707</v>
      </c>
      <c r="F40" s="15">
        <v>18810.043</v>
      </c>
      <c r="G40" s="15">
        <v>9726.362000000001</v>
      </c>
      <c r="H40" s="15">
        <v>0</v>
      </c>
      <c r="I40" s="15">
        <v>768.213</v>
      </c>
      <c r="J40" s="15">
        <v>996.6460000000001</v>
      </c>
      <c r="K40" s="15">
        <v>3781.95</v>
      </c>
      <c r="L40" s="15">
        <v>47430.334</v>
      </c>
      <c r="M40" s="15">
        <v>5352.164</v>
      </c>
      <c r="N40" s="15">
        <f t="shared" si="1"/>
        <v>273155.082</v>
      </c>
    </row>
    <row r="41" spans="1:14" ht="12.75">
      <c r="A41" s="20" t="s">
        <v>64</v>
      </c>
      <c r="B41" s="15">
        <v>37564.471</v>
      </c>
      <c r="C41" s="15">
        <v>64998.832</v>
      </c>
      <c r="D41" s="2">
        <f t="shared" si="2"/>
        <v>102563.303</v>
      </c>
      <c r="E41" s="15">
        <v>60835.568</v>
      </c>
      <c r="F41" s="15">
        <v>28494.582000000002</v>
      </c>
      <c r="G41" s="15">
        <v>7257.599</v>
      </c>
      <c r="H41" s="15">
        <v>0</v>
      </c>
      <c r="I41" s="15">
        <v>629.8870000000001</v>
      </c>
      <c r="J41" s="15">
        <v>996.6460000000001</v>
      </c>
      <c r="K41" s="15">
        <v>5041.84</v>
      </c>
      <c r="L41" s="15">
        <v>8251.585000000001</v>
      </c>
      <c r="M41" s="15">
        <v>4232.707</v>
      </c>
      <c r="N41" s="15">
        <f t="shared" si="1"/>
        <v>218303.71699999995</v>
      </c>
    </row>
    <row r="42" spans="1:14" ht="12.75">
      <c r="A42" s="20" t="s">
        <v>65</v>
      </c>
      <c r="B42" s="15">
        <v>42179.824</v>
      </c>
      <c r="C42" s="15">
        <v>49155.616</v>
      </c>
      <c r="D42" s="2">
        <f t="shared" si="2"/>
        <v>91335.44</v>
      </c>
      <c r="E42" s="15">
        <v>47774.973</v>
      </c>
      <c r="F42" s="15">
        <v>10824.581</v>
      </c>
      <c r="G42" s="15">
        <v>13421.177</v>
      </c>
      <c r="H42" s="15">
        <v>0</v>
      </c>
      <c r="I42" s="15">
        <v>632.1990000000001</v>
      </c>
      <c r="J42" s="15">
        <v>1095.882</v>
      </c>
      <c r="K42" s="15">
        <v>7605.89</v>
      </c>
      <c r="L42" s="15">
        <v>27112.916</v>
      </c>
      <c r="M42" s="15">
        <v>3887.125</v>
      </c>
      <c r="N42" s="15">
        <f t="shared" si="1"/>
        <v>203690.18300000002</v>
      </c>
    </row>
    <row r="43" spans="1:14" ht="12.75">
      <c r="A43" s="20" t="s">
        <v>66</v>
      </c>
      <c r="B43" s="15">
        <v>18991.855</v>
      </c>
      <c r="C43" s="15">
        <v>32980.362</v>
      </c>
      <c r="D43" s="2">
        <f t="shared" si="2"/>
        <v>51972.217000000004</v>
      </c>
      <c r="E43" s="15">
        <v>33429.263</v>
      </c>
      <c r="F43" s="15">
        <v>21703.172</v>
      </c>
      <c r="G43" s="15">
        <v>8155.005</v>
      </c>
      <c r="H43" s="15">
        <v>0</v>
      </c>
      <c r="I43" s="15">
        <v>613.864</v>
      </c>
      <c r="J43" s="15">
        <v>996.6460000000001</v>
      </c>
      <c r="K43" s="15">
        <v>12891.5</v>
      </c>
      <c r="L43" s="15">
        <v>13652.993</v>
      </c>
      <c r="M43" s="15">
        <v>2630.871</v>
      </c>
      <c r="N43" s="15">
        <f t="shared" si="1"/>
        <v>146045.53100000002</v>
      </c>
    </row>
    <row r="44" spans="1:14" ht="12.75">
      <c r="A44" s="20" t="s">
        <v>67</v>
      </c>
      <c r="B44" s="15">
        <v>84089.734</v>
      </c>
      <c r="C44" s="15">
        <v>124062.958</v>
      </c>
      <c r="D44" s="2">
        <f t="shared" si="2"/>
        <v>208152.69199999998</v>
      </c>
      <c r="E44" s="15">
        <v>143462.796</v>
      </c>
      <c r="F44" s="15">
        <v>178389.185</v>
      </c>
      <c r="G44" s="15">
        <v>90569.304</v>
      </c>
      <c r="H44" s="15">
        <v>0</v>
      </c>
      <c r="I44" s="15">
        <v>925.6030000000001</v>
      </c>
      <c r="J44" s="15">
        <v>7974.138</v>
      </c>
      <c r="K44" s="15">
        <v>55114.25</v>
      </c>
      <c r="L44" s="15">
        <v>53924.708</v>
      </c>
      <c r="M44" s="15">
        <v>13765.279</v>
      </c>
      <c r="N44" s="15">
        <f t="shared" si="1"/>
        <v>752277.955</v>
      </c>
    </row>
    <row r="45" spans="1:14" ht="12.75">
      <c r="A45" s="20" t="s">
        <v>68</v>
      </c>
      <c r="B45" s="15">
        <v>68483.588</v>
      </c>
      <c r="C45" s="15">
        <v>75005.493</v>
      </c>
      <c r="D45" s="2">
        <f t="shared" si="2"/>
        <v>143489.081</v>
      </c>
      <c r="E45" s="15">
        <v>53992.327</v>
      </c>
      <c r="F45" s="15">
        <v>13482.766</v>
      </c>
      <c r="G45" s="15">
        <v>8403.355</v>
      </c>
      <c r="H45" s="15">
        <v>0</v>
      </c>
      <c r="I45" s="15">
        <v>754.105</v>
      </c>
      <c r="J45" s="15">
        <v>996.6460000000001</v>
      </c>
      <c r="K45" s="15">
        <v>15152.5</v>
      </c>
      <c r="L45" s="15">
        <v>30173.783</v>
      </c>
      <c r="M45" s="15">
        <v>5092.679</v>
      </c>
      <c r="N45" s="15">
        <f t="shared" si="1"/>
        <v>271537.242</v>
      </c>
    </row>
    <row r="46" spans="1:14" ht="12.75">
      <c r="A46" s="20" t="s">
        <v>69</v>
      </c>
      <c r="B46" s="15">
        <v>148011.326</v>
      </c>
      <c r="C46" s="15">
        <v>198555.36800000002</v>
      </c>
      <c r="D46" s="2">
        <f t="shared" si="2"/>
        <v>346566.694</v>
      </c>
      <c r="E46" s="15">
        <v>255619.46</v>
      </c>
      <c r="F46" s="15">
        <v>395625.166</v>
      </c>
      <c r="G46" s="15">
        <v>147805.055</v>
      </c>
      <c r="H46" s="15">
        <v>10519.188</v>
      </c>
      <c r="I46" s="15">
        <v>1202.695</v>
      </c>
      <c r="J46" s="15">
        <v>16979.046000000002</v>
      </c>
      <c r="K46" s="15">
        <v>113178.25</v>
      </c>
      <c r="L46" s="15">
        <v>128052.81300000001</v>
      </c>
      <c r="M46" s="15">
        <v>25993.249</v>
      </c>
      <c r="N46" s="15">
        <f t="shared" si="1"/>
        <v>1441541.6160000004</v>
      </c>
    </row>
    <row r="47" spans="1:14" ht="12.75">
      <c r="A47" s="20" t="s">
        <v>70</v>
      </c>
      <c r="B47" s="15">
        <v>129504.97600000001</v>
      </c>
      <c r="C47" s="15">
        <v>154018.236</v>
      </c>
      <c r="D47" s="2">
        <f aca="true" t="shared" si="3" ref="D47:D62">B47+C47</f>
        <v>283523.212</v>
      </c>
      <c r="E47" s="15">
        <v>195897.469</v>
      </c>
      <c r="F47" s="15">
        <v>111933.78600000001</v>
      </c>
      <c r="G47" s="15">
        <v>18524.832000000002</v>
      </c>
      <c r="H47" s="15">
        <v>28734.51</v>
      </c>
      <c r="I47" s="15">
        <v>1123.208</v>
      </c>
      <c r="J47" s="15">
        <v>3022.523</v>
      </c>
      <c r="K47" s="15">
        <v>42463.1</v>
      </c>
      <c r="L47" s="15">
        <v>95636.36600000001</v>
      </c>
      <c r="M47" s="15">
        <v>14398.28</v>
      </c>
      <c r="N47" s="15">
        <f t="shared" si="1"/>
        <v>795257.2860000001</v>
      </c>
    </row>
    <row r="48" spans="1:14" ht="12.75">
      <c r="A48" s="20" t="s">
        <v>71</v>
      </c>
      <c r="B48" s="15">
        <v>26900.859</v>
      </c>
      <c r="C48" s="15">
        <v>73256.79</v>
      </c>
      <c r="D48" s="2">
        <f t="shared" si="3"/>
        <v>100157.64899999999</v>
      </c>
      <c r="E48" s="15">
        <v>40429.436</v>
      </c>
      <c r="F48" s="15">
        <v>9621.104</v>
      </c>
      <c r="G48" s="15">
        <v>7846.977</v>
      </c>
      <c r="H48" s="15">
        <v>0</v>
      </c>
      <c r="I48" s="15">
        <v>588.78</v>
      </c>
      <c r="J48" s="15">
        <v>996.6460000000001</v>
      </c>
      <c r="K48" s="15">
        <v>3921.22</v>
      </c>
      <c r="L48" s="15">
        <v>14882.862000000001</v>
      </c>
      <c r="M48" s="15">
        <v>3529.348</v>
      </c>
      <c r="N48" s="15">
        <f t="shared" si="1"/>
        <v>181974.022</v>
      </c>
    </row>
    <row r="49" spans="1:14" ht="12.75">
      <c r="A49" s="20" t="s">
        <v>72</v>
      </c>
      <c r="B49" s="15">
        <v>190323.198</v>
      </c>
      <c r="C49" s="15">
        <v>177544.057</v>
      </c>
      <c r="D49" s="2">
        <f t="shared" si="3"/>
        <v>367867.255</v>
      </c>
      <c r="E49" s="15">
        <v>216301.304</v>
      </c>
      <c r="F49" s="15">
        <v>133748.865</v>
      </c>
      <c r="G49" s="15">
        <v>51770.826</v>
      </c>
      <c r="H49" s="15">
        <v>22008.205</v>
      </c>
      <c r="I49" s="15">
        <v>1356.818</v>
      </c>
      <c r="J49" s="15">
        <v>8007.136</v>
      </c>
      <c r="K49" s="15">
        <v>63816.25</v>
      </c>
      <c r="L49" s="15">
        <v>71599.45300000001</v>
      </c>
      <c r="M49" s="15">
        <v>17169.136</v>
      </c>
      <c r="N49" s="15">
        <f t="shared" si="1"/>
        <v>953645.2479999999</v>
      </c>
    </row>
    <row r="50" spans="1:14" ht="12.75">
      <c r="A50" s="20" t="s">
        <v>73</v>
      </c>
      <c r="B50" s="15">
        <v>73782.092</v>
      </c>
      <c r="C50" s="15">
        <v>91376.004</v>
      </c>
      <c r="D50" s="2">
        <f t="shared" si="3"/>
        <v>165158.09600000002</v>
      </c>
      <c r="E50" s="15">
        <v>119103.848</v>
      </c>
      <c r="F50" s="15">
        <v>85036.87700000001</v>
      </c>
      <c r="G50" s="15">
        <v>7496.899</v>
      </c>
      <c r="H50" s="15">
        <v>0</v>
      </c>
      <c r="I50" s="15">
        <v>950.935</v>
      </c>
      <c r="J50" s="15">
        <v>1629.029</v>
      </c>
      <c r="K50" s="15">
        <v>22683.53</v>
      </c>
      <c r="L50" s="15">
        <v>24030.058</v>
      </c>
      <c r="M50" s="15">
        <v>8180.117</v>
      </c>
      <c r="N50" s="15">
        <f t="shared" si="1"/>
        <v>434269.38899999997</v>
      </c>
    </row>
    <row r="51" spans="1:14" ht="12.75">
      <c r="A51" s="20" t="s">
        <v>74</v>
      </c>
      <c r="B51" s="15">
        <v>57403.121</v>
      </c>
      <c r="C51" s="15">
        <v>78070.97200000001</v>
      </c>
      <c r="D51" s="2">
        <f t="shared" si="3"/>
        <v>135474.093</v>
      </c>
      <c r="E51" s="15">
        <v>84651.717</v>
      </c>
      <c r="F51" s="15">
        <v>49550</v>
      </c>
      <c r="G51" s="15">
        <v>11563.605</v>
      </c>
      <c r="H51" s="15">
        <v>0</v>
      </c>
      <c r="I51" s="15">
        <v>953.673</v>
      </c>
      <c r="J51" s="15">
        <v>1708.074</v>
      </c>
      <c r="K51" s="15">
        <v>32922.25</v>
      </c>
      <c r="L51" s="15">
        <v>21652.774</v>
      </c>
      <c r="M51" s="15">
        <v>6181.473</v>
      </c>
      <c r="N51" s="15">
        <f t="shared" si="1"/>
        <v>344657.659</v>
      </c>
    </row>
    <row r="52" spans="1:14" ht="12.75">
      <c r="A52" s="20" t="s">
        <v>75</v>
      </c>
      <c r="B52" s="15">
        <v>166632.918</v>
      </c>
      <c r="C52" s="15">
        <v>185393.227</v>
      </c>
      <c r="D52" s="2">
        <f t="shared" si="3"/>
        <v>352026.145</v>
      </c>
      <c r="E52" s="15">
        <v>229223.218</v>
      </c>
      <c r="F52" s="15">
        <v>380296.864</v>
      </c>
      <c r="G52" s="15">
        <v>66670.32800000001</v>
      </c>
      <c r="H52" s="15">
        <v>119334.186</v>
      </c>
      <c r="I52" s="15">
        <v>1062.314</v>
      </c>
      <c r="J52" s="15">
        <v>8669.315</v>
      </c>
      <c r="K52" s="15">
        <v>152198.549</v>
      </c>
      <c r="L52" s="15">
        <v>88696.807</v>
      </c>
      <c r="M52" s="15">
        <v>22794.151</v>
      </c>
      <c r="N52" s="15">
        <f t="shared" si="1"/>
        <v>1420971.8769999999</v>
      </c>
    </row>
    <row r="53" spans="1:14" ht="12.75">
      <c r="A53" s="20" t="s">
        <v>76</v>
      </c>
      <c r="B53" s="15">
        <v>10946.812</v>
      </c>
      <c r="C53" s="15">
        <v>41401.576</v>
      </c>
      <c r="D53" s="2">
        <f t="shared" si="3"/>
        <v>52348.388</v>
      </c>
      <c r="E53" s="15">
        <v>32380.927</v>
      </c>
      <c r="F53" s="15">
        <v>46520.941</v>
      </c>
      <c r="G53" s="15">
        <v>8234.772</v>
      </c>
      <c r="H53" s="15">
        <v>0</v>
      </c>
      <c r="I53" s="15">
        <v>526.025</v>
      </c>
      <c r="J53" s="15">
        <v>996.6460000000001</v>
      </c>
      <c r="K53" s="15">
        <v>5470.67</v>
      </c>
      <c r="L53" s="15">
        <v>17390.833</v>
      </c>
      <c r="M53" s="15">
        <v>3201.5480000000002</v>
      </c>
      <c r="N53" s="15">
        <f t="shared" si="1"/>
        <v>167070.75</v>
      </c>
    </row>
    <row r="54" spans="1:14" ht="12.75">
      <c r="A54" s="20" t="s">
        <v>77</v>
      </c>
      <c r="B54" s="15">
        <v>90120.123</v>
      </c>
      <c r="C54" s="15">
        <v>91923.637</v>
      </c>
      <c r="D54" s="2">
        <f t="shared" si="3"/>
        <v>182043.76</v>
      </c>
      <c r="E54" s="15">
        <v>127198.039</v>
      </c>
      <c r="F54" s="15">
        <v>54520.455</v>
      </c>
      <c r="G54" s="15">
        <v>9007.361</v>
      </c>
      <c r="H54" s="15">
        <v>2390.886</v>
      </c>
      <c r="I54" s="15">
        <v>801.338</v>
      </c>
      <c r="J54" s="15">
        <v>1716.109</v>
      </c>
      <c r="K54" s="15">
        <v>20246.59</v>
      </c>
      <c r="L54" s="15">
        <v>66325.954</v>
      </c>
      <c r="M54" s="15">
        <v>8961.134</v>
      </c>
      <c r="N54" s="15">
        <f t="shared" si="1"/>
        <v>473211.626</v>
      </c>
    </row>
    <row r="55" spans="1:14" ht="12.75">
      <c r="A55" s="20" t="s">
        <v>78</v>
      </c>
      <c r="B55" s="15">
        <v>32237.515</v>
      </c>
      <c r="C55" s="15">
        <v>62941.786</v>
      </c>
      <c r="D55" s="2">
        <f t="shared" si="3"/>
        <v>95179.301</v>
      </c>
      <c r="E55" s="15">
        <v>45001.421</v>
      </c>
      <c r="F55" s="15">
        <v>16249.804</v>
      </c>
      <c r="G55" s="15">
        <v>8014.395</v>
      </c>
      <c r="H55" s="15">
        <v>0</v>
      </c>
      <c r="I55" s="15">
        <v>582.557</v>
      </c>
      <c r="J55" s="15">
        <v>996.6460000000001</v>
      </c>
      <c r="K55" s="15">
        <v>15789</v>
      </c>
      <c r="L55" s="15">
        <v>17714.942</v>
      </c>
      <c r="M55" s="15">
        <v>3717.547</v>
      </c>
      <c r="N55" s="15">
        <f t="shared" si="1"/>
        <v>203245.613</v>
      </c>
    </row>
    <row r="56" spans="1:14" ht="12.75">
      <c r="A56" s="20" t="s">
        <v>79</v>
      </c>
      <c r="B56" s="15">
        <v>119226.477</v>
      </c>
      <c r="C56" s="15">
        <v>122622.257</v>
      </c>
      <c r="D56" s="2">
        <f t="shared" si="3"/>
        <v>241848.734</v>
      </c>
      <c r="E56" s="15">
        <v>136553.878</v>
      </c>
      <c r="F56" s="15">
        <v>79859.367</v>
      </c>
      <c r="G56" s="15">
        <v>15151.732</v>
      </c>
      <c r="H56" s="15">
        <v>54716</v>
      </c>
      <c r="I56" s="15">
        <v>971.645</v>
      </c>
      <c r="J56" s="15">
        <v>2667.861</v>
      </c>
      <c r="K56" s="15">
        <v>40834.42</v>
      </c>
      <c r="L56" s="15">
        <v>53002.183000000005</v>
      </c>
      <c r="M56" s="15">
        <v>10743.181</v>
      </c>
      <c r="N56" s="15">
        <f t="shared" si="1"/>
        <v>636349.0009999999</v>
      </c>
    </row>
    <row r="57" spans="1:14" ht="12.75">
      <c r="A57" s="20" t="s">
        <v>80</v>
      </c>
      <c r="B57" s="15">
        <v>376001.695</v>
      </c>
      <c r="C57" s="15">
        <v>469675.661</v>
      </c>
      <c r="D57" s="2">
        <f t="shared" si="3"/>
        <v>845677.356</v>
      </c>
      <c r="E57" s="15">
        <v>566141.968</v>
      </c>
      <c r="F57" s="15">
        <v>158891.532</v>
      </c>
      <c r="G57" s="15">
        <v>109020.085</v>
      </c>
      <c r="H57" s="15">
        <v>0</v>
      </c>
      <c r="I57" s="15">
        <v>2414.742</v>
      </c>
      <c r="J57" s="15">
        <v>13678.755000000001</v>
      </c>
      <c r="K57" s="15">
        <v>93971.72</v>
      </c>
      <c r="L57" s="15">
        <v>284450.719</v>
      </c>
      <c r="M57" s="15">
        <v>40085.341</v>
      </c>
      <c r="N57" s="15">
        <f t="shared" si="1"/>
        <v>2114332.218</v>
      </c>
    </row>
    <row r="58" spans="1:14" ht="12.75">
      <c r="A58" s="20" t="s">
        <v>81</v>
      </c>
      <c r="B58" s="15">
        <v>59156.781</v>
      </c>
      <c r="C58" s="15">
        <v>43337.801</v>
      </c>
      <c r="D58" s="2">
        <f t="shared" si="3"/>
        <v>102494.582</v>
      </c>
      <c r="E58" s="15">
        <v>50582.511</v>
      </c>
      <c r="F58" s="15">
        <v>22771.819</v>
      </c>
      <c r="G58" s="15">
        <v>10428.143</v>
      </c>
      <c r="H58" s="15">
        <v>0</v>
      </c>
      <c r="I58" s="15">
        <v>753.187</v>
      </c>
      <c r="J58" s="15">
        <v>1587.181</v>
      </c>
      <c r="K58" s="15">
        <v>15333</v>
      </c>
      <c r="L58" s="15">
        <v>12075.765</v>
      </c>
      <c r="M58" s="15">
        <v>4048.016</v>
      </c>
      <c r="N58" s="15">
        <f t="shared" si="1"/>
        <v>220074.20400000003</v>
      </c>
    </row>
    <row r="59" spans="1:14" ht="12.75">
      <c r="A59" s="20" t="s">
        <v>82</v>
      </c>
      <c r="B59" s="15">
        <v>16155.683</v>
      </c>
      <c r="C59" s="15">
        <v>31992.551</v>
      </c>
      <c r="D59" s="2">
        <f t="shared" si="3"/>
        <v>48148.234</v>
      </c>
      <c r="E59" s="15">
        <v>30969.623</v>
      </c>
      <c r="F59" s="15">
        <v>21155.113</v>
      </c>
      <c r="G59" s="15">
        <v>7817.61</v>
      </c>
      <c r="H59" s="15">
        <v>0</v>
      </c>
      <c r="I59" s="15">
        <v>575.3340000000001</v>
      </c>
      <c r="J59" s="15">
        <v>996.6460000000001</v>
      </c>
      <c r="K59" s="15">
        <v>4021.92</v>
      </c>
      <c r="L59" s="15">
        <v>9924.947</v>
      </c>
      <c r="M59" s="15">
        <v>2408.48</v>
      </c>
      <c r="N59" s="15">
        <f t="shared" si="1"/>
        <v>126017.90699999998</v>
      </c>
    </row>
    <row r="60" spans="1:14" ht="12.75">
      <c r="A60" s="20" t="s">
        <v>83</v>
      </c>
      <c r="B60" s="15">
        <v>137765.838</v>
      </c>
      <c r="C60" s="15">
        <v>134850.229</v>
      </c>
      <c r="D60" s="2">
        <f t="shared" si="3"/>
        <v>272616.067</v>
      </c>
      <c r="E60" s="15">
        <v>176816.404</v>
      </c>
      <c r="F60" s="15">
        <v>95994.803</v>
      </c>
      <c r="G60" s="15">
        <v>34737.077</v>
      </c>
      <c r="H60" s="15">
        <v>11500.542</v>
      </c>
      <c r="I60" s="15">
        <v>1122.659</v>
      </c>
      <c r="J60" s="15">
        <v>4606.483</v>
      </c>
      <c r="K60" s="15">
        <v>38275.5</v>
      </c>
      <c r="L60" s="15">
        <v>73840.035</v>
      </c>
      <c r="M60" s="15">
        <v>13347.029</v>
      </c>
      <c r="N60" s="15">
        <f t="shared" si="1"/>
        <v>722856.599</v>
      </c>
    </row>
    <row r="61" spans="1:14" ht="12.75">
      <c r="A61" s="20" t="s">
        <v>84</v>
      </c>
      <c r="B61" s="15">
        <v>81463.865</v>
      </c>
      <c r="C61" s="15">
        <v>92237.25200000001</v>
      </c>
      <c r="D61" s="2">
        <f t="shared" si="3"/>
        <v>173701.11700000003</v>
      </c>
      <c r="E61" s="15">
        <v>117978.089</v>
      </c>
      <c r="F61" s="15">
        <v>106639.317</v>
      </c>
      <c r="G61" s="15">
        <v>24532.073</v>
      </c>
      <c r="H61" s="15">
        <v>0</v>
      </c>
      <c r="I61" s="15">
        <v>1177.372</v>
      </c>
      <c r="J61" s="15">
        <v>3866.748</v>
      </c>
      <c r="K61" s="15">
        <v>37722.79</v>
      </c>
      <c r="L61" s="15">
        <v>27531.262</v>
      </c>
      <c r="M61" s="15">
        <v>9191.467</v>
      </c>
      <c r="N61" s="15">
        <f t="shared" si="1"/>
        <v>502340.2349999999</v>
      </c>
    </row>
    <row r="62" spans="1:14" ht="12.75">
      <c r="A62" s="20" t="s">
        <v>85</v>
      </c>
      <c r="B62" s="15">
        <v>39383.79</v>
      </c>
      <c r="C62" s="15">
        <v>39962.712</v>
      </c>
      <c r="D62" s="2">
        <f t="shared" si="3"/>
        <v>79346.50200000001</v>
      </c>
      <c r="E62" s="15">
        <v>48709.307</v>
      </c>
      <c r="F62" s="15">
        <v>55913.539000000004</v>
      </c>
      <c r="G62" s="15">
        <v>7600.773</v>
      </c>
      <c r="H62" s="15">
        <v>67861.439</v>
      </c>
      <c r="I62" s="15">
        <v>692.51</v>
      </c>
      <c r="J62" s="15">
        <v>996.6460000000001</v>
      </c>
      <c r="K62" s="15">
        <v>34720.6</v>
      </c>
      <c r="L62" s="15">
        <v>14018.964</v>
      </c>
      <c r="M62" s="15">
        <v>4195.697</v>
      </c>
      <c r="N62" s="15">
        <f t="shared" si="1"/>
        <v>314055.97699999996</v>
      </c>
    </row>
    <row r="63" spans="1:14" ht="12.75">
      <c r="A63" s="20" t="s">
        <v>86</v>
      </c>
      <c r="B63" s="15">
        <v>84047.195</v>
      </c>
      <c r="C63" s="15">
        <v>139325.033</v>
      </c>
      <c r="D63" s="2">
        <f>B63+C63</f>
        <v>223372.228</v>
      </c>
      <c r="E63" s="15">
        <v>154985.989</v>
      </c>
      <c r="F63" s="15">
        <v>35504.092000000004</v>
      </c>
      <c r="G63" s="15">
        <v>22610.238</v>
      </c>
      <c r="H63" s="15">
        <v>0</v>
      </c>
      <c r="I63" s="15">
        <v>1119.618</v>
      </c>
      <c r="J63" s="15">
        <v>2964.6130000000003</v>
      </c>
      <c r="K63" s="15">
        <v>31003.44</v>
      </c>
      <c r="L63" s="15">
        <v>71884.126</v>
      </c>
      <c r="M63" s="15">
        <v>10374.625</v>
      </c>
      <c r="N63" s="15">
        <f t="shared" si="1"/>
        <v>553818.969</v>
      </c>
    </row>
    <row r="64" spans="1:14" ht="12.75">
      <c r="A64" s="20" t="s">
        <v>87</v>
      </c>
      <c r="B64" s="15">
        <v>47693.955</v>
      </c>
      <c r="C64" s="15">
        <v>74468.58</v>
      </c>
      <c r="D64" s="2">
        <f>B64+C64</f>
        <v>122162.535</v>
      </c>
      <c r="E64" s="15">
        <v>30692.175</v>
      </c>
      <c r="F64" s="15">
        <v>9204.197</v>
      </c>
      <c r="G64" s="15">
        <v>7506.947</v>
      </c>
      <c r="H64" s="15">
        <v>0</v>
      </c>
      <c r="I64" s="15">
        <v>731.053</v>
      </c>
      <c r="J64" s="15">
        <v>996.6460000000001</v>
      </c>
      <c r="K64" s="15">
        <v>5497.46</v>
      </c>
      <c r="L64" s="15">
        <v>10993.758</v>
      </c>
      <c r="M64" s="15">
        <v>3684.89</v>
      </c>
      <c r="N64" s="15">
        <f t="shared" si="1"/>
        <v>191469.66100000002</v>
      </c>
    </row>
    <row r="65" spans="1:14" ht="12.75">
      <c r="A65" s="20"/>
      <c r="B65" s="15"/>
      <c r="C65" s="15"/>
      <c r="D65" s="2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20" t="s">
        <v>36</v>
      </c>
      <c r="B66" s="2">
        <f aca="true" t="shared" si="4" ref="B66:N66">SUM(B14:B64)</f>
        <v>4623885.961</v>
      </c>
      <c r="C66" s="2">
        <f t="shared" si="4"/>
        <v>5720895.676000002</v>
      </c>
      <c r="D66" s="2">
        <f t="shared" si="4"/>
        <v>10344781.637000004</v>
      </c>
      <c r="E66" s="2">
        <f t="shared" si="4"/>
        <v>6669034.897</v>
      </c>
      <c r="F66" s="2">
        <f t="shared" si="4"/>
        <v>3965648.5410000007</v>
      </c>
      <c r="G66" s="2">
        <f t="shared" si="4"/>
        <v>1630561.8900000001</v>
      </c>
      <c r="H66" s="2">
        <f t="shared" si="4"/>
        <v>443250</v>
      </c>
      <c r="I66" s="2">
        <f t="shared" si="4"/>
        <v>49250.00000000001</v>
      </c>
      <c r="J66" s="2">
        <f t="shared" si="4"/>
        <v>199329.01700000002</v>
      </c>
      <c r="K66" s="2">
        <f t="shared" si="4"/>
        <v>1771531.5</v>
      </c>
      <c r="L66" s="2">
        <f t="shared" si="4"/>
        <v>2800000.004000001</v>
      </c>
      <c r="M66" s="2">
        <f t="shared" si="4"/>
        <v>518571.981</v>
      </c>
      <c r="N66" s="2">
        <f t="shared" si="4"/>
        <v>28391959.466999996</v>
      </c>
    </row>
    <row r="67" spans="1:14" ht="12.75">
      <c r="A67" s="20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3" ht="12.75">
      <c r="A68" s="20" t="s">
        <v>138</v>
      </c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166" t="s">
        <v>126</v>
      </c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0" t="s">
        <v>89</v>
      </c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4" ht="12.75">
      <c r="A71" s="1" t="s">
        <v>127</v>
      </c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2" ht="12.75">
      <c r="A72" s="20"/>
      <c r="B72" s="10"/>
    </row>
    <row r="73" spans="1:2" ht="12.75">
      <c r="A73" s="20"/>
      <c r="B73" s="10"/>
    </row>
    <row r="74" spans="1:2" ht="12.75">
      <c r="A74" s="20"/>
      <c r="B74" s="10"/>
    </row>
    <row r="75" spans="1:2" ht="12.75">
      <c r="A75" s="20"/>
      <c r="B75" s="10"/>
    </row>
    <row r="76" spans="1:2" ht="12.75">
      <c r="A76" s="20"/>
      <c r="B76" s="10"/>
    </row>
    <row r="77" spans="1:2" ht="12.75">
      <c r="A77" s="24"/>
      <c r="B77" s="2"/>
    </row>
    <row r="78" spans="1:2" ht="12.75">
      <c r="A78" s="24"/>
      <c r="B78" s="2"/>
    </row>
    <row r="79" spans="1:2" ht="12.75">
      <c r="A79" s="24"/>
      <c r="B79" s="2"/>
    </row>
    <row r="80" spans="1:2" ht="12.75">
      <c r="A80" s="24"/>
      <c r="B80" s="2"/>
    </row>
    <row r="81" spans="1:2" ht="12.75">
      <c r="A81" s="24"/>
      <c r="B81" s="2"/>
    </row>
    <row r="82" spans="1:2" ht="12.75">
      <c r="A82" s="24"/>
      <c r="B82" s="2"/>
    </row>
    <row r="83" spans="1:2" ht="12.75">
      <c r="A83" s="24"/>
      <c r="B83" s="2"/>
    </row>
    <row r="84" spans="1:2" ht="12.75">
      <c r="A84" s="24"/>
      <c r="B84" s="2"/>
    </row>
    <row r="85" spans="1:2" ht="12.75">
      <c r="A85" s="24"/>
      <c r="B85" s="2"/>
    </row>
    <row r="86" spans="1:2" ht="12.75">
      <c r="A86" s="24"/>
      <c r="B86" s="2"/>
    </row>
    <row r="87" spans="1:2" ht="12.75">
      <c r="A87" s="24"/>
      <c r="B87" s="2"/>
    </row>
    <row r="88" spans="1:7" ht="12.75">
      <c r="A88" s="24"/>
      <c r="B88" s="2"/>
      <c r="C88" s="2"/>
      <c r="D88" s="2"/>
      <c r="E88" s="2"/>
      <c r="F88" s="2"/>
      <c r="G88" s="2"/>
    </row>
    <row r="89" spans="1:7" ht="12.75">
      <c r="A89" s="24"/>
      <c r="B89" s="2"/>
      <c r="C89" s="2"/>
      <c r="D89" s="2"/>
      <c r="E89" s="2"/>
      <c r="F89" s="2"/>
      <c r="G89" s="2"/>
    </row>
    <row r="90" spans="1:7" ht="12.75">
      <c r="A90" s="24"/>
      <c r="B90" s="2"/>
      <c r="C90" s="2"/>
      <c r="D90" s="2"/>
      <c r="E90" s="2"/>
      <c r="F90" s="2"/>
      <c r="G90" s="2"/>
    </row>
    <row r="91" spans="1:7" ht="12.75">
      <c r="A91" s="24"/>
      <c r="B91" s="2"/>
      <c r="C91" s="2"/>
      <c r="D91" s="2"/>
      <c r="E91" s="2"/>
      <c r="F91" s="2"/>
      <c r="G91" s="2"/>
    </row>
    <row r="92" spans="1:7" ht="12.75">
      <c r="A92" s="24"/>
      <c r="B92" s="2"/>
      <c r="C92" s="2"/>
      <c r="D92" s="2"/>
      <c r="E92" s="2"/>
      <c r="F92" s="2"/>
      <c r="G92" s="2"/>
    </row>
    <row r="93" spans="1:7" ht="12.75">
      <c r="A93" s="24"/>
      <c r="B93" s="2"/>
      <c r="C93" s="2"/>
      <c r="D93" s="2"/>
      <c r="E93" s="2"/>
      <c r="F93" s="2"/>
      <c r="G93" s="2"/>
    </row>
    <row r="94" spans="1:7" ht="12.75">
      <c r="A94" s="24"/>
      <c r="B94" s="2"/>
      <c r="C94" s="2"/>
      <c r="D94" s="2"/>
      <c r="E94" s="2"/>
      <c r="F94" s="2"/>
      <c r="G94" s="2"/>
    </row>
    <row r="95" spans="1:7" ht="12.75">
      <c r="A95" s="24"/>
      <c r="B95" s="2"/>
      <c r="C95" s="2"/>
      <c r="D95" s="2"/>
      <c r="E95" s="2"/>
      <c r="F95" s="2"/>
      <c r="G95" s="2"/>
    </row>
    <row r="96" spans="1:7" ht="12.75">
      <c r="A96" s="24"/>
      <c r="B96" s="2"/>
      <c r="C96" s="2"/>
      <c r="D96" s="2"/>
      <c r="E96" s="2"/>
      <c r="F96" s="2"/>
      <c r="G96" s="2"/>
    </row>
    <row r="97" spans="1:7" ht="12.75">
      <c r="A97" s="24"/>
      <c r="B97" s="2"/>
      <c r="C97" s="2"/>
      <c r="D97" s="2"/>
      <c r="E97" s="2"/>
      <c r="F97" s="2"/>
      <c r="G97" s="2"/>
    </row>
    <row r="98" spans="1:7" ht="12.75">
      <c r="A98" s="20"/>
      <c r="B98" s="11"/>
      <c r="C98" s="11"/>
      <c r="D98" s="11"/>
      <c r="E98" s="11"/>
      <c r="F98" s="11"/>
      <c r="G98" s="11"/>
    </row>
    <row r="99" spans="1:7" ht="12.75">
      <c r="A99" s="20"/>
      <c r="B99" s="11"/>
      <c r="C99" s="11"/>
      <c r="D99" s="11"/>
      <c r="E99" s="11"/>
      <c r="F99" s="11"/>
      <c r="G99" s="11"/>
    </row>
    <row r="100" spans="1:7" ht="12.75">
      <c r="A100" s="20"/>
      <c r="B100" s="11"/>
      <c r="C100" s="11"/>
      <c r="D100" s="11"/>
      <c r="E100" s="11"/>
      <c r="F100" s="11"/>
      <c r="G100" s="11"/>
    </row>
    <row r="101" spans="1:7" ht="12.75">
      <c r="A101" s="20"/>
      <c r="B101" s="11"/>
      <c r="C101" s="11"/>
      <c r="D101" s="11"/>
      <c r="E101" s="11"/>
      <c r="F101" s="11"/>
      <c r="G101" s="11"/>
    </row>
    <row r="102" spans="1:7" ht="12.75">
      <c r="A102" s="20"/>
      <c r="B102" s="11"/>
      <c r="C102" s="11"/>
      <c r="D102" s="11"/>
      <c r="E102" s="11"/>
      <c r="F102" s="11"/>
      <c r="G102" s="11"/>
    </row>
    <row r="103" spans="1:7" ht="12.75">
      <c r="A103" s="20"/>
      <c r="B103" s="11"/>
      <c r="C103" s="11"/>
      <c r="D103" s="11"/>
      <c r="E103" s="11"/>
      <c r="F103" s="11"/>
      <c r="G103" s="11"/>
    </row>
    <row r="104" spans="1:7" ht="12.75">
      <c r="A104" s="20"/>
      <c r="B104" s="11"/>
      <c r="C104" s="11"/>
      <c r="D104" s="11"/>
      <c r="E104" s="11"/>
      <c r="F104" s="11"/>
      <c r="G104" s="11"/>
    </row>
    <row r="105" spans="1:7" ht="12.75">
      <c r="A105" s="12"/>
      <c r="B105" s="11"/>
      <c r="C105" s="11"/>
      <c r="D105" s="11"/>
      <c r="E105" s="11"/>
      <c r="F105" s="11"/>
      <c r="G105" s="11"/>
    </row>
    <row r="106" spans="1:7" ht="12.75">
      <c r="A106" s="12"/>
      <c r="B106" s="11"/>
      <c r="C106" s="11"/>
      <c r="D106" s="11"/>
      <c r="E106" s="11"/>
      <c r="F106" s="11"/>
      <c r="G106" s="11"/>
    </row>
    <row r="107" spans="1:7" ht="12.75">
      <c r="A107" s="20"/>
      <c r="B107" s="11"/>
      <c r="C107" s="11"/>
      <c r="D107" s="11"/>
      <c r="E107" s="11"/>
      <c r="F107" s="11"/>
      <c r="G107" s="11"/>
    </row>
    <row r="108" spans="1:7" ht="12.75">
      <c r="A108" s="24"/>
      <c r="B108" s="2"/>
      <c r="C108" s="2"/>
      <c r="D108" s="2"/>
      <c r="E108" s="2"/>
      <c r="F108" s="2"/>
      <c r="G108" s="2"/>
    </row>
    <row r="109" spans="1:7" ht="12.75">
      <c r="A109" s="24"/>
      <c r="B109" s="2"/>
      <c r="C109" s="2"/>
      <c r="D109" s="2"/>
      <c r="E109" s="2"/>
      <c r="F109" s="2"/>
      <c r="G109" s="2"/>
    </row>
    <row r="110" spans="1:7" ht="12.75">
      <c r="A110" s="24"/>
      <c r="B110" s="2"/>
      <c r="C110" s="2"/>
      <c r="D110" s="2"/>
      <c r="E110" s="2"/>
      <c r="F110" s="2"/>
      <c r="G110" s="2"/>
    </row>
    <row r="111" spans="1:7" ht="12.75">
      <c r="A111" s="24"/>
      <c r="B111" s="2"/>
      <c r="C111" s="2"/>
      <c r="D111" s="2"/>
      <c r="E111" s="2"/>
      <c r="F111" s="2"/>
      <c r="G111" s="2"/>
    </row>
    <row r="112" spans="1:7" ht="12.75">
      <c r="A112" s="24"/>
      <c r="B112" s="2"/>
      <c r="C112" s="2"/>
      <c r="D112" s="2"/>
      <c r="E112" s="2"/>
      <c r="F112" s="2"/>
      <c r="G112" s="2"/>
    </row>
    <row r="113" spans="1:7" ht="12.75">
      <c r="A113" s="24"/>
      <c r="B113" s="2"/>
      <c r="C113" s="2"/>
      <c r="D113" s="2"/>
      <c r="E113" s="2"/>
      <c r="F113" s="2"/>
      <c r="G113" s="2"/>
    </row>
    <row r="114" spans="1:7" ht="12.75">
      <c r="A114" s="24"/>
      <c r="B114" s="2"/>
      <c r="C114" s="2"/>
      <c r="D114" s="2"/>
      <c r="E114" s="2"/>
      <c r="F114" s="2"/>
      <c r="G114" s="2"/>
    </row>
    <row r="115" spans="1:7" ht="12.75">
      <c r="A115" s="24"/>
      <c r="B115" s="2"/>
      <c r="C115" s="2"/>
      <c r="D115" s="2"/>
      <c r="E115" s="2"/>
      <c r="F115" s="2"/>
      <c r="G115" s="2"/>
    </row>
    <row r="116" spans="1:7" ht="12.75">
      <c r="A116" s="24"/>
      <c r="B116" s="2"/>
      <c r="C116" s="2"/>
      <c r="D116" s="2"/>
      <c r="E116" s="2"/>
      <c r="F116" s="2"/>
      <c r="G116" s="2"/>
    </row>
    <row r="117" spans="1:7" ht="12.75">
      <c r="A117" s="24"/>
      <c r="B117" s="2"/>
      <c r="C117" s="2"/>
      <c r="D117" s="2"/>
      <c r="E117" s="2"/>
      <c r="F117" s="2"/>
      <c r="G117" s="2"/>
    </row>
    <row r="118" spans="1:7" ht="12.75">
      <c r="A118" s="24"/>
      <c r="B118" s="2"/>
      <c r="C118" s="2"/>
      <c r="D118" s="2"/>
      <c r="E118" s="2"/>
      <c r="F118" s="2"/>
      <c r="G118" s="2"/>
    </row>
    <row r="119" spans="1:7" ht="12.75">
      <c r="A119" s="24"/>
      <c r="B119" s="2"/>
      <c r="C119" s="2"/>
      <c r="D119" s="2"/>
      <c r="E119" s="2"/>
      <c r="F119" s="2"/>
      <c r="G119" s="2"/>
    </row>
    <row r="168" spans="1:7" ht="12.75">
      <c r="A168" s="20"/>
      <c r="B168" s="11"/>
      <c r="C168" s="11"/>
      <c r="D168" s="11"/>
      <c r="E168" s="11"/>
      <c r="F168" s="11"/>
      <c r="G168" s="11"/>
    </row>
    <row r="169" spans="1:7" ht="12.75">
      <c r="A169" s="20"/>
      <c r="B169" s="11"/>
      <c r="C169" s="11"/>
      <c r="D169" s="11"/>
      <c r="E169" s="11"/>
      <c r="F169" s="11"/>
      <c r="G169" s="11"/>
    </row>
    <row r="170" spans="1:7" ht="12.75">
      <c r="A170" s="20"/>
      <c r="B170" s="11"/>
      <c r="C170" s="11"/>
      <c r="D170" s="11"/>
      <c r="E170" s="11"/>
      <c r="F170" s="11"/>
      <c r="G170" s="11"/>
    </row>
    <row r="171" spans="1:7" ht="12.75">
      <c r="A171" s="20"/>
      <c r="B171" s="11"/>
      <c r="C171" s="11"/>
      <c r="D171" s="11"/>
      <c r="E171" s="11"/>
      <c r="F171" s="11"/>
      <c r="G171" s="11"/>
    </row>
    <row r="172" spans="1:7" ht="12.75">
      <c r="A172" s="20"/>
      <c r="B172" s="11"/>
      <c r="C172" s="11"/>
      <c r="D172" s="11"/>
      <c r="E172" s="11"/>
      <c r="F172" s="11"/>
      <c r="G172" s="11"/>
    </row>
    <row r="173" spans="1:7" ht="12.75">
      <c r="A173" s="20"/>
      <c r="B173" s="11"/>
      <c r="C173" s="11"/>
      <c r="D173" s="11"/>
      <c r="E173" s="11"/>
      <c r="F173" s="11"/>
      <c r="G173" s="11"/>
    </row>
    <row r="174" spans="1:7" ht="12.75">
      <c r="A174" s="20"/>
      <c r="B174" s="11"/>
      <c r="C174" s="11"/>
      <c r="D174" s="11"/>
      <c r="E174" s="11"/>
      <c r="F174" s="11"/>
      <c r="G174" s="11"/>
    </row>
    <row r="175" spans="1:7" ht="12.75">
      <c r="A175" s="20"/>
      <c r="B175" s="11"/>
      <c r="C175" s="11"/>
      <c r="D175" s="11"/>
      <c r="E175" s="11"/>
      <c r="F175" s="11"/>
      <c r="G175" s="11"/>
    </row>
    <row r="176" spans="1:7" ht="12.75">
      <c r="A176" s="20"/>
      <c r="B176" s="11"/>
      <c r="C176" s="11"/>
      <c r="D176" s="11"/>
      <c r="E176" s="11"/>
      <c r="F176" s="11"/>
      <c r="G176" s="11"/>
    </row>
    <row r="177" spans="1:7" ht="12.75">
      <c r="A177" s="20"/>
      <c r="B177" s="11"/>
      <c r="C177" s="11"/>
      <c r="D177" s="11"/>
      <c r="E177" s="11"/>
      <c r="F177" s="11"/>
      <c r="G177" s="11"/>
    </row>
    <row r="178" spans="1:7" ht="12.75">
      <c r="A178" s="24"/>
      <c r="B178" s="2"/>
      <c r="C178" s="2"/>
      <c r="D178" s="2"/>
      <c r="E178" s="2"/>
      <c r="F178" s="2"/>
      <c r="G178" s="2"/>
    </row>
    <row r="179" spans="1:7" ht="12.75">
      <c r="A179" s="24"/>
      <c r="B179" s="2"/>
      <c r="C179" s="2"/>
      <c r="D179" s="2"/>
      <c r="E179" s="2"/>
      <c r="F179" s="2"/>
      <c r="G179" s="2"/>
    </row>
    <row r="180" spans="1:7" ht="12.75">
      <c r="A180" s="24"/>
      <c r="B180" s="2"/>
      <c r="C180" s="2"/>
      <c r="D180" s="2"/>
      <c r="E180" s="2"/>
      <c r="F180" s="2"/>
      <c r="G180" s="2"/>
    </row>
    <row r="181" spans="1:7" ht="12.75">
      <c r="A181" s="24"/>
      <c r="B181" s="2"/>
      <c r="C181" s="2"/>
      <c r="D181" s="2"/>
      <c r="E181" s="2"/>
      <c r="F181" s="2"/>
      <c r="G181" s="2"/>
    </row>
    <row r="182" spans="1:7" ht="12.75">
      <c r="A182" s="24"/>
      <c r="B182" s="2"/>
      <c r="C182" s="2"/>
      <c r="D182" s="2"/>
      <c r="E182" s="2"/>
      <c r="F182" s="2"/>
      <c r="G182" s="2"/>
    </row>
    <row r="183" spans="1:7" ht="12.75">
      <c r="A183" s="24"/>
      <c r="B183" s="2"/>
      <c r="C183" s="2"/>
      <c r="D183" s="2"/>
      <c r="E183" s="2"/>
      <c r="F183" s="2"/>
      <c r="G183" s="2"/>
    </row>
    <row r="200" spans="1:7" ht="12.75">
      <c r="A200" s="24"/>
      <c r="B200" s="2"/>
      <c r="C200" s="2"/>
      <c r="D200" s="2"/>
      <c r="E200" s="2"/>
      <c r="F200" s="2"/>
      <c r="G200" s="2"/>
    </row>
    <row r="201" spans="1:7" ht="12.75">
      <c r="A201" s="24"/>
      <c r="B201" s="2"/>
      <c r="C201" s="2"/>
      <c r="D201" s="2"/>
      <c r="E201" s="2"/>
      <c r="F201" s="2"/>
      <c r="G201" s="2"/>
    </row>
    <row r="202" spans="1:7" ht="12.75">
      <c r="A202" s="24"/>
      <c r="B202" s="2"/>
      <c r="C202" s="2"/>
      <c r="D202" s="2"/>
      <c r="E202" s="2"/>
      <c r="F202" s="2"/>
      <c r="G202" s="2"/>
    </row>
    <row r="203" spans="1:7" ht="12.75">
      <c r="A203" s="24"/>
      <c r="B203" s="2"/>
      <c r="C203" s="2"/>
      <c r="D203" s="2"/>
      <c r="E203" s="2"/>
      <c r="F203" s="2"/>
      <c r="G203" s="2"/>
    </row>
    <row r="204" spans="1:7" ht="12.75">
      <c r="A204" s="24"/>
      <c r="B204" s="2"/>
      <c r="C204" s="2"/>
      <c r="D204" s="2"/>
      <c r="E204" s="2"/>
      <c r="F204" s="2"/>
      <c r="G204" s="2"/>
    </row>
    <row r="205" spans="1:7" ht="12.75">
      <c r="A205" s="24"/>
      <c r="B205" s="2"/>
      <c r="C205" s="2"/>
      <c r="D205" s="2"/>
      <c r="E205" s="2"/>
      <c r="F205" s="2"/>
      <c r="G205" s="2"/>
    </row>
    <row r="206" spans="1:7" ht="12.75">
      <c r="A206" s="24"/>
      <c r="B206" s="2"/>
      <c r="C206" s="2"/>
      <c r="D206" s="2"/>
      <c r="E206" s="2"/>
      <c r="F206" s="2"/>
      <c r="G206" s="2"/>
    </row>
    <row r="207" spans="1:7" ht="12.75">
      <c r="A207" s="24"/>
      <c r="B207" s="2"/>
      <c r="C207" s="2"/>
      <c r="D207" s="2"/>
      <c r="E207" s="2"/>
      <c r="F207" s="2"/>
      <c r="G207" s="2"/>
    </row>
    <row r="208" spans="1:7" ht="12.75">
      <c r="A208" s="24"/>
      <c r="B208" s="2"/>
      <c r="C208" s="2"/>
      <c r="D208" s="2"/>
      <c r="E208" s="2"/>
      <c r="F208" s="2"/>
      <c r="G208" s="2"/>
    </row>
    <row r="209" spans="1:7" ht="12.75">
      <c r="A209" s="24"/>
      <c r="B209" s="2"/>
      <c r="C209" s="2"/>
      <c r="D209" s="2"/>
      <c r="E209" s="2"/>
      <c r="F209" s="2"/>
      <c r="G209" s="2"/>
    </row>
    <row r="210" spans="1:7" ht="12.75">
      <c r="A210" s="24"/>
      <c r="B210" s="2"/>
      <c r="C210" s="2"/>
      <c r="D210" s="2"/>
      <c r="E210" s="2"/>
      <c r="F210" s="2"/>
      <c r="G210" s="2"/>
    </row>
    <row r="211" spans="1:7" ht="12.75">
      <c r="A211" s="24"/>
      <c r="B211" s="2"/>
      <c r="C211" s="2"/>
      <c r="D211" s="2"/>
      <c r="E211" s="2"/>
      <c r="F211" s="2"/>
      <c r="G211" s="2"/>
    </row>
    <row r="212" spans="1:7" ht="12.75">
      <c r="A212" s="24"/>
      <c r="B212" s="2"/>
      <c r="C212" s="2"/>
      <c r="D212" s="2"/>
      <c r="E212" s="2"/>
      <c r="F212" s="2"/>
      <c r="G212" s="2"/>
    </row>
    <row r="213" spans="1:7" ht="12.75">
      <c r="A213" s="24"/>
      <c r="B213" s="2"/>
      <c r="C213" s="2"/>
      <c r="D213" s="2"/>
      <c r="E213" s="2"/>
      <c r="F213" s="2"/>
      <c r="G213" s="2"/>
    </row>
    <row r="214" spans="1:7" ht="12.75">
      <c r="A214" s="24"/>
      <c r="B214" s="2"/>
      <c r="C214" s="2"/>
      <c r="D214" s="2"/>
      <c r="E214" s="2"/>
      <c r="F214" s="2"/>
      <c r="G214" s="2"/>
    </row>
    <row r="215" spans="1:7" ht="12.75">
      <c r="A215" s="20"/>
      <c r="B215" s="11"/>
      <c r="C215" s="11"/>
      <c r="D215" s="11"/>
      <c r="E215" s="11"/>
      <c r="F215" s="11"/>
      <c r="G215" s="11"/>
    </row>
    <row r="216" spans="1:7" ht="12.75">
      <c r="A216" s="20"/>
      <c r="B216" s="11"/>
      <c r="C216" s="11"/>
      <c r="D216" s="11"/>
      <c r="E216" s="11"/>
      <c r="F216" s="11"/>
      <c r="G216" s="11"/>
    </row>
    <row r="217" spans="1:7" ht="12.75">
      <c r="A217" s="20"/>
      <c r="B217" s="11"/>
      <c r="C217" s="11"/>
      <c r="D217" s="11"/>
      <c r="E217" s="11"/>
      <c r="F217" s="11"/>
      <c r="G217" s="11"/>
    </row>
    <row r="218" spans="1:7" ht="12.75">
      <c r="A218" s="20"/>
      <c r="B218" s="11"/>
      <c r="C218" s="11"/>
      <c r="D218" s="11"/>
      <c r="E218" s="11"/>
      <c r="F218" s="11"/>
      <c r="G218" s="11"/>
    </row>
    <row r="219" spans="1:7" ht="12.75">
      <c r="A219" s="20"/>
      <c r="B219" s="11"/>
      <c r="C219" s="11"/>
      <c r="D219" s="11"/>
      <c r="E219" s="11"/>
      <c r="F219" s="11"/>
      <c r="G219" s="11"/>
    </row>
    <row r="220" spans="1:7" ht="12.75">
      <c r="A220" s="20"/>
      <c r="B220" s="11"/>
      <c r="C220" s="11"/>
      <c r="D220" s="11"/>
      <c r="E220" s="11"/>
      <c r="F220" s="11"/>
      <c r="G220" s="11"/>
    </row>
    <row r="221" spans="1:7" ht="12.75">
      <c r="A221" s="20"/>
      <c r="B221" s="11"/>
      <c r="C221" s="11"/>
      <c r="D221" s="11"/>
      <c r="E221" s="11"/>
      <c r="F221" s="11"/>
      <c r="G221" s="11"/>
    </row>
    <row r="222" spans="1:7" ht="12.75">
      <c r="A222" s="12"/>
      <c r="B222" s="11"/>
      <c r="C222" s="11"/>
      <c r="D222" s="11"/>
      <c r="E222" s="11"/>
      <c r="F222" s="11"/>
      <c r="G222" s="11"/>
    </row>
    <row r="223" spans="1:7" ht="12.75">
      <c r="A223" s="12"/>
      <c r="B223" s="11"/>
      <c r="C223" s="11"/>
      <c r="D223" s="11"/>
      <c r="E223" s="11"/>
      <c r="F223" s="11"/>
      <c r="G223" s="11"/>
    </row>
    <row r="224" spans="1:7" ht="12.75">
      <c r="A224" s="20"/>
      <c r="B224" s="11"/>
      <c r="C224" s="11"/>
      <c r="D224" s="11"/>
      <c r="E224" s="11"/>
      <c r="F224" s="11"/>
      <c r="G224" s="11"/>
    </row>
    <row r="225" spans="1:7" ht="12.75">
      <c r="A225" s="24"/>
      <c r="B225" s="2"/>
      <c r="C225" s="2"/>
      <c r="D225" s="2"/>
      <c r="E225" s="2"/>
      <c r="F225" s="2"/>
      <c r="G225" s="2"/>
    </row>
    <row r="226" spans="1:7" ht="12.75">
      <c r="A226" s="24"/>
      <c r="B226" s="2"/>
      <c r="C226" s="2"/>
      <c r="D226" s="2"/>
      <c r="E226" s="2"/>
      <c r="F226" s="2"/>
      <c r="G226" s="2"/>
    </row>
    <row r="227" spans="1:7" ht="12.75">
      <c r="A227" s="24"/>
      <c r="B227" s="2"/>
      <c r="C227" s="2"/>
      <c r="D227" s="2"/>
      <c r="E227" s="2"/>
      <c r="F227" s="2"/>
      <c r="G227" s="2"/>
    </row>
    <row r="228" spans="1:7" ht="12.75">
      <c r="A228" s="24"/>
      <c r="B228" s="2"/>
      <c r="C228" s="2"/>
      <c r="D228" s="2"/>
      <c r="E228" s="2"/>
      <c r="F228" s="2"/>
      <c r="G228" s="2"/>
    </row>
    <row r="229" spans="1:7" ht="12.75">
      <c r="A229" s="24"/>
      <c r="B229" s="2"/>
      <c r="C229" s="2"/>
      <c r="D229" s="2"/>
      <c r="E229" s="2"/>
      <c r="F229" s="2"/>
      <c r="G229" s="2"/>
    </row>
    <row r="230" spans="1:7" ht="12.75">
      <c r="A230" s="24"/>
      <c r="B230" s="2"/>
      <c r="C230" s="2"/>
      <c r="D230" s="2"/>
      <c r="E230" s="2"/>
      <c r="F230" s="2"/>
      <c r="G230" s="2"/>
    </row>
    <row r="231" spans="1:7" ht="12.75">
      <c r="A231" s="24"/>
      <c r="B231" s="2"/>
      <c r="C231" s="2"/>
      <c r="D231" s="2"/>
      <c r="E231" s="2"/>
      <c r="F231" s="2"/>
      <c r="G231" s="2"/>
    </row>
    <row r="296" spans="1:7" ht="12.75">
      <c r="A296" s="24"/>
      <c r="B296" s="2"/>
      <c r="C296" s="2"/>
      <c r="D296" s="2"/>
      <c r="E296" s="2"/>
      <c r="F296" s="2"/>
      <c r="G296" s="2"/>
    </row>
    <row r="297" spans="1:7" ht="12.75">
      <c r="A297" s="24"/>
      <c r="B297" s="2"/>
      <c r="C297" s="2"/>
      <c r="D297" s="2"/>
      <c r="E297" s="2"/>
      <c r="F297" s="2"/>
      <c r="G297" s="2"/>
    </row>
    <row r="298" spans="1:7" ht="12.75">
      <c r="A298" s="24"/>
      <c r="B298" s="2"/>
      <c r="C298" s="2"/>
      <c r="D298" s="2"/>
      <c r="E298" s="2"/>
      <c r="F298" s="2"/>
      <c r="G298" s="2"/>
    </row>
    <row r="299" spans="1:7" ht="12.75">
      <c r="A299" s="24"/>
      <c r="B299" s="2"/>
      <c r="C299" s="2"/>
      <c r="D299" s="2"/>
      <c r="E299" s="2"/>
      <c r="F299" s="2"/>
      <c r="G299" s="2"/>
    </row>
    <row r="300" spans="1:7" ht="12.75">
      <c r="A300" s="24"/>
      <c r="B300" s="2"/>
      <c r="C300" s="2"/>
      <c r="D300" s="2"/>
      <c r="E300" s="2"/>
      <c r="F300" s="2"/>
      <c r="G300" s="2"/>
    </row>
    <row r="301" spans="1:7" ht="12.75">
      <c r="A301" s="24"/>
      <c r="B301" s="2"/>
      <c r="C301" s="2"/>
      <c r="D301" s="2"/>
      <c r="E301" s="2"/>
      <c r="F301" s="2"/>
      <c r="G301" s="2"/>
    </row>
    <row r="302" spans="1:7" ht="12.75">
      <c r="A302" s="24"/>
      <c r="B302" s="2"/>
      <c r="C302" s="2"/>
      <c r="D302" s="2"/>
      <c r="E302" s="2"/>
      <c r="F302" s="2"/>
      <c r="G302" s="2"/>
    </row>
    <row r="303" spans="1:7" ht="12.75">
      <c r="A303" s="24"/>
      <c r="B303" s="2"/>
      <c r="C303" s="2"/>
      <c r="D303" s="2"/>
      <c r="E303" s="2"/>
      <c r="F303" s="2"/>
      <c r="G303" s="2"/>
    </row>
    <row r="304" spans="1:7" ht="12.75">
      <c r="A304" s="24"/>
      <c r="B304" s="2"/>
      <c r="C304" s="2"/>
      <c r="D304" s="2"/>
      <c r="E304" s="2"/>
      <c r="F304" s="2"/>
      <c r="G304" s="2"/>
    </row>
    <row r="305" spans="1:7" ht="12.75">
      <c r="A305" s="24"/>
      <c r="B305" s="2"/>
      <c r="C305" s="2"/>
      <c r="D305" s="2"/>
      <c r="E305" s="2"/>
      <c r="F305" s="2"/>
      <c r="G305" s="2"/>
    </row>
    <row r="306" spans="1:7" ht="12.75">
      <c r="A306" s="24"/>
      <c r="B306" s="2"/>
      <c r="C306" s="2"/>
      <c r="D306" s="2"/>
      <c r="E306" s="2"/>
      <c r="F306" s="2"/>
      <c r="G306" s="2"/>
    </row>
    <row r="307" spans="1:7" ht="12.75">
      <c r="A307" s="24"/>
      <c r="B307" s="2"/>
      <c r="C307" s="2"/>
      <c r="D307" s="2"/>
      <c r="E307" s="2"/>
      <c r="F307" s="2"/>
      <c r="G307" s="2"/>
    </row>
    <row r="308" spans="1:7" ht="12.75">
      <c r="A308" s="20"/>
      <c r="B308" s="11"/>
      <c r="C308" s="11"/>
      <c r="D308" s="11"/>
      <c r="E308" s="11"/>
      <c r="F308" s="11"/>
      <c r="G308" s="11"/>
    </row>
    <row r="309" spans="1:7" ht="12.75">
      <c r="A309" s="20"/>
      <c r="B309" s="11"/>
      <c r="C309" s="11"/>
      <c r="D309" s="11"/>
      <c r="E309" s="11"/>
      <c r="F309" s="11"/>
      <c r="G309" s="11"/>
    </row>
    <row r="310" spans="1:7" ht="12.75">
      <c r="A310" s="20"/>
      <c r="B310" s="11"/>
      <c r="C310" s="11"/>
      <c r="D310" s="11"/>
      <c r="E310" s="11"/>
      <c r="F310" s="11"/>
      <c r="G310" s="11"/>
    </row>
    <row r="311" spans="1:7" ht="12.75">
      <c r="A311" s="20"/>
      <c r="B311" s="11"/>
      <c r="C311" s="11"/>
      <c r="D311" s="11"/>
      <c r="E311" s="11"/>
      <c r="F311" s="11"/>
      <c r="G311" s="11"/>
    </row>
    <row r="312" spans="1:7" ht="12.75">
      <c r="A312" s="20"/>
      <c r="B312" s="11"/>
      <c r="C312" s="11"/>
      <c r="D312" s="11"/>
      <c r="E312" s="11"/>
      <c r="F312" s="11"/>
      <c r="G312" s="11"/>
    </row>
    <row r="313" spans="1:7" ht="12.75">
      <c r="A313" s="20"/>
      <c r="B313" s="11"/>
      <c r="C313" s="11"/>
      <c r="D313" s="11"/>
      <c r="E313" s="11"/>
      <c r="F313" s="11"/>
      <c r="G313" s="11"/>
    </row>
    <row r="314" spans="1:7" ht="12.75">
      <c r="A314" s="20"/>
      <c r="B314" s="11"/>
      <c r="C314" s="11"/>
      <c r="D314" s="11"/>
      <c r="E314" s="11"/>
      <c r="F314" s="11"/>
      <c r="G314" s="11"/>
    </row>
    <row r="315" spans="1:7" ht="12.75">
      <c r="A315" s="20"/>
      <c r="B315" s="11"/>
      <c r="C315" s="11"/>
      <c r="D315" s="11"/>
      <c r="E315" s="11"/>
      <c r="F315" s="11"/>
      <c r="G315" s="11"/>
    </row>
    <row r="316" spans="1:7" ht="12.75">
      <c r="A316" s="20"/>
      <c r="B316" s="11"/>
      <c r="C316" s="11"/>
      <c r="D316" s="11"/>
      <c r="E316" s="11"/>
      <c r="F316" s="11"/>
      <c r="G316" s="11"/>
    </row>
    <row r="317" spans="1:7" ht="12.75">
      <c r="A317" s="20"/>
      <c r="B317" s="11"/>
      <c r="C317" s="11"/>
      <c r="D317" s="11"/>
      <c r="E317" s="11"/>
      <c r="F317" s="11"/>
      <c r="G317" s="11"/>
    </row>
    <row r="318" spans="1:7" ht="12.75">
      <c r="A318" s="24"/>
      <c r="B318" s="2"/>
      <c r="C318" s="2"/>
      <c r="D318" s="2"/>
      <c r="E318" s="2"/>
      <c r="F318" s="2"/>
      <c r="G318" s="2"/>
    </row>
    <row r="319" spans="1:7" ht="12.75">
      <c r="A319" s="24"/>
      <c r="B319" s="2"/>
      <c r="C319" s="2"/>
      <c r="D319" s="2"/>
      <c r="E319" s="2"/>
      <c r="F319" s="2"/>
      <c r="G319" s="2"/>
    </row>
    <row r="320" spans="1:7" ht="12.75">
      <c r="A320" s="24"/>
      <c r="B320" s="2"/>
      <c r="C320" s="2"/>
      <c r="D320" s="2"/>
      <c r="E320" s="2"/>
      <c r="F320" s="2"/>
      <c r="G320" s="2"/>
    </row>
    <row r="321" spans="1:7" ht="12.75">
      <c r="A321" s="24"/>
      <c r="B321" s="2"/>
      <c r="C321" s="2"/>
      <c r="D321" s="2"/>
      <c r="E321" s="2"/>
      <c r="F321" s="2"/>
      <c r="G321" s="2"/>
    </row>
    <row r="322" spans="1:7" ht="12.75">
      <c r="A322" s="24"/>
      <c r="B322" s="2"/>
      <c r="C322" s="2"/>
      <c r="D322" s="2"/>
      <c r="E322" s="2"/>
      <c r="F322" s="2"/>
      <c r="G322" s="2"/>
    </row>
    <row r="323" spans="1:7" ht="12.75">
      <c r="A323" s="24"/>
      <c r="B323" s="2"/>
      <c r="C323" s="2"/>
      <c r="D323" s="2"/>
      <c r="E323" s="2"/>
      <c r="F323" s="2"/>
      <c r="G323" s="2"/>
    </row>
    <row r="324" spans="1:7" ht="12.75">
      <c r="A324" s="24"/>
      <c r="B324" s="2"/>
      <c r="C324" s="2"/>
      <c r="D324" s="2"/>
      <c r="E324" s="2"/>
      <c r="F324" s="2"/>
      <c r="G324" s="2"/>
    </row>
    <row r="325" spans="1:7" ht="12.75">
      <c r="A325" s="24"/>
      <c r="B325" s="2"/>
      <c r="C325" s="2"/>
      <c r="D325" s="2"/>
      <c r="E325" s="2"/>
      <c r="F325" s="2"/>
      <c r="G325" s="2"/>
    </row>
    <row r="326" spans="1:7" ht="12.75">
      <c r="A326" s="24"/>
      <c r="B326" s="2"/>
      <c r="C326" s="2"/>
      <c r="D326" s="2"/>
      <c r="E326" s="2"/>
      <c r="F326" s="2"/>
      <c r="G326" s="2"/>
    </row>
    <row r="327" spans="1:7" ht="12.75">
      <c r="A327" s="24"/>
      <c r="B327" s="2"/>
      <c r="C327" s="2"/>
      <c r="D327" s="2"/>
      <c r="E327" s="2"/>
      <c r="F327" s="2"/>
      <c r="G327" s="2"/>
    </row>
    <row r="376" spans="1:7" ht="12.75">
      <c r="A376" s="24"/>
      <c r="B376" s="2"/>
      <c r="C376" s="2"/>
      <c r="D376" s="2"/>
      <c r="E376" s="2"/>
      <c r="F376" s="2"/>
      <c r="G376" s="2"/>
    </row>
    <row r="377" spans="1:7" ht="12.75">
      <c r="A377" s="24"/>
      <c r="B377" s="2"/>
      <c r="C377" s="2"/>
      <c r="D377" s="2"/>
      <c r="E377" s="2"/>
      <c r="F377" s="2"/>
      <c r="G377" s="2"/>
    </row>
    <row r="378" spans="1:7" ht="12.75">
      <c r="A378" s="20"/>
      <c r="B378" s="11"/>
      <c r="C378" s="11"/>
      <c r="D378" s="11"/>
      <c r="E378" s="11"/>
      <c r="F378" s="11"/>
      <c r="G378" s="11"/>
    </row>
    <row r="379" spans="1:7" ht="12.75">
      <c r="A379" s="20"/>
      <c r="B379" s="11"/>
      <c r="C379" s="11"/>
      <c r="D379" s="11"/>
      <c r="E379" s="11"/>
      <c r="F379" s="11"/>
      <c r="G379" s="11"/>
    </row>
    <row r="380" spans="1:7" ht="12.75">
      <c r="A380" s="20"/>
      <c r="B380" s="11"/>
      <c r="C380" s="11"/>
      <c r="D380" s="11"/>
      <c r="E380" s="11"/>
      <c r="F380" s="11"/>
      <c r="G380" s="11"/>
    </row>
    <row r="381" spans="1:7" ht="12.75">
      <c r="A381" s="20"/>
      <c r="B381" s="11"/>
      <c r="C381" s="11"/>
      <c r="D381" s="11"/>
      <c r="E381" s="11"/>
      <c r="F381" s="11"/>
      <c r="G381" s="11"/>
    </row>
    <row r="382" spans="1:7" ht="12.75">
      <c r="A382" s="20"/>
      <c r="B382" s="11"/>
      <c r="C382" s="11"/>
      <c r="D382" s="11"/>
      <c r="E382" s="11"/>
      <c r="F382" s="11"/>
      <c r="G382" s="11"/>
    </row>
    <row r="383" spans="1:7" ht="12.75">
      <c r="A383" s="20"/>
      <c r="B383" s="11"/>
      <c r="C383" s="11"/>
      <c r="D383" s="11"/>
      <c r="E383" s="11"/>
      <c r="F383" s="11"/>
      <c r="G383" s="11"/>
    </row>
    <row r="384" spans="1:7" ht="12.75">
      <c r="A384" s="20"/>
      <c r="B384" s="11"/>
      <c r="C384" s="11"/>
      <c r="D384" s="11"/>
      <c r="E384" s="11"/>
      <c r="F384" s="11"/>
      <c r="G384" s="11"/>
    </row>
    <row r="385" spans="1:7" ht="12.75">
      <c r="A385" s="20"/>
      <c r="B385" s="11"/>
      <c r="C385" s="11"/>
      <c r="D385" s="11"/>
      <c r="E385" s="11"/>
      <c r="F385" s="11"/>
      <c r="G385" s="11"/>
    </row>
    <row r="386" spans="1:7" ht="12.75">
      <c r="A386" s="20"/>
      <c r="B386" s="11"/>
      <c r="C386" s="11"/>
      <c r="D386" s="11"/>
      <c r="E386" s="11"/>
      <c r="F386" s="11"/>
      <c r="G386" s="11"/>
    </row>
    <row r="387" spans="1:7" ht="12.75">
      <c r="A387" s="20"/>
      <c r="B387" s="11"/>
      <c r="C387" s="11"/>
      <c r="D387" s="11"/>
      <c r="E387" s="11"/>
      <c r="F387" s="11"/>
      <c r="G387" s="11"/>
    </row>
    <row r="388" spans="1:7" ht="12.75">
      <c r="A388" s="24"/>
      <c r="B388" s="2"/>
      <c r="C388" s="2"/>
      <c r="D388" s="2"/>
      <c r="E388" s="2"/>
      <c r="F388" s="2"/>
      <c r="G388" s="2"/>
    </row>
    <row r="389" spans="1:7" ht="12.75">
      <c r="A389" s="24"/>
      <c r="B389" s="2"/>
      <c r="C389" s="2"/>
      <c r="D389" s="2"/>
      <c r="E389" s="2"/>
      <c r="F389" s="2"/>
      <c r="G389" s="2"/>
    </row>
    <row r="390" spans="1:7" ht="12.75">
      <c r="A390" s="24"/>
      <c r="B390" s="2"/>
      <c r="C390" s="2"/>
      <c r="D390" s="2"/>
      <c r="E390" s="2"/>
      <c r="F390" s="2"/>
      <c r="G390" s="2"/>
    </row>
    <row r="391" spans="1:7" ht="12.75">
      <c r="A391" s="24"/>
      <c r="B391" s="2"/>
      <c r="C391" s="2"/>
      <c r="D391" s="2"/>
      <c r="E391" s="2"/>
      <c r="F391" s="2"/>
      <c r="G391" s="2"/>
    </row>
    <row r="440" spans="1:7" ht="12.75">
      <c r="A440" s="24"/>
      <c r="B440" s="2"/>
      <c r="C440" s="2"/>
      <c r="D440" s="2"/>
      <c r="E440" s="2"/>
      <c r="F440" s="2"/>
      <c r="G440" s="2"/>
    </row>
    <row r="441" spans="1:7" ht="12.75">
      <c r="A441" s="24"/>
      <c r="B441" s="2"/>
      <c r="C441" s="2"/>
      <c r="D441" s="2"/>
      <c r="E441" s="2"/>
      <c r="F441" s="2"/>
      <c r="G441" s="2"/>
    </row>
    <row r="442" spans="1:7" ht="12.75">
      <c r="A442" s="24"/>
      <c r="B442" s="2"/>
      <c r="C442" s="2"/>
      <c r="D442" s="2"/>
      <c r="E442" s="2"/>
      <c r="F442" s="2"/>
      <c r="G442" s="2"/>
    </row>
    <row r="443" spans="1:7" ht="12.75">
      <c r="A443" s="24"/>
      <c r="B443" s="2"/>
      <c r="C443" s="2"/>
      <c r="D443" s="2"/>
      <c r="E443" s="2"/>
      <c r="F443" s="2"/>
      <c r="G443" s="2"/>
    </row>
    <row r="444" spans="1:7" ht="12.75">
      <c r="A444" s="24"/>
      <c r="B444" s="2"/>
      <c r="C444" s="2"/>
      <c r="D444" s="2"/>
      <c r="E444" s="2"/>
      <c r="F444" s="2"/>
      <c r="G444" s="2"/>
    </row>
    <row r="445" spans="1:7" ht="12.75">
      <c r="A445" s="24"/>
      <c r="B445" s="2"/>
      <c r="C445" s="2"/>
      <c r="D445" s="2"/>
      <c r="E445" s="2"/>
      <c r="F445" s="2"/>
      <c r="G445" s="2"/>
    </row>
    <row r="446" spans="1:7" ht="12.75">
      <c r="A446" s="24"/>
      <c r="B446" s="2"/>
      <c r="C446" s="2"/>
      <c r="D446" s="2"/>
      <c r="E446" s="2"/>
      <c r="F446" s="2"/>
      <c r="G446" s="2"/>
    </row>
    <row r="447" spans="1:7" ht="12.75">
      <c r="A447" s="24"/>
      <c r="B447" s="2"/>
      <c r="C447" s="2"/>
      <c r="D447" s="2"/>
      <c r="E447" s="2"/>
      <c r="F447" s="2"/>
      <c r="G447" s="2"/>
    </row>
    <row r="448" spans="1:7" ht="12.75">
      <c r="A448" s="20"/>
      <c r="B448" s="11"/>
      <c r="C448" s="11"/>
      <c r="D448" s="11"/>
      <c r="E448" s="11"/>
      <c r="F448" s="11"/>
      <c r="G448" s="11"/>
    </row>
    <row r="449" spans="1:7" ht="12.75">
      <c r="A449" s="20"/>
      <c r="B449" s="11"/>
      <c r="C449" s="11"/>
      <c r="D449" s="11"/>
      <c r="E449" s="11"/>
      <c r="F449" s="11"/>
      <c r="G449" s="11"/>
    </row>
    <row r="450" spans="1:7" ht="12.75">
      <c r="A450" s="20"/>
      <c r="B450" s="11"/>
      <c r="C450" s="11"/>
      <c r="D450" s="11"/>
      <c r="E450" s="11"/>
      <c r="F450" s="11"/>
      <c r="G450" s="11"/>
    </row>
    <row r="451" spans="1:7" ht="12.75">
      <c r="A451" s="20"/>
      <c r="B451" s="11"/>
      <c r="C451" s="11"/>
      <c r="D451" s="11"/>
      <c r="E451" s="11"/>
      <c r="F451" s="11"/>
      <c r="G451" s="11"/>
    </row>
    <row r="452" spans="1:7" ht="12.75">
      <c r="A452" s="20"/>
      <c r="B452" s="11"/>
      <c r="C452" s="11"/>
      <c r="D452" s="11"/>
      <c r="E452" s="11"/>
      <c r="F452" s="11"/>
      <c r="G452" s="11"/>
    </row>
    <row r="453" spans="1:7" ht="12.75">
      <c r="A453" s="20"/>
      <c r="B453" s="11"/>
      <c r="C453" s="11"/>
      <c r="D453" s="11"/>
      <c r="E453" s="11"/>
      <c r="F453" s="11"/>
      <c r="G453" s="11"/>
    </row>
    <row r="454" spans="1:7" ht="12.75">
      <c r="A454" s="20"/>
      <c r="B454" s="11"/>
      <c r="C454" s="11"/>
      <c r="D454" s="11"/>
      <c r="E454" s="11"/>
      <c r="F454" s="11"/>
      <c r="G454" s="11"/>
    </row>
    <row r="455" spans="1:7" ht="12.75">
      <c r="A455" s="20"/>
      <c r="B455" s="11"/>
      <c r="C455" s="11"/>
      <c r="D455" s="11"/>
      <c r="E455" s="11"/>
      <c r="F455" s="11"/>
      <c r="G455" s="11"/>
    </row>
    <row r="456" spans="1:7" ht="12.75">
      <c r="A456" s="20"/>
      <c r="B456" s="11"/>
      <c r="C456" s="11"/>
      <c r="D456" s="11"/>
      <c r="E456" s="11"/>
      <c r="F456" s="11"/>
      <c r="G456" s="11"/>
    </row>
    <row r="457" spans="1:7" ht="12.75">
      <c r="A457" s="20"/>
      <c r="B457" s="11"/>
      <c r="C457" s="11"/>
      <c r="D457" s="11"/>
      <c r="E457" s="11"/>
      <c r="F457" s="11"/>
      <c r="G457" s="11"/>
    </row>
    <row r="458" spans="1:7" ht="12.75">
      <c r="A458" s="24"/>
      <c r="B458" s="2"/>
      <c r="C458" s="2"/>
      <c r="D458" s="2"/>
      <c r="E458" s="2"/>
      <c r="F458" s="2"/>
      <c r="G458" s="2"/>
    </row>
    <row r="459" spans="1:7" ht="12.75">
      <c r="A459" s="24"/>
      <c r="B459" s="2"/>
      <c r="C459" s="2"/>
      <c r="D459" s="2"/>
      <c r="E459" s="2"/>
      <c r="F459" s="2"/>
      <c r="G459" s="2"/>
    </row>
    <row r="460" spans="1:7" ht="12.75">
      <c r="A460" s="24"/>
      <c r="B460" s="2"/>
      <c r="C460" s="2"/>
      <c r="D460" s="2"/>
      <c r="E460" s="2"/>
      <c r="F460" s="2"/>
      <c r="G460" s="2"/>
    </row>
    <row r="461" spans="1:7" ht="12.75">
      <c r="A461" s="24"/>
      <c r="B461" s="2"/>
      <c r="C461" s="2"/>
      <c r="D461" s="2"/>
      <c r="E461" s="2"/>
      <c r="F461" s="2"/>
      <c r="G461" s="2"/>
    </row>
    <row r="462" spans="1:7" ht="12.75">
      <c r="A462" s="24"/>
      <c r="B462" s="2"/>
      <c r="C462" s="2"/>
      <c r="D462" s="2"/>
      <c r="E462" s="2"/>
      <c r="F462" s="2"/>
      <c r="G462" s="2"/>
    </row>
    <row r="463" spans="1:7" ht="12.75">
      <c r="A463" s="24"/>
      <c r="B463" s="2"/>
      <c r="C463" s="2"/>
      <c r="D463" s="2"/>
      <c r="E463" s="2"/>
      <c r="F463" s="2"/>
      <c r="G463" s="2"/>
    </row>
    <row r="464" spans="1:7" ht="12.75">
      <c r="A464" s="24"/>
      <c r="B464" s="2"/>
      <c r="C464" s="2"/>
      <c r="D464" s="2"/>
      <c r="E464" s="2"/>
      <c r="F464" s="2"/>
      <c r="G464" s="2"/>
    </row>
    <row r="465" spans="1:7" ht="12.75">
      <c r="A465" s="24"/>
      <c r="B465" s="2"/>
      <c r="C465" s="2"/>
      <c r="D465" s="2"/>
      <c r="E465" s="2"/>
      <c r="F465" s="2"/>
      <c r="G465" s="2"/>
    </row>
    <row r="466" spans="1:7" ht="12.75">
      <c r="A466" s="24"/>
      <c r="B466" s="2"/>
      <c r="C466" s="2"/>
      <c r="D466" s="2"/>
      <c r="E466" s="2"/>
      <c r="F466" s="2"/>
      <c r="G466" s="2"/>
    </row>
    <row r="467" spans="1:7" ht="12.75">
      <c r="A467" s="24"/>
      <c r="B467" s="2"/>
      <c r="C467" s="2"/>
      <c r="D467" s="2"/>
      <c r="E467" s="2"/>
      <c r="F467" s="2"/>
      <c r="G467" s="2"/>
    </row>
    <row r="468" spans="1:7" ht="12.75">
      <c r="A468" s="24"/>
      <c r="B468" s="2"/>
      <c r="C468" s="2"/>
      <c r="D468" s="2"/>
      <c r="E468" s="2"/>
      <c r="F468" s="2"/>
      <c r="G468" s="2"/>
    </row>
    <row r="469" spans="1:7" ht="12.75">
      <c r="A469" s="24"/>
      <c r="B469" s="2"/>
      <c r="C469" s="2"/>
      <c r="D469" s="2"/>
      <c r="E469" s="2"/>
      <c r="F469" s="2"/>
      <c r="G469" s="2"/>
    </row>
    <row r="470" spans="1:7" ht="12.75">
      <c r="A470" s="24"/>
      <c r="B470" s="2"/>
      <c r="C470" s="2"/>
      <c r="D470" s="2"/>
      <c r="E470" s="2"/>
      <c r="F470" s="2"/>
      <c r="G470" s="2"/>
    </row>
    <row r="471" spans="1:7" ht="12.75">
      <c r="A471" s="24"/>
      <c r="B471" s="2"/>
      <c r="C471" s="2"/>
      <c r="D471" s="2"/>
      <c r="E471" s="2"/>
      <c r="F471" s="2"/>
      <c r="G471" s="2"/>
    </row>
    <row r="504" spans="1:7" ht="12.75">
      <c r="A504" s="24"/>
      <c r="B504" s="2"/>
      <c r="C504" s="2"/>
      <c r="D504" s="2"/>
      <c r="E504" s="2"/>
      <c r="F504" s="2"/>
      <c r="G504" s="2"/>
    </row>
    <row r="505" spans="1:7" ht="12.75">
      <c r="A505" s="24"/>
      <c r="B505" s="2"/>
      <c r="C505" s="2"/>
      <c r="D505" s="2"/>
      <c r="E505" s="2"/>
      <c r="F505" s="2"/>
      <c r="G505" s="2"/>
    </row>
    <row r="506" spans="1:7" ht="12.75">
      <c r="A506" s="24"/>
      <c r="B506" s="2"/>
      <c r="C506" s="2"/>
      <c r="D506" s="2"/>
      <c r="E506" s="2"/>
      <c r="F506" s="2"/>
      <c r="G506" s="2"/>
    </row>
    <row r="507" spans="1:7" ht="12.75">
      <c r="A507" s="24"/>
      <c r="B507" s="2"/>
      <c r="C507" s="2"/>
      <c r="D507" s="2"/>
      <c r="E507" s="2"/>
      <c r="F507" s="2"/>
      <c r="G507" s="2"/>
    </row>
    <row r="508" spans="1:7" ht="12.75">
      <c r="A508" s="24"/>
      <c r="B508" s="2"/>
      <c r="C508" s="2"/>
      <c r="D508" s="2"/>
      <c r="E508" s="2"/>
      <c r="F508" s="2"/>
      <c r="G508" s="2"/>
    </row>
    <row r="509" spans="1:7" ht="12.75">
      <c r="A509" s="24"/>
      <c r="B509" s="2"/>
      <c r="C509" s="2"/>
      <c r="D509" s="2"/>
      <c r="E509" s="2"/>
      <c r="F509" s="2"/>
      <c r="G509" s="2"/>
    </row>
    <row r="510" spans="1:7" ht="12.75">
      <c r="A510" s="24"/>
      <c r="B510" s="2"/>
      <c r="C510" s="2"/>
      <c r="D510" s="2"/>
      <c r="E510" s="2"/>
      <c r="F510" s="2"/>
      <c r="G510" s="2"/>
    </row>
    <row r="511" spans="1:7" ht="12.75">
      <c r="A511" s="24"/>
      <c r="B511" s="2"/>
      <c r="C511" s="2"/>
      <c r="D511" s="2"/>
      <c r="E511" s="2"/>
      <c r="F511" s="2"/>
      <c r="G511" s="2"/>
    </row>
    <row r="512" spans="1:7" ht="12.75">
      <c r="A512" s="24"/>
      <c r="B512" s="2"/>
      <c r="C512" s="2"/>
      <c r="D512" s="2"/>
      <c r="E512" s="2"/>
      <c r="F512" s="2"/>
      <c r="G512" s="2"/>
    </row>
    <row r="513" spans="1:7" ht="12.75">
      <c r="A513" s="24"/>
      <c r="B513" s="2"/>
      <c r="C513" s="2"/>
      <c r="D513" s="2"/>
      <c r="E513" s="2"/>
      <c r="F513" s="2"/>
      <c r="G513" s="2"/>
    </row>
    <row r="514" spans="1:7" ht="12.75">
      <c r="A514" s="24"/>
      <c r="B514" s="2"/>
      <c r="C514" s="2"/>
      <c r="D514" s="2"/>
      <c r="E514" s="2"/>
      <c r="F514" s="2"/>
      <c r="G514" s="2"/>
    </row>
    <row r="515" spans="1:7" ht="12.75">
      <c r="A515" s="24"/>
      <c r="B515" s="2"/>
      <c r="C515" s="2"/>
      <c r="D515" s="2"/>
      <c r="E515" s="2"/>
      <c r="F515" s="2"/>
      <c r="G515" s="2"/>
    </row>
    <row r="516" spans="1:7" ht="12.75">
      <c r="A516" s="24"/>
      <c r="B516" s="2"/>
      <c r="C516" s="2"/>
      <c r="D516" s="2"/>
      <c r="E516" s="2"/>
      <c r="F516" s="2"/>
      <c r="G516" s="2"/>
    </row>
    <row r="517" spans="1:7" ht="12.75">
      <c r="A517" s="24"/>
      <c r="B517" s="2"/>
      <c r="C517" s="2"/>
      <c r="D517" s="2"/>
      <c r="E517" s="2"/>
      <c r="F517" s="2"/>
      <c r="G517" s="2"/>
    </row>
    <row r="518" spans="1:7" ht="12.75">
      <c r="A518" s="20"/>
      <c r="B518" s="11"/>
      <c r="C518" s="11"/>
      <c r="D518" s="11"/>
      <c r="E518" s="11"/>
      <c r="F518" s="11"/>
      <c r="G518" s="11"/>
    </row>
    <row r="519" spans="1:7" ht="12.75">
      <c r="A519" s="20"/>
      <c r="B519" s="11"/>
      <c r="C519" s="11"/>
      <c r="D519" s="11"/>
      <c r="E519" s="11"/>
      <c r="F519" s="11"/>
      <c r="G519" s="11"/>
    </row>
    <row r="520" spans="1:7" ht="12.75">
      <c r="A520" s="20"/>
      <c r="B520" s="11"/>
      <c r="C520" s="11"/>
      <c r="D520" s="11"/>
      <c r="E520" s="11"/>
      <c r="F520" s="11"/>
      <c r="G520" s="11"/>
    </row>
    <row r="521" spans="1:7" ht="12.75">
      <c r="A521" s="20"/>
      <c r="B521" s="11"/>
      <c r="C521" s="11"/>
      <c r="D521" s="11"/>
      <c r="E521" s="11"/>
      <c r="F521" s="11"/>
      <c r="G521" s="11"/>
    </row>
    <row r="522" spans="1:7" ht="12.75">
      <c r="A522" s="20"/>
      <c r="B522" s="11"/>
      <c r="C522" s="11"/>
      <c r="D522" s="11"/>
      <c r="E522" s="11"/>
      <c r="F522" s="11"/>
      <c r="G522" s="11"/>
    </row>
    <row r="523" spans="1:7" ht="12.75">
      <c r="A523" s="20"/>
      <c r="B523" s="11"/>
      <c r="C523" s="11"/>
      <c r="D523" s="11"/>
      <c r="E523" s="11"/>
      <c r="F523" s="11"/>
      <c r="G523" s="11"/>
    </row>
    <row r="524" spans="1:7" ht="12.75">
      <c r="A524" s="20"/>
      <c r="B524" s="11"/>
      <c r="C524" s="11"/>
      <c r="D524" s="11"/>
      <c r="E524" s="11"/>
      <c r="F524" s="11"/>
      <c r="G524" s="11"/>
    </row>
    <row r="525" spans="1:7" ht="12.75">
      <c r="A525" s="20"/>
      <c r="B525" s="11"/>
      <c r="C525" s="11"/>
      <c r="D525" s="11"/>
      <c r="E525" s="11"/>
      <c r="F525" s="11"/>
      <c r="G525" s="11"/>
    </row>
    <row r="526" spans="1:7" ht="12.75">
      <c r="A526" s="20"/>
      <c r="B526" s="11"/>
      <c r="C526" s="11"/>
      <c r="D526" s="11"/>
      <c r="E526" s="11"/>
      <c r="F526" s="11"/>
      <c r="G526" s="11"/>
    </row>
    <row r="527" spans="1:7" ht="12.75">
      <c r="A527" s="20"/>
      <c r="B527" s="11"/>
      <c r="C527" s="11"/>
      <c r="D527" s="11"/>
      <c r="E527" s="11"/>
      <c r="F527" s="11"/>
      <c r="G527" s="11"/>
    </row>
    <row r="528" spans="1:7" ht="12.75">
      <c r="A528" s="24"/>
      <c r="B528" s="2"/>
      <c r="C528" s="2"/>
      <c r="D528" s="2"/>
      <c r="E528" s="2"/>
      <c r="F528" s="2"/>
      <c r="G528" s="2"/>
    </row>
    <row r="529" spans="1:7" ht="12.75">
      <c r="A529" s="24"/>
      <c r="B529" s="2"/>
      <c r="C529" s="2"/>
      <c r="D529" s="2"/>
      <c r="E529" s="2"/>
      <c r="F529" s="2"/>
      <c r="G529" s="2"/>
    </row>
    <row r="530" spans="1:7" ht="12.75">
      <c r="A530" s="24"/>
      <c r="B530" s="2"/>
      <c r="C530" s="2"/>
      <c r="D530" s="2"/>
      <c r="E530" s="2"/>
      <c r="F530" s="2"/>
      <c r="G530" s="2"/>
    </row>
    <row r="531" spans="1:7" ht="12.75">
      <c r="A531" s="24"/>
      <c r="B531" s="2"/>
      <c r="C531" s="2"/>
      <c r="D531" s="2"/>
      <c r="E531" s="2"/>
      <c r="F531" s="2"/>
      <c r="G531" s="2"/>
    </row>
    <row r="532" spans="1:7" ht="12.75">
      <c r="A532" s="24"/>
      <c r="B532" s="2"/>
      <c r="C532" s="2"/>
      <c r="D532" s="2"/>
      <c r="E532" s="2"/>
      <c r="F532" s="2"/>
      <c r="G532" s="2"/>
    </row>
    <row r="533" spans="1:7" ht="12.75">
      <c r="A533" s="24"/>
      <c r="B533" s="2"/>
      <c r="C533" s="2"/>
      <c r="D533" s="2"/>
      <c r="E533" s="2"/>
      <c r="F533" s="2"/>
      <c r="G533" s="2"/>
    </row>
    <row r="534" spans="1:7" ht="12.75">
      <c r="A534" s="24"/>
      <c r="B534" s="2"/>
      <c r="C534" s="2"/>
      <c r="D534" s="2"/>
      <c r="E534" s="2"/>
      <c r="F534" s="2"/>
      <c r="G534" s="2"/>
    </row>
    <row r="535" spans="1:7" ht="12.75">
      <c r="A535" s="24"/>
      <c r="B535" s="2"/>
      <c r="C535" s="2"/>
      <c r="D535" s="2"/>
      <c r="E535" s="2"/>
      <c r="F535" s="2"/>
      <c r="G535" s="2"/>
    </row>
    <row r="584" spans="1:7" ht="12.75">
      <c r="A584" s="24"/>
      <c r="B584" s="2"/>
      <c r="C584" s="2"/>
      <c r="D584" s="2"/>
      <c r="E584" s="2"/>
      <c r="F584" s="2"/>
      <c r="G584" s="2"/>
    </row>
    <row r="585" spans="1:7" ht="12.75">
      <c r="A585" s="24"/>
      <c r="B585" s="2"/>
      <c r="C585" s="2"/>
      <c r="D585" s="2"/>
      <c r="E585" s="2"/>
      <c r="F585" s="2"/>
      <c r="G585" s="2"/>
    </row>
    <row r="586" spans="1:7" ht="12.75">
      <c r="A586" s="24"/>
      <c r="B586" s="2"/>
      <c r="C586" s="2"/>
      <c r="D586" s="2"/>
      <c r="E586" s="2"/>
      <c r="F586" s="2"/>
      <c r="G586" s="2"/>
    </row>
    <row r="587" spans="1:7" ht="12.75">
      <c r="A587" s="24"/>
      <c r="B587" s="2"/>
      <c r="C587" s="2"/>
      <c r="D587" s="2"/>
      <c r="E587" s="2"/>
      <c r="F587" s="2"/>
      <c r="G587" s="2"/>
    </row>
    <row r="588" spans="1:7" ht="12.75">
      <c r="A588" s="20"/>
      <c r="B588" s="11"/>
      <c r="C588" s="11"/>
      <c r="D588" s="11"/>
      <c r="E588" s="11"/>
      <c r="F588" s="11"/>
      <c r="G588" s="11"/>
    </row>
    <row r="589" spans="1:7" ht="12.75">
      <c r="A589" s="20"/>
      <c r="B589" s="11"/>
      <c r="C589" s="11"/>
      <c r="D589" s="11"/>
      <c r="E589" s="11"/>
      <c r="F589" s="11"/>
      <c r="G589" s="11"/>
    </row>
    <row r="590" spans="1:7" ht="12.75">
      <c r="A590" s="20"/>
      <c r="B590" s="11"/>
      <c r="C590" s="11"/>
      <c r="D590" s="11"/>
      <c r="E590" s="11"/>
      <c r="F590" s="11"/>
      <c r="G590" s="11"/>
    </row>
    <row r="591" spans="1:7" ht="12.75">
      <c r="A591" s="20"/>
      <c r="B591" s="11"/>
      <c r="C591" s="11"/>
      <c r="D591" s="11"/>
      <c r="E591" s="11"/>
      <c r="F591" s="11"/>
      <c r="G591" s="11"/>
    </row>
    <row r="592" spans="1:7" ht="12.75">
      <c r="A592" s="20"/>
      <c r="B592" s="11"/>
      <c r="C592" s="11"/>
      <c r="D592" s="11"/>
      <c r="E592" s="11"/>
      <c r="F592" s="11"/>
      <c r="G592" s="11"/>
    </row>
    <row r="593" spans="1:7" ht="12.75">
      <c r="A593" s="20"/>
      <c r="B593" s="11"/>
      <c r="C593" s="11"/>
      <c r="D593" s="11"/>
      <c r="E593" s="11"/>
      <c r="F593" s="11"/>
      <c r="G593" s="11"/>
    </row>
    <row r="594" spans="1:7" ht="12.75">
      <c r="A594" s="20"/>
      <c r="B594" s="11"/>
      <c r="C594" s="11"/>
      <c r="D594" s="11"/>
      <c r="E594" s="11"/>
      <c r="F594" s="11"/>
      <c r="G594" s="11"/>
    </row>
    <row r="595" spans="1:7" ht="12.75">
      <c r="A595" s="20"/>
      <c r="B595" s="11"/>
      <c r="C595" s="11"/>
      <c r="D595" s="11"/>
      <c r="E595" s="11"/>
      <c r="F595" s="11"/>
      <c r="G595" s="11"/>
    </row>
    <row r="596" spans="1:7" ht="12.75">
      <c r="A596" s="20"/>
      <c r="B596" s="11"/>
      <c r="C596" s="11"/>
      <c r="D596" s="11"/>
      <c r="E596" s="11"/>
      <c r="F596" s="11"/>
      <c r="G596" s="11"/>
    </row>
    <row r="597" spans="1:7" ht="12.75">
      <c r="A597" s="20"/>
      <c r="B597" s="11"/>
      <c r="C597" s="11"/>
      <c r="D597" s="11"/>
      <c r="E597" s="11"/>
      <c r="F597" s="11"/>
      <c r="G597" s="11"/>
    </row>
    <row r="598" spans="1:7" ht="12.75">
      <c r="A598" s="24"/>
      <c r="B598" s="2"/>
      <c r="C598" s="2"/>
      <c r="D598" s="2"/>
      <c r="E598" s="2"/>
      <c r="F598" s="2"/>
      <c r="G598" s="2"/>
    </row>
    <row r="599" spans="1:7" ht="12.75">
      <c r="A599" s="24"/>
      <c r="B599" s="2"/>
      <c r="C599" s="2"/>
      <c r="D599" s="2"/>
      <c r="E599" s="2"/>
      <c r="F599" s="2"/>
      <c r="G599" s="2"/>
    </row>
  </sheetData>
  <printOptions horizontalCentered="1" verticalCentered="1"/>
  <pageMargins left="0.25" right="0.25" top="0.25" bottom="0.25" header="0" footer="0"/>
  <pageSetup fitToHeight="1" fitToWidth="1" horizontalDpi="600" verticalDpi="600" orientation="landscape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34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48" customWidth="1"/>
    <col min="2" max="4" width="16.7109375" style="27" customWidth="1"/>
    <col min="5" max="5" width="17.7109375" style="27" customWidth="1"/>
    <col min="6" max="6" width="9.7109375" style="110" customWidth="1"/>
    <col min="7" max="9" width="14.140625" style="110" customWidth="1"/>
    <col min="10" max="11" width="14.140625" style="27" customWidth="1"/>
    <col min="12" max="12" width="13.8515625" style="27" customWidth="1"/>
    <col min="13" max="13" width="12.8515625" style="27" customWidth="1"/>
    <col min="14" max="14" width="14.00390625" style="27" customWidth="1"/>
    <col min="15" max="15" width="12.00390625" style="27" customWidth="1"/>
    <col min="16" max="16384" width="8.8515625" style="27" customWidth="1"/>
  </cols>
  <sheetData>
    <row r="1" spans="1:24" s="28" customFormat="1" ht="15.75">
      <c r="A1" s="122" t="s">
        <v>0</v>
      </c>
      <c r="B1" s="26"/>
      <c r="C1" s="26"/>
      <c r="D1" s="3">
        <v>36871</v>
      </c>
      <c r="E1" s="4">
        <v>0.6875</v>
      </c>
      <c r="F1" s="110"/>
      <c r="G1" s="110"/>
      <c r="H1" s="111"/>
      <c r="I1" s="111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7"/>
    </row>
    <row r="2" spans="1:23" s="28" customFormat="1" ht="15.75">
      <c r="A2" s="123"/>
      <c r="B2" s="26"/>
      <c r="C2" s="26"/>
      <c r="D2" s="26"/>
      <c r="E2" s="26"/>
      <c r="F2" s="111"/>
      <c r="G2" s="111"/>
      <c r="H2" s="111"/>
      <c r="I2" s="111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33" customFormat="1" ht="15">
      <c r="A3" s="30" t="s">
        <v>103</v>
      </c>
      <c r="B3" s="31"/>
      <c r="C3" s="31"/>
      <c r="D3" s="31"/>
      <c r="E3" s="31"/>
      <c r="F3" s="132"/>
      <c r="G3" s="112"/>
      <c r="H3" s="112"/>
      <c r="I3" s="11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s="33" customFormat="1" ht="15">
      <c r="A4" s="34" t="s">
        <v>104</v>
      </c>
      <c r="B4" s="31"/>
      <c r="C4" s="31"/>
      <c r="D4" s="31"/>
      <c r="E4" s="31"/>
      <c r="F4" s="132"/>
      <c r="G4" s="112"/>
      <c r="H4" s="112"/>
      <c r="I4" s="11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s="28" customFormat="1" ht="15">
      <c r="A5" s="31" t="s">
        <v>4</v>
      </c>
      <c r="B5" s="31"/>
      <c r="C5" s="31"/>
      <c r="D5" s="31"/>
      <c r="E5" s="31"/>
      <c r="F5" s="133"/>
      <c r="G5" s="110"/>
      <c r="H5" s="110"/>
      <c r="I5" s="110"/>
      <c r="J5" s="27"/>
      <c r="K5" s="35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28" customFormat="1" ht="16.5">
      <c r="A6" s="36"/>
      <c r="B6" s="37"/>
      <c r="C6" s="37"/>
      <c r="D6" s="37"/>
      <c r="E6" s="37"/>
      <c r="F6" s="113"/>
      <c r="G6" s="110"/>
      <c r="H6" s="110"/>
      <c r="I6" s="11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28" customFormat="1" ht="12.75">
      <c r="A7" s="124"/>
      <c r="B7" s="38" t="s">
        <v>105</v>
      </c>
      <c r="C7" s="39" t="s">
        <v>106</v>
      </c>
      <c r="D7" s="40"/>
      <c r="E7" s="41"/>
      <c r="F7" s="114"/>
      <c r="G7" s="110"/>
      <c r="H7" s="42"/>
      <c r="I7" s="11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s="28" customFormat="1" ht="12.75">
      <c r="A8" s="122"/>
      <c r="B8" s="43" t="s">
        <v>107</v>
      </c>
      <c r="C8" s="44" t="s">
        <v>108</v>
      </c>
      <c r="D8" s="44" t="s">
        <v>109</v>
      </c>
      <c r="E8" s="45" t="s">
        <v>109</v>
      </c>
      <c r="F8" s="114"/>
      <c r="G8" s="110"/>
      <c r="H8" s="42"/>
      <c r="I8" s="110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28" customFormat="1" ht="12.75">
      <c r="A9" s="122" t="s">
        <v>92</v>
      </c>
      <c r="B9" s="46" t="s">
        <v>110</v>
      </c>
      <c r="C9" s="44" t="s">
        <v>110</v>
      </c>
      <c r="D9" s="44" t="s">
        <v>110</v>
      </c>
      <c r="E9" s="45" t="s">
        <v>111</v>
      </c>
      <c r="F9" s="44"/>
      <c r="G9" s="110"/>
      <c r="H9" s="47"/>
      <c r="I9" s="11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28" customFormat="1" ht="12.75">
      <c r="A10" s="48"/>
      <c r="B10" s="49"/>
      <c r="C10" s="50"/>
      <c r="D10" s="50"/>
      <c r="E10" s="51"/>
      <c r="F10" s="110"/>
      <c r="G10" s="110"/>
      <c r="H10" s="52"/>
      <c r="I10" s="11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9" s="28" customFormat="1" ht="12.75">
      <c r="A11" s="123" t="s">
        <v>37</v>
      </c>
      <c r="B11" s="54">
        <v>330262.5118333334</v>
      </c>
      <c r="C11" s="55">
        <f>'Average (2)'!N14</f>
        <v>552273.2699999999</v>
      </c>
      <c r="D11" s="160">
        <f aca="true" t="shared" si="0" ref="D11:D42">C11-B11</f>
        <v>222010.7581666665</v>
      </c>
      <c r="E11" s="158">
        <f aca="true" t="shared" si="1" ref="E11:E42">(C11/B11)-1</f>
        <v>0.6722251245963513</v>
      </c>
      <c r="F11" s="117"/>
      <c r="G11" s="55"/>
      <c r="H11" s="56"/>
      <c r="I11" s="56"/>
    </row>
    <row r="12" spans="1:9" s="28" customFormat="1" ht="12.75">
      <c r="A12" s="123" t="s">
        <v>38</v>
      </c>
      <c r="B12" s="54">
        <v>211782.34666666662</v>
      </c>
      <c r="C12" s="55">
        <f>'Average (2)'!N15</f>
        <v>320450.1266666667</v>
      </c>
      <c r="D12" s="160">
        <f t="shared" si="0"/>
        <v>108667.78000000009</v>
      </c>
      <c r="E12" s="158">
        <f t="shared" si="1"/>
        <v>0.5131106615370402</v>
      </c>
      <c r="F12" s="117"/>
      <c r="G12" s="55"/>
      <c r="H12" s="56"/>
      <c r="I12" s="56"/>
    </row>
    <row r="13" spans="1:9" s="28" customFormat="1" ht="12.75">
      <c r="A13" s="123" t="s">
        <v>39</v>
      </c>
      <c r="B13" s="54">
        <v>255664.7066666667</v>
      </c>
      <c r="C13" s="55">
        <f>'Average (2)'!N16</f>
        <v>453413.152</v>
      </c>
      <c r="D13" s="160">
        <f t="shared" si="0"/>
        <v>197748.4453333333</v>
      </c>
      <c r="E13" s="158">
        <f t="shared" si="1"/>
        <v>0.7734679061164118</v>
      </c>
      <c r="F13" s="117"/>
      <c r="G13" s="55"/>
      <c r="H13" s="56"/>
      <c r="I13" s="56"/>
    </row>
    <row r="14" spans="1:9" s="28" customFormat="1" ht="12.75">
      <c r="A14" s="123" t="s">
        <v>40</v>
      </c>
      <c r="B14" s="54">
        <v>262738.3213333333</v>
      </c>
      <c r="C14" s="55">
        <f>'Average (2)'!N17</f>
        <v>359966.2308333334</v>
      </c>
      <c r="D14" s="160">
        <f t="shared" si="0"/>
        <v>97227.90950000007</v>
      </c>
      <c r="E14" s="158">
        <f t="shared" si="1"/>
        <v>0.37005606569529714</v>
      </c>
      <c r="F14" s="117"/>
      <c r="G14" s="55"/>
      <c r="H14" s="56"/>
      <c r="I14" s="56"/>
    </row>
    <row r="15" spans="1:9" s="28" customFormat="1" ht="12.75">
      <c r="A15" s="123" t="s">
        <v>41</v>
      </c>
      <c r="B15" s="54">
        <v>1653207.891</v>
      </c>
      <c r="C15" s="55">
        <f>'Average (2)'!N18</f>
        <v>2501876.0710000005</v>
      </c>
      <c r="D15" s="160">
        <f t="shared" si="0"/>
        <v>848668.1800000004</v>
      </c>
      <c r="E15" s="158">
        <f t="shared" si="1"/>
        <v>0.5133463157417268</v>
      </c>
      <c r="F15" s="117"/>
      <c r="G15" s="55"/>
      <c r="H15" s="56"/>
      <c r="I15" s="56"/>
    </row>
    <row r="16" spans="1:9" s="28" customFormat="1" ht="12.75">
      <c r="A16" s="123" t="s">
        <v>42</v>
      </c>
      <c r="B16" s="54">
        <v>200561.73200000002</v>
      </c>
      <c r="C16" s="55">
        <f>'Average (2)'!N19</f>
        <v>317643.9903333333</v>
      </c>
      <c r="D16" s="160">
        <f t="shared" si="0"/>
        <v>117082.2583333333</v>
      </c>
      <c r="E16" s="158">
        <f t="shared" si="1"/>
        <v>0.5837716755125215</v>
      </c>
      <c r="F16" s="117"/>
      <c r="G16" s="55"/>
      <c r="H16" s="56"/>
      <c r="I16" s="56"/>
    </row>
    <row r="17" spans="1:9" s="28" customFormat="1" ht="12.75">
      <c r="A17" s="123" t="s">
        <v>43</v>
      </c>
      <c r="B17" s="54">
        <v>352409.3628333333</v>
      </c>
      <c r="C17" s="55">
        <f>'Average (2)'!N20</f>
        <v>409100.38866666664</v>
      </c>
      <c r="D17" s="160">
        <f t="shared" si="0"/>
        <v>56691.02583333332</v>
      </c>
      <c r="E17" s="158">
        <f t="shared" si="1"/>
        <v>0.16086696839591208</v>
      </c>
      <c r="F17" s="117"/>
      <c r="G17" s="55"/>
      <c r="H17" s="56"/>
      <c r="I17" s="56"/>
    </row>
    <row r="18" spans="1:9" s="28" customFormat="1" ht="12.75">
      <c r="A18" s="123" t="s">
        <v>44</v>
      </c>
      <c r="B18" s="54">
        <v>72136.2845</v>
      </c>
      <c r="C18" s="55">
        <f>'Average (2)'!N21</f>
        <v>118689.29149999999</v>
      </c>
      <c r="D18" s="160">
        <f t="shared" si="0"/>
        <v>46553.007</v>
      </c>
      <c r="E18" s="158">
        <f t="shared" si="1"/>
        <v>0.6453480009772337</v>
      </c>
      <c r="F18" s="117"/>
      <c r="G18" s="55"/>
      <c r="H18" s="56"/>
      <c r="I18" s="56"/>
    </row>
    <row r="19" spans="1:9" s="28" customFormat="1" ht="12.75">
      <c r="A19" s="123" t="s">
        <v>45</v>
      </c>
      <c r="B19" s="54">
        <v>92098.74100000001</v>
      </c>
      <c r="C19" s="55">
        <f>'Average (2)'!N22</f>
        <v>107286.69283333333</v>
      </c>
      <c r="D19" s="160">
        <f t="shared" si="0"/>
        <v>15187.951833333325</v>
      </c>
      <c r="E19" s="158">
        <f t="shared" si="1"/>
        <v>0.1649094403291933</v>
      </c>
      <c r="F19" s="117"/>
      <c r="G19" s="55"/>
      <c r="H19" s="56"/>
      <c r="I19" s="56"/>
    </row>
    <row r="20" spans="1:9" s="28" customFormat="1" ht="12.75">
      <c r="A20" s="123" t="s">
        <v>46</v>
      </c>
      <c r="B20" s="54">
        <v>768360.3851666665</v>
      </c>
      <c r="C20" s="55">
        <f>'Average (2)'!N23</f>
        <v>1284908.248</v>
      </c>
      <c r="D20" s="160">
        <f t="shared" si="0"/>
        <v>516547.86283333343</v>
      </c>
      <c r="E20" s="158">
        <f t="shared" si="1"/>
        <v>0.6722728979856087</v>
      </c>
      <c r="F20" s="117"/>
      <c r="G20" s="55"/>
      <c r="H20" s="56"/>
      <c r="I20" s="56"/>
    </row>
    <row r="21" spans="1:9" s="28" customFormat="1" ht="12.75">
      <c r="A21" s="123" t="s">
        <v>47</v>
      </c>
      <c r="B21" s="54">
        <v>541388.5278333334</v>
      </c>
      <c r="C21" s="55">
        <f>'Average (2)'!N24</f>
        <v>961729.2991666667</v>
      </c>
      <c r="D21" s="160">
        <f t="shared" si="0"/>
        <v>420340.77133333334</v>
      </c>
      <c r="E21" s="158">
        <f t="shared" si="1"/>
        <v>0.776412409430913</v>
      </c>
      <c r="F21" s="117"/>
      <c r="G21" s="55"/>
      <c r="H21" s="56"/>
      <c r="I21" s="56"/>
    </row>
    <row r="22" spans="1:9" s="28" customFormat="1" ht="12.75">
      <c r="A22" s="123" t="s">
        <v>48</v>
      </c>
      <c r="B22" s="54">
        <v>126276.14016666666</v>
      </c>
      <c r="C22" s="55">
        <f>'Average (2)'!N25</f>
        <v>140417.88950000002</v>
      </c>
      <c r="D22" s="160">
        <f t="shared" si="0"/>
        <v>14141.749333333355</v>
      </c>
      <c r="E22" s="158">
        <f t="shared" si="1"/>
        <v>0.11199066834532823</v>
      </c>
      <c r="F22" s="117"/>
      <c r="G22" s="55"/>
      <c r="H22" s="56"/>
      <c r="I22" s="56"/>
    </row>
    <row r="23" spans="1:9" s="28" customFormat="1" ht="12.75">
      <c r="A23" s="123" t="s">
        <v>49</v>
      </c>
      <c r="B23" s="54">
        <v>124765.318</v>
      </c>
      <c r="C23" s="55">
        <f>'Average (2)'!N26</f>
        <v>210237.397</v>
      </c>
      <c r="D23" s="160">
        <f t="shared" si="0"/>
        <v>85472.079</v>
      </c>
      <c r="E23" s="158">
        <f t="shared" si="1"/>
        <v>0.6850628072779008</v>
      </c>
      <c r="F23" s="117"/>
      <c r="G23" s="55"/>
      <c r="H23" s="56"/>
      <c r="I23" s="56"/>
    </row>
    <row r="24" spans="1:9" s="28" customFormat="1" ht="12.75">
      <c r="A24" s="123" t="s">
        <v>50</v>
      </c>
      <c r="B24" s="54">
        <v>682070.2433333332</v>
      </c>
      <c r="C24" s="55">
        <f>'Average (2)'!N27</f>
        <v>913036.8480000001</v>
      </c>
      <c r="D24" s="160">
        <f t="shared" si="0"/>
        <v>230966.60466666694</v>
      </c>
      <c r="E24" s="158">
        <f t="shared" si="1"/>
        <v>0.3386258335181347</v>
      </c>
      <c r="F24" s="117"/>
      <c r="G24" s="55"/>
      <c r="H24" s="56"/>
      <c r="I24" s="56"/>
    </row>
    <row r="25" spans="1:9" s="28" customFormat="1" ht="12.75">
      <c r="A25" s="123" t="s">
        <v>51</v>
      </c>
      <c r="B25" s="54">
        <v>405582.61649999995</v>
      </c>
      <c r="C25" s="55">
        <f>'Average (2)'!N28</f>
        <v>660609.738</v>
      </c>
      <c r="D25" s="160">
        <f t="shared" si="0"/>
        <v>255027.12150000007</v>
      </c>
      <c r="E25" s="158">
        <f t="shared" si="1"/>
        <v>0.6287920416825856</v>
      </c>
      <c r="F25" s="117"/>
      <c r="G25" s="55"/>
      <c r="H25" s="56"/>
      <c r="I25" s="56"/>
    </row>
    <row r="26" spans="1:9" s="28" customFormat="1" ht="12.75">
      <c r="A26" s="123" t="s">
        <v>52</v>
      </c>
      <c r="B26" s="54">
        <v>220295.53416666668</v>
      </c>
      <c r="C26" s="55">
        <f>'Average (2)'!N29</f>
        <v>326006.90716666664</v>
      </c>
      <c r="D26" s="160">
        <f t="shared" si="0"/>
        <v>105711.37299999996</v>
      </c>
      <c r="E26" s="158">
        <f t="shared" si="1"/>
        <v>0.47986162497521634</v>
      </c>
      <c r="F26" s="117"/>
      <c r="G26" s="55"/>
      <c r="H26" s="56"/>
      <c r="I26" s="56"/>
    </row>
    <row r="27" spans="1:9" s="28" customFormat="1" ht="12.75">
      <c r="A27" s="123" t="s">
        <v>53</v>
      </c>
      <c r="B27" s="54">
        <v>208439.14716666666</v>
      </c>
      <c r="C27" s="55">
        <f>'Average (2)'!N30</f>
        <v>316092.61149999994</v>
      </c>
      <c r="D27" s="160">
        <f t="shared" si="0"/>
        <v>107653.46433333328</v>
      </c>
      <c r="E27" s="158">
        <f t="shared" si="1"/>
        <v>0.5164743081934327</v>
      </c>
      <c r="F27" s="117"/>
      <c r="G27" s="55"/>
      <c r="H27" s="56"/>
      <c r="I27" s="56"/>
    </row>
    <row r="28" spans="1:9" s="28" customFormat="1" ht="12.75">
      <c r="A28" s="123" t="s">
        <v>54</v>
      </c>
      <c r="B28" s="54">
        <v>283524.1518333333</v>
      </c>
      <c r="C28" s="55">
        <f>'Average (2)'!N31</f>
        <v>483735.7121666667</v>
      </c>
      <c r="D28" s="160">
        <f t="shared" si="0"/>
        <v>200211.5603333334</v>
      </c>
      <c r="E28" s="158">
        <f t="shared" si="1"/>
        <v>0.7061534583164035</v>
      </c>
      <c r="F28" s="117"/>
      <c r="G28" s="55"/>
      <c r="H28" s="56"/>
      <c r="I28" s="56"/>
    </row>
    <row r="29" spans="1:9" s="28" customFormat="1" ht="12.75">
      <c r="A29" s="123" t="s">
        <v>55</v>
      </c>
      <c r="B29" s="54">
        <v>264022.34983333334</v>
      </c>
      <c r="C29" s="55">
        <f>'Average (2)'!N32</f>
        <v>437953.38083333336</v>
      </c>
      <c r="D29" s="160">
        <f t="shared" si="0"/>
        <v>173931.03100000002</v>
      </c>
      <c r="E29" s="158">
        <f t="shared" si="1"/>
        <v>0.658773892095861</v>
      </c>
      <c r="F29" s="117"/>
      <c r="G29" s="55"/>
      <c r="H29" s="56"/>
      <c r="I29" s="56"/>
    </row>
    <row r="30" spans="1:9" s="28" customFormat="1" ht="12.75">
      <c r="A30" s="123" t="s">
        <v>56</v>
      </c>
      <c r="B30" s="54">
        <v>117515.58916666669</v>
      </c>
      <c r="C30" s="55">
        <f>'Average (2)'!N33</f>
        <v>144410.54383333333</v>
      </c>
      <c r="D30" s="160">
        <f t="shared" si="0"/>
        <v>26894.954666666643</v>
      </c>
      <c r="E30" s="158">
        <f t="shared" si="1"/>
        <v>0.22886286710882953</v>
      </c>
      <c r="F30" s="117"/>
      <c r="G30" s="55"/>
      <c r="H30" s="56"/>
      <c r="I30" s="56"/>
    </row>
    <row r="31" spans="1:9" s="28" customFormat="1" ht="12.75">
      <c r="A31" s="123" t="s">
        <v>57</v>
      </c>
      <c r="B31" s="54">
        <v>306871.59533333336</v>
      </c>
      <c r="C31" s="55">
        <f>'Average (2)'!N34</f>
        <v>430436.51350000006</v>
      </c>
      <c r="D31" s="160">
        <f t="shared" si="0"/>
        <v>123564.9181666667</v>
      </c>
      <c r="E31" s="158">
        <f t="shared" si="1"/>
        <v>0.4026600051804947</v>
      </c>
      <c r="F31" s="117"/>
      <c r="G31" s="55"/>
      <c r="H31" s="56"/>
      <c r="I31" s="56"/>
    </row>
    <row r="32" spans="1:9" s="28" customFormat="1" ht="12.75">
      <c r="A32" s="123" t="s">
        <v>58</v>
      </c>
      <c r="B32" s="54">
        <v>829663.2150000001</v>
      </c>
      <c r="C32" s="55">
        <f>'Average (2)'!N35</f>
        <v>505687.9313333333</v>
      </c>
      <c r="D32" s="160">
        <f t="shared" si="0"/>
        <v>-323975.2836666668</v>
      </c>
      <c r="E32" s="158">
        <f t="shared" si="1"/>
        <v>-0.39049011431303093</v>
      </c>
      <c r="F32" s="117"/>
      <c r="G32" s="55"/>
      <c r="H32" s="56"/>
      <c r="I32" s="56"/>
    </row>
    <row r="33" spans="1:9" s="28" customFormat="1" ht="12.75">
      <c r="A33" s="123" t="s">
        <v>59</v>
      </c>
      <c r="B33" s="54">
        <v>512011.79566666664</v>
      </c>
      <c r="C33" s="55">
        <f>'Average (2)'!N36</f>
        <v>877349.8051666667</v>
      </c>
      <c r="D33" s="160">
        <f t="shared" si="0"/>
        <v>365338.0095000001</v>
      </c>
      <c r="E33" s="158">
        <f t="shared" si="1"/>
        <v>0.7135343611064868</v>
      </c>
      <c r="F33" s="117"/>
      <c r="G33" s="55"/>
      <c r="H33" s="56"/>
      <c r="I33" s="56"/>
    </row>
    <row r="34" spans="1:9" s="28" customFormat="1" ht="12.75">
      <c r="A34" s="123" t="s">
        <v>60</v>
      </c>
      <c r="B34" s="54">
        <v>280095.706</v>
      </c>
      <c r="C34" s="55">
        <f>'Average (2)'!N37</f>
        <v>404439.07833333337</v>
      </c>
      <c r="D34" s="160">
        <f t="shared" si="0"/>
        <v>124343.37233333336</v>
      </c>
      <c r="E34" s="158">
        <f t="shared" si="1"/>
        <v>0.4439317335815687</v>
      </c>
      <c r="F34" s="117"/>
      <c r="G34" s="55"/>
      <c r="H34" s="56"/>
      <c r="I34" s="56"/>
    </row>
    <row r="35" spans="1:9" s="28" customFormat="1" ht="12.75">
      <c r="A35" s="123" t="s">
        <v>61</v>
      </c>
      <c r="B35" s="54">
        <v>202320.92866666667</v>
      </c>
      <c r="C35" s="55">
        <f>'Average (2)'!N38</f>
        <v>340983.53716666665</v>
      </c>
      <c r="D35" s="160">
        <f t="shared" si="0"/>
        <v>138662.60849999997</v>
      </c>
      <c r="E35" s="158">
        <f t="shared" si="1"/>
        <v>0.6853596877684027</v>
      </c>
      <c r="F35" s="117"/>
      <c r="G35" s="55"/>
      <c r="H35" s="56"/>
      <c r="I35" s="56"/>
    </row>
    <row r="36" spans="1:9" s="28" customFormat="1" ht="12.75">
      <c r="A36" s="125" t="s">
        <v>62</v>
      </c>
      <c r="B36" s="54">
        <v>404351.5083333333</v>
      </c>
      <c r="C36" s="55">
        <f>'Average (2)'!N39</f>
        <v>654044.7305</v>
      </c>
      <c r="D36" s="160">
        <f t="shared" si="0"/>
        <v>249693.22216666664</v>
      </c>
      <c r="E36" s="158">
        <f t="shared" si="1"/>
        <v>0.6175152485416928</v>
      </c>
      <c r="F36" s="117"/>
      <c r="G36" s="55"/>
      <c r="H36" s="56"/>
      <c r="I36" s="56"/>
    </row>
    <row r="37" spans="1:9" s="28" customFormat="1" ht="12.75">
      <c r="A37" s="123" t="s">
        <v>63</v>
      </c>
      <c r="B37" s="54">
        <v>161356.76966666666</v>
      </c>
      <c r="C37" s="55">
        <f>'Average (2)'!N40</f>
        <v>266310.4741666666</v>
      </c>
      <c r="D37" s="160">
        <f t="shared" si="0"/>
        <v>104953.70449999996</v>
      </c>
      <c r="E37" s="158">
        <f t="shared" si="1"/>
        <v>0.6504450028146633</v>
      </c>
      <c r="F37" s="117"/>
      <c r="G37" s="55"/>
      <c r="H37" s="56"/>
      <c r="I37" s="56"/>
    </row>
    <row r="38" spans="1:9" s="28" customFormat="1" ht="12.75">
      <c r="A38" s="123" t="s">
        <v>64</v>
      </c>
      <c r="B38" s="54">
        <v>142245.43216666667</v>
      </c>
      <c r="C38" s="55">
        <f>'Average (2)'!N41</f>
        <v>210612.75983333332</v>
      </c>
      <c r="D38" s="160">
        <f t="shared" si="0"/>
        <v>68367.32766666665</v>
      </c>
      <c r="E38" s="158">
        <f t="shared" si="1"/>
        <v>0.4806293363892471</v>
      </c>
      <c r="F38" s="117"/>
      <c r="G38" s="55"/>
      <c r="H38" s="56"/>
      <c r="I38" s="56"/>
    </row>
    <row r="39" spans="1:9" s="28" customFormat="1" ht="12.75">
      <c r="A39" s="123" t="s">
        <v>65</v>
      </c>
      <c r="B39" s="54">
        <v>117279.62700000001</v>
      </c>
      <c r="C39" s="55">
        <f>'Average (2)'!N42</f>
        <v>196541.36783333332</v>
      </c>
      <c r="D39" s="160">
        <f t="shared" si="0"/>
        <v>79261.74083333332</v>
      </c>
      <c r="E39" s="158">
        <f t="shared" si="1"/>
        <v>0.6758355467257182</v>
      </c>
      <c r="F39" s="117"/>
      <c r="G39" s="55"/>
      <c r="H39" s="56"/>
      <c r="I39" s="56"/>
    </row>
    <row r="40" spans="1:9" s="28" customFormat="1" ht="12.75">
      <c r="A40" s="123" t="s">
        <v>66</v>
      </c>
      <c r="B40" s="54">
        <v>88259.98549999998</v>
      </c>
      <c r="C40" s="55">
        <f>'Average (2)'!N43</f>
        <v>140490.8241666667</v>
      </c>
      <c r="D40" s="160">
        <f t="shared" si="0"/>
        <v>52230.83866666671</v>
      </c>
      <c r="E40" s="158">
        <f t="shared" si="1"/>
        <v>0.5917839026459699</v>
      </c>
      <c r="F40" s="117"/>
      <c r="G40" s="55"/>
      <c r="H40" s="56"/>
      <c r="I40" s="56"/>
    </row>
    <row r="41" spans="1:9" s="28" customFormat="1" ht="12.75">
      <c r="A41" s="123" t="s">
        <v>67</v>
      </c>
      <c r="B41" s="54">
        <v>518499.1943333333</v>
      </c>
      <c r="C41" s="55">
        <f>'Average (2)'!N44</f>
        <v>719013.275</v>
      </c>
      <c r="D41" s="160">
        <f t="shared" si="0"/>
        <v>200514.08066666673</v>
      </c>
      <c r="E41" s="158">
        <f t="shared" si="1"/>
        <v>0.3867201393137749</v>
      </c>
      <c r="F41" s="117"/>
      <c r="G41" s="55"/>
      <c r="H41" s="56"/>
      <c r="I41" s="56"/>
    </row>
    <row r="42" spans="1:9" s="28" customFormat="1" ht="12.75">
      <c r="A42" s="123" t="s">
        <v>68</v>
      </c>
      <c r="B42" s="54">
        <v>178066.3733333333</v>
      </c>
      <c r="C42" s="55">
        <f>'Average (2)'!N45</f>
        <v>265010.7233333334</v>
      </c>
      <c r="D42" s="160">
        <f t="shared" si="0"/>
        <v>86944.3500000001</v>
      </c>
      <c r="E42" s="158">
        <f t="shared" si="1"/>
        <v>0.4882693367222326</v>
      </c>
      <c r="F42" s="117"/>
      <c r="G42" s="55"/>
      <c r="H42" s="56"/>
      <c r="I42" s="56"/>
    </row>
    <row r="43" spans="1:9" s="28" customFormat="1" ht="12.75">
      <c r="A43" s="123" t="s">
        <v>69</v>
      </c>
      <c r="B43" s="54">
        <v>997644.1560000001</v>
      </c>
      <c r="C43" s="55">
        <f>'Average (2)'!N46</f>
        <v>1395886.945</v>
      </c>
      <c r="D43" s="160">
        <f aca="true" t="shared" si="2" ref="D43:D61">C43-B43</f>
        <v>398242.789</v>
      </c>
      <c r="E43" s="158">
        <f aca="true" t="shared" si="3" ref="E43:E61">(C43/B43)-1</f>
        <v>0.399183202352162</v>
      </c>
      <c r="F43" s="117"/>
      <c r="G43" s="55"/>
      <c r="H43" s="56"/>
      <c r="I43" s="56"/>
    </row>
    <row r="44" spans="1:9" s="28" customFormat="1" ht="12.75">
      <c r="A44" s="123" t="s">
        <v>70</v>
      </c>
      <c r="B44" s="54">
        <v>478837.07699999993</v>
      </c>
      <c r="C44" s="55">
        <f>'Average (2)'!N47</f>
        <v>767557.5698333333</v>
      </c>
      <c r="D44" s="160">
        <f t="shared" si="2"/>
        <v>288720.4928333333</v>
      </c>
      <c r="E44" s="158">
        <f t="shared" si="3"/>
        <v>0.6029618563420756</v>
      </c>
      <c r="F44" s="117"/>
      <c r="G44" s="55"/>
      <c r="H44" s="56"/>
      <c r="I44" s="56"/>
    </row>
    <row r="45" spans="1:9" s="28" customFormat="1" ht="12.75">
      <c r="A45" s="123" t="s">
        <v>71</v>
      </c>
      <c r="B45" s="54">
        <v>116030.79416666666</v>
      </c>
      <c r="C45" s="55">
        <f>'Average (2)'!N48</f>
        <v>176601.28883333332</v>
      </c>
      <c r="D45" s="160">
        <f t="shared" si="2"/>
        <v>60570.494666666666</v>
      </c>
      <c r="E45" s="158">
        <f t="shared" si="3"/>
        <v>0.5220208574946337</v>
      </c>
      <c r="F45" s="117"/>
      <c r="G45" s="55"/>
      <c r="H45" s="56"/>
      <c r="I45" s="56"/>
    </row>
    <row r="46" spans="1:9" s="28" customFormat="1" ht="12.75">
      <c r="A46" s="123" t="s">
        <v>72</v>
      </c>
      <c r="B46" s="54">
        <v>654795.3825000001</v>
      </c>
      <c r="C46" s="55">
        <f>'Average (2)'!N49</f>
        <v>941477.8561666665</v>
      </c>
      <c r="D46" s="160">
        <f t="shared" si="2"/>
        <v>286682.4736666664</v>
      </c>
      <c r="E46" s="158">
        <f t="shared" si="3"/>
        <v>0.43781993784396667</v>
      </c>
      <c r="F46" s="117"/>
      <c r="G46" s="55"/>
      <c r="H46" s="56"/>
      <c r="I46" s="56"/>
    </row>
    <row r="47" spans="1:9" s="28" customFormat="1" ht="12.75">
      <c r="A47" s="123" t="s">
        <v>73</v>
      </c>
      <c r="B47" s="54">
        <v>259337.70983333333</v>
      </c>
      <c r="C47" s="55">
        <f>'Average (2)'!N50</f>
        <v>419415.64449999994</v>
      </c>
      <c r="D47" s="160">
        <f t="shared" si="2"/>
        <v>160077.9346666666</v>
      </c>
      <c r="E47" s="158">
        <f t="shared" si="3"/>
        <v>0.617256683455494</v>
      </c>
      <c r="F47" s="117"/>
      <c r="G47" s="55"/>
      <c r="H47" s="56"/>
      <c r="I47" s="56"/>
    </row>
    <row r="48" spans="1:9" s="28" customFormat="1" ht="12.75">
      <c r="A48" s="123" t="s">
        <v>74</v>
      </c>
      <c r="B48" s="54">
        <v>212781.68366666674</v>
      </c>
      <c r="C48" s="55">
        <f>'Average (2)'!N51</f>
        <v>334783.0438333333</v>
      </c>
      <c r="D48" s="160">
        <f t="shared" si="2"/>
        <v>122001.36016666656</v>
      </c>
      <c r="E48" s="158">
        <f t="shared" si="3"/>
        <v>0.5733640135952109</v>
      </c>
      <c r="F48" s="117"/>
      <c r="G48" s="55"/>
      <c r="H48" s="56"/>
      <c r="I48" s="56"/>
    </row>
    <row r="49" spans="1:9" s="28" customFormat="1" ht="12.75">
      <c r="A49" s="123" t="s">
        <v>75</v>
      </c>
      <c r="B49" s="54">
        <v>889758.8135000002</v>
      </c>
      <c r="C49" s="55">
        <f>'Average (2)'!N52</f>
        <v>1370267.758666667</v>
      </c>
      <c r="D49" s="160">
        <f t="shared" si="2"/>
        <v>480508.94516666676</v>
      </c>
      <c r="E49" s="158">
        <f t="shared" si="3"/>
        <v>0.5400440410098468</v>
      </c>
      <c r="F49" s="117"/>
      <c r="G49" s="118"/>
      <c r="H49" s="56"/>
      <c r="I49" s="56"/>
    </row>
    <row r="50" spans="1:9" s="28" customFormat="1" ht="12.75">
      <c r="A50" s="123" t="s">
        <v>76</v>
      </c>
      <c r="B50" s="54">
        <v>105925.21949999999</v>
      </c>
      <c r="C50" s="55">
        <f>'Average (2)'!N53</f>
        <v>161742.35333333333</v>
      </c>
      <c r="D50" s="160">
        <f t="shared" si="2"/>
        <v>55817.13383333334</v>
      </c>
      <c r="E50" s="158">
        <f t="shared" si="3"/>
        <v>0.5269484840041643</v>
      </c>
      <c r="F50" s="117"/>
      <c r="G50" s="55"/>
      <c r="H50" s="56"/>
      <c r="I50" s="56"/>
    </row>
    <row r="51" spans="1:44" s="28" customFormat="1" ht="12.75">
      <c r="A51" s="123" t="s">
        <v>77</v>
      </c>
      <c r="B51" s="54">
        <v>232252.0845</v>
      </c>
      <c r="C51" s="55">
        <f>'Average (2)'!N54</f>
        <v>450041.2235</v>
      </c>
      <c r="D51" s="160">
        <f t="shared" si="2"/>
        <v>217789.13900000002</v>
      </c>
      <c r="E51" s="158">
        <f t="shared" si="3"/>
        <v>0.9377273813015015</v>
      </c>
      <c r="F51" s="117"/>
      <c r="G51" s="55"/>
      <c r="H51" s="56"/>
      <c r="I51" s="56"/>
      <c r="AR51" s="28">
        <v>0</v>
      </c>
    </row>
    <row r="52" spans="1:9" s="28" customFormat="1" ht="12.75">
      <c r="A52" s="123" t="s">
        <v>78</v>
      </c>
      <c r="B52" s="54">
        <v>119209.86383333335</v>
      </c>
      <c r="C52" s="55">
        <f>'Average (2)'!N55</f>
        <v>196819.552</v>
      </c>
      <c r="D52" s="160">
        <f t="shared" si="2"/>
        <v>77609.68816666664</v>
      </c>
      <c r="E52" s="158">
        <f t="shared" si="3"/>
        <v>0.6510341147203416</v>
      </c>
      <c r="F52" s="117"/>
      <c r="G52" s="55"/>
      <c r="H52" s="56"/>
      <c r="I52" s="56"/>
    </row>
    <row r="53" spans="1:9" s="28" customFormat="1" ht="12.75">
      <c r="A53" s="123" t="s">
        <v>79</v>
      </c>
      <c r="B53" s="54">
        <v>365554.77449999994</v>
      </c>
      <c r="C53" s="55">
        <f>'Average (2)'!N56</f>
        <v>618587.6851666667</v>
      </c>
      <c r="D53" s="160">
        <f t="shared" si="2"/>
        <v>253032.9106666668</v>
      </c>
      <c r="E53" s="158">
        <f t="shared" si="3"/>
        <v>0.692188772565647</v>
      </c>
      <c r="F53" s="117"/>
      <c r="G53" s="55"/>
      <c r="H53" s="56"/>
      <c r="I53" s="56"/>
    </row>
    <row r="54" spans="1:9" s="28" customFormat="1" ht="12.75">
      <c r="A54" s="123" t="s">
        <v>80</v>
      </c>
      <c r="B54" s="54">
        <v>1174785.3676666666</v>
      </c>
      <c r="C54" s="55">
        <f>'Average (2)'!N57</f>
        <v>2036737.2474999998</v>
      </c>
      <c r="D54" s="160">
        <f t="shared" si="2"/>
        <v>861951.8798333332</v>
      </c>
      <c r="E54" s="158">
        <f t="shared" si="3"/>
        <v>0.7337100916955779</v>
      </c>
      <c r="F54" s="117"/>
      <c r="G54" s="55"/>
      <c r="H54" s="56"/>
      <c r="I54" s="56"/>
    </row>
    <row r="55" spans="1:9" s="28" customFormat="1" ht="12.75">
      <c r="A55" s="123" t="s">
        <v>81</v>
      </c>
      <c r="B55" s="54">
        <v>129853.51599999999</v>
      </c>
      <c r="C55" s="55">
        <f>'Average (2)'!N58</f>
        <v>213707.74283333332</v>
      </c>
      <c r="D55" s="160">
        <f t="shared" si="2"/>
        <v>83854.22683333333</v>
      </c>
      <c r="E55" s="158">
        <f t="shared" si="3"/>
        <v>0.6457601566470741</v>
      </c>
      <c r="F55" s="117"/>
      <c r="G55" s="55"/>
      <c r="H55" s="56"/>
      <c r="I55" s="56"/>
    </row>
    <row r="56" spans="1:9" s="28" customFormat="1" ht="12.75">
      <c r="A56" s="123" t="s">
        <v>82</v>
      </c>
      <c r="B56" s="54">
        <v>79353.54299999998</v>
      </c>
      <c r="C56" s="55">
        <f>'Average (2)'!N59</f>
        <v>122771.68566666667</v>
      </c>
      <c r="D56" s="160">
        <f t="shared" si="2"/>
        <v>43418.142666666696</v>
      </c>
      <c r="E56" s="158">
        <f t="shared" si="3"/>
        <v>0.5471481300673204</v>
      </c>
      <c r="F56" s="117"/>
      <c r="G56" s="55"/>
      <c r="H56" s="56"/>
      <c r="I56" s="56"/>
    </row>
    <row r="57" spans="1:9" s="28" customFormat="1" ht="12.75">
      <c r="A57" s="123" t="s">
        <v>83</v>
      </c>
      <c r="B57" s="54">
        <v>414572.36100000003</v>
      </c>
      <c r="C57" s="55">
        <f>'Average (2)'!N60</f>
        <v>699531.5271666668</v>
      </c>
      <c r="D57" s="160">
        <f t="shared" si="2"/>
        <v>284959.1661666668</v>
      </c>
      <c r="E57" s="158">
        <f t="shared" si="3"/>
        <v>0.6873568838002366</v>
      </c>
      <c r="F57" s="117"/>
      <c r="G57" s="55"/>
      <c r="H57" s="56"/>
      <c r="I57" s="56"/>
    </row>
    <row r="58" spans="1:9" s="28" customFormat="1" ht="12.75">
      <c r="A58" s="123" t="s">
        <v>84</v>
      </c>
      <c r="B58" s="54">
        <v>341067.643</v>
      </c>
      <c r="C58" s="55">
        <f>'Average (2)'!N61</f>
        <v>486448.3638333333</v>
      </c>
      <c r="D58" s="160">
        <f t="shared" si="2"/>
        <v>145380.72083333333</v>
      </c>
      <c r="E58" s="158">
        <f t="shared" si="3"/>
        <v>0.4262518706101164</v>
      </c>
      <c r="F58" s="117"/>
      <c r="G58" s="55"/>
      <c r="H58" s="56"/>
      <c r="I58" s="56"/>
    </row>
    <row r="59" spans="1:9" s="28" customFormat="1" ht="12.75">
      <c r="A59" s="123" t="s">
        <v>85</v>
      </c>
      <c r="B59" s="54">
        <v>209741.60783333334</v>
      </c>
      <c r="C59" s="55">
        <f>'Average (2)'!N62</f>
        <v>305149.0853333333</v>
      </c>
      <c r="D59" s="160">
        <f t="shared" si="2"/>
        <v>95407.47749999995</v>
      </c>
      <c r="E59" s="158">
        <f t="shared" si="3"/>
        <v>0.45488102473121805</v>
      </c>
      <c r="F59" s="117"/>
      <c r="G59" s="55"/>
      <c r="H59" s="56"/>
      <c r="I59" s="56"/>
    </row>
    <row r="60" spans="1:9" s="28" customFormat="1" ht="12.75">
      <c r="A60" s="123" t="s">
        <v>86</v>
      </c>
      <c r="B60" s="54">
        <v>351959.7931666667</v>
      </c>
      <c r="C60" s="55">
        <f>'Average (2)'!N63</f>
        <v>537260.3538333334</v>
      </c>
      <c r="D60" s="160">
        <f t="shared" si="2"/>
        <v>185300.56066666666</v>
      </c>
      <c r="E60" s="158">
        <f t="shared" si="3"/>
        <v>0.5264821842275593</v>
      </c>
      <c r="F60" s="117"/>
      <c r="G60" s="55"/>
      <c r="H60" s="56"/>
      <c r="I60" s="56"/>
    </row>
    <row r="61" spans="1:9" s="28" customFormat="1" ht="12.75">
      <c r="A61" s="123" t="s">
        <v>87</v>
      </c>
      <c r="B61" s="54">
        <v>114900.13616666666</v>
      </c>
      <c r="C61" s="55">
        <f>'Average (2)'!N64</f>
        <v>186940.93650000004</v>
      </c>
      <c r="D61" s="160">
        <f t="shared" si="2"/>
        <v>72040.80033333338</v>
      </c>
      <c r="E61" s="158">
        <f t="shared" si="3"/>
        <v>0.6269862050366561</v>
      </c>
      <c r="F61" s="117"/>
      <c r="G61" s="55"/>
      <c r="H61" s="56"/>
      <c r="I61" s="56"/>
    </row>
    <row r="62" spans="1:9" s="28" customFormat="1" ht="12.75">
      <c r="A62" s="126"/>
      <c r="B62" s="58"/>
      <c r="C62" s="59"/>
      <c r="D62" s="161"/>
      <c r="E62" s="159"/>
      <c r="F62" s="55"/>
      <c r="G62" s="55"/>
      <c r="H62" s="55"/>
      <c r="I62" s="55"/>
    </row>
    <row r="63" spans="1:9" s="28" customFormat="1" ht="12.75">
      <c r="A63" s="127" t="s">
        <v>112</v>
      </c>
      <c r="B63" s="60">
        <f>SUM(B11:B61)</f>
        <v>18162485.558833327</v>
      </c>
      <c r="C63" s="55">
        <f>SUM(C11:C61)</f>
        <v>27452486.672833342</v>
      </c>
      <c r="D63" s="160">
        <f>SUM(D11:D61)</f>
        <v>9290001.114</v>
      </c>
      <c r="E63" s="158">
        <f>(C63/B63)-1</f>
        <v>0.5114939298317471</v>
      </c>
      <c r="F63" s="117"/>
      <c r="G63" s="55"/>
      <c r="H63" s="55"/>
      <c r="I63" s="55"/>
    </row>
    <row r="64" spans="1:23" s="28" customFormat="1" ht="12" customHeight="1">
      <c r="A64" s="128"/>
      <c r="B64" s="61"/>
      <c r="C64" s="62"/>
      <c r="D64" s="62"/>
      <c r="E64" s="63"/>
      <c r="F64" s="119"/>
      <c r="G64" s="119"/>
      <c r="H64" s="119"/>
      <c r="I64" s="119"/>
      <c r="J64" s="29"/>
      <c r="K64" s="29"/>
      <c r="L64" s="29"/>
      <c r="M64" s="29"/>
      <c r="N64" s="29"/>
      <c r="O64" s="27"/>
      <c r="P64" s="27"/>
      <c r="Q64" s="27"/>
      <c r="R64" s="27"/>
      <c r="S64" s="27"/>
      <c r="T64" s="27"/>
      <c r="U64" s="27"/>
      <c r="V64" s="27"/>
      <c r="W64" s="27"/>
    </row>
    <row r="65" spans="1:23" s="28" customFormat="1" ht="12.75">
      <c r="A65" s="48"/>
      <c r="B65" s="27"/>
      <c r="C65" s="27"/>
      <c r="D65" s="27"/>
      <c r="E65" s="27"/>
      <c r="F65" s="110"/>
      <c r="G65" s="110"/>
      <c r="H65" s="110"/>
      <c r="I65" s="110"/>
      <c r="J65" s="27"/>
      <c r="K65" s="27"/>
      <c r="L65" s="27"/>
      <c r="M65" s="29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13" s="28" customFormat="1" ht="12.75">
      <c r="A66" s="152" t="s">
        <v>113</v>
      </c>
      <c r="B66" s="130"/>
      <c r="C66" s="130"/>
      <c r="D66" s="130"/>
      <c r="E66" s="130"/>
      <c r="F66" s="55"/>
      <c r="G66" s="55"/>
      <c r="H66" s="55"/>
      <c r="I66" s="55"/>
      <c r="M66" s="64"/>
    </row>
    <row r="67" spans="1:13" s="28" customFormat="1" ht="12.75">
      <c r="A67" s="152" t="s">
        <v>139</v>
      </c>
      <c r="B67" s="130"/>
      <c r="C67" s="130"/>
      <c r="D67" s="130"/>
      <c r="E67" s="130"/>
      <c r="F67" s="55"/>
      <c r="G67" s="55"/>
      <c r="H67" s="55"/>
      <c r="I67" s="55"/>
      <c r="M67" s="64"/>
    </row>
    <row r="68" spans="1:13" s="28" customFormat="1" ht="12.75">
      <c r="A68" s="152" t="s">
        <v>115</v>
      </c>
      <c r="B68" s="130"/>
      <c r="C68" s="130"/>
      <c r="D68" s="130"/>
      <c r="E68" s="130"/>
      <c r="F68" s="55"/>
      <c r="G68" s="55"/>
      <c r="H68" s="55"/>
      <c r="I68" s="55"/>
      <c r="M68" s="64"/>
    </row>
    <row r="69" spans="1:13" s="28" customFormat="1" ht="12.75">
      <c r="A69" s="152" t="s">
        <v>116</v>
      </c>
      <c r="B69" s="130"/>
      <c r="C69" s="130"/>
      <c r="D69" s="130"/>
      <c r="E69" s="130"/>
      <c r="F69" s="55"/>
      <c r="G69" s="55"/>
      <c r="H69" s="55"/>
      <c r="I69" s="55"/>
      <c r="M69" s="64"/>
    </row>
    <row r="70" spans="1:13" s="28" customFormat="1" ht="12.75">
      <c r="A70" s="152"/>
      <c r="B70" s="130"/>
      <c r="C70" s="130"/>
      <c r="D70" s="130"/>
      <c r="E70" s="130"/>
      <c r="F70" s="55"/>
      <c r="G70" s="55"/>
      <c r="H70" s="55"/>
      <c r="I70" s="55"/>
      <c r="M70" s="64"/>
    </row>
    <row r="71" spans="1:13" s="28" customFormat="1" ht="12.75">
      <c r="A71" s="152"/>
      <c r="B71" s="130"/>
      <c r="C71" s="130"/>
      <c r="D71" s="130"/>
      <c r="E71" s="130"/>
      <c r="F71" s="55"/>
      <c r="G71" s="55"/>
      <c r="H71" s="55"/>
      <c r="I71" s="55"/>
      <c r="M71" s="64"/>
    </row>
    <row r="72" spans="1:13" s="28" customFormat="1" ht="12.75">
      <c r="A72" s="152"/>
      <c r="B72" s="130"/>
      <c r="C72" s="130"/>
      <c r="D72" s="130"/>
      <c r="E72" s="130"/>
      <c r="F72" s="55"/>
      <c r="G72" s="55"/>
      <c r="H72" s="55"/>
      <c r="I72" s="55"/>
      <c r="M72" s="64"/>
    </row>
    <row r="73" spans="1:13" s="28" customFormat="1" ht="12.75">
      <c r="A73" s="152"/>
      <c r="B73" s="130"/>
      <c r="C73" s="130"/>
      <c r="D73" s="130"/>
      <c r="E73" s="130"/>
      <c r="F73" s="55"/>
      <c r="G73" s="55"/>
      <c r="H73" s="55"/>
      <c r="I73" s="55"/>
      <c r="M73" s="64"/>
    </row>
    <row r="74" spans="1:13" s="28" customFormat="1" ht="12.75">
      <c r="A74" s="123"/>
      <c r="F74" s="55"/>
      <c r="G74" s="55"/>
      <c r="H74" s="55"/>
      <c r="I74" s="55"/>
      <c r="M74" s="64"/>
    </row>
    <row r="75" spans="1:13" s="28" customFormat="1" ht="12.75">
      <c r="A75" s="123"/>
      <c r="F75" s="55"/>
      <c r="G75" s="55"/>
      <c r="H75" s="55"/>
      <c r="I75" s="55"/>
      <c r="M75" s="64"/>
    </row>
    <row r="76" spans="1:13" s="28" customFormat="1" ht="12.75">
      <c r="A76" s="123"/>
      <c r="F76" s="55"/>
      <c r="G76" s="55"/>
      <c r="H76" s="55"/>
      <c r="I76" s="55"/>
      <c r="M76" s="64"/>
    </row>
    <row r="77" spans="1:13" s="28" customFormat="1" ht="12.75">
      <c r="A77" s="123"/>
      <c r="F77" s="55"/>
      <c r="G77" s="55"/>
      <c r="H77" s="55"/>
      <c r="I77" s="55"/>
      <c r="M77" s="64"/>
    </row>
    <row r="78" spans="1:13" s="28" customFormat="1" ht="12.75">
      <c r="A78" s="123"/>
      <c r="F78" s="55"/>
      <c r="G78" s="55"/>
      <c r="H78" s="55"/>
      <c r="I78" s="55"/>
      <c r="M78" s="64"/>
    </row>
    <row r="79" spans="1:13" s="28" customFormat="1" ht="12.75">
      <c r="A79" s="123"/>
      <c r="F79" s="55"/>
      <c r="G79" s="55"/>
      <c r="H79" s="55"/>
      <c r="I79" s="55"/>
      <c r="M79" s="64"/>
    </row>
    <row r="80" spans="1:13" s="28" customFormat="1" ht="12.75">
      <c r="A80" s="123"/>
      <c r="F80" s="55"/>
      <c r="G80" s="55"/>
      <c r="H80" s="55"/>
      <c r="I80" s="55"/>
      <c r="M80" s="64"/>
    </row>
    <row r="81" spans="1:13" s="28" customFormat="1" ht="12.75">
      <c r="A81" s="123"/>
      <c r="F81" s="55"/>
      <c r="G81" s="55"/>
      <c r="H81" s="55"/>
      <c r="I81" s="55"/>
      <c r="M81" s="64"/>
    </row>
    <row r="82" spans="1:13" s="28" customFormat="1" ht="12.75">
      <c r="A82" s="123"/>
      <c r="F82" s="55"/>
      <c r="G82" s="55"/>
      <c r="H82" s="55"/>
      <c r="I82" s="55"/>
      <c r="M82" s="64"/>
    </row>
    <row r="83" spans="1:13" s="28" customFormat="1" ht="12.75">
      <c r="A83" s="123"/>
      <c r="F83" s="55"/>
      <c r="G83" s="55"/>
      <c r="H83" s="55"/>
      <c r="I83" s="55"/>
      <c r="M83" s="64"/>
    </row>
    <row r="84" spans="1:13" s="28" customFormat="1" ht="12.75">
      <c r="A84" s="123"/>
      <c r="F84" s="55"/>
      <c r="G84" s="55"/>
      <c r="H84" s="55"/>
      <c r="I84" s="55"/>
      <c r="M84" s="64"/>
    </row>
    <row r="85" spans="1:13" s="28" customFormat="1" ht="12.75">
      <c r="A85" s="123"/>
      <c r="F85" s="55"/>
      <c r="G85" s="55"/>
      <c r="H85" s="55"/>
      <c r="I85" s="55"/>
      <c r="M85" s="64"/>
    </row>
    <row r="86" spans="1:13" s="28" customFormat="1" ht="12.75">
      <c r="A86" s="123"/>
      <c r="F86" s="55"/>
      <c r="G86" s="55"/>
      <c r="H86" s="55"/>
      <c r="I86" s="55"/>
      <c r="M86" s="64"/>
    </row>
    <row r="87" spans="1:13" s="28" customFormat="1" ht="12.75">
      <c r="A87" s="123"/>
      <c r="F87" s="55"/>
      <c r="G87" s="55"/>
      <c r="H87" s="55"/>
      <c r="I87" s="55"/>
      <c r="M87" s="64"/>
    </row>
    <row r="88" spans="1:13" s="28" customFormat="1" ht="12.75">
      <c r="A88" s="123"/>
      <c r="F88" s="55"/>
      <c r="G88" s="55"/>
      <c r="H88" s="55"/>
      <c r="I88" s="55"/>
      <c r="M88" s="64"/>
    </row>
    <row r="89" spans="1:13" s="28" customFormat="1" ht="12.75">
      <c r="A89" s="123"/>
      <c r="F89" s="55"/>
      <c r="G89" s="55"/>
      <c r="H89" s="55"/>
      <c r="I89" s="55"/>
      <c r="M89" s="64"/>
    </row>
    <row r="90" spans="1:13" s="28" customFormat="1" ht="12.75">
      <c r="A90" s="123"/>
      <c r="F90" s="55"/>
      <c r="G90" s="55"/>
      <c r="H90" s="55"/>
      <c r="I90" s="55"/>
      <c r="M90" s="64"/>
    </row>
    <row r="91" spans="1:13" s="28" customFormat="1" ht="12.75">
      <c r="A91" s="123"/>
      <c r="F91" s="55"/>
      <c r="G91" s="55"/>
      <c r="H91" s="55"/>
      <c r="I91" s="55"/>
      <c r="M91" s="64"/>
    </row>
    <row r="92" spans="1:13" s="28" customFormat="1" ht="12.75">
      <c r="A92" s="123"/>
      <c r="F92" s="55"/>
      <c r="G92" s="55"/>
      <c r="H92" s="55"/>
      <c r="I92" s="55"/>
      <c r="M92" s="64"/>
    </row>
    <row r="93" spans="1:13" s="28" customFormat="1" ht="12.75">
      <c r="A93" s="123"/>
      <c r="F93" s="55"/>
      <c r="G93" s="55"/>
      <c r="H93" s="55"/>
      <c r="I93" s="55"/>
      <c r="M93" s="64"/>
    </row>
    <row r="94" spans="1:13" s="28" customFormat="1" ht="12.75">
      <c r="A94" s="123"/>
      <c r="F94" s="55"/>
      <c r="G94" s="55"/>
      <c r="H94" s="55"/>
      <c r="I94" s="55"/>
      <c r="M94" s="64"/>
    </row>
    <row r="95" spans="1:13" s="28" customFormat="1" ht="12.75">
      <c r="A95" s="123"/>
      <c r="F95" s="55"/>
      <c r="G95" s="55"/>
      <c r="H95" s="55"/>
      <c r="I95" s="55"/>
      <c r="M95" s="64"/>
    </row>
    <row r="96" spans="1:13" s="28" customFormat="1" ht="12.75">
      <c r="A96" s="123"/>
      <c r="F96" s="55"/>
      <c r="G96" s="55"/>
      <c r="H96" s="55"/>
      <c r="I96" s="55"/>
      <c r="M96" s="64"/>
    </row>
    <row r="97" spans="1:13" s="28" customFormat="1" ht="12.75">
      <c r="A97" s="123"/>
      <c r="F97" s="55"/>
      <c r="G97" s="55"/>
      <c r="H97" s="55"/>
      <c r="I97" s="55"/>
      <c r="M97" s="64"/>
    </row>
    <row r="98" spans="1:13" s="28" customFormat="1" ht="12.75">
      <c r="A98" s="123"/>
      <c r="F98" s="55"/>
      <c r="G98" s="55"/>
      <c r="H98" s="55"/>
      <c r="I98" s="55"/>
      <c r="M98" s="64"/>
    </row>
    <row r="99" spans="1:13" s="28" customFormat="1" ht="12.75">
      <c r="A99" s="123"/>
      <c r="F99" s="55"/>
      <c r="G99" s="55"/>
      <c r="H99" s="55"/>
      <c r="I99" s="55"/>
      <c r="M99" s="64"/>
    </row>
    <row r="100" spans="1:13" s="28" customFormat="1" ht="12.75">
      <c r="A100" s="123"/>
      <c r="F100" s="55"/>
      <c r="G100" s="55"/>
      <c r="H100" s="55"/>
      <c r="I100" s="55"/>
      <c r="M100" s="64"/>
    </row>
    <row r="101" spans="1:13" s="28" customFormat="1" ht="12.75">
      <c r="A101" s="123"/>
      <c r="F101" s="55"/>
      <c r="G101" s="55"/>
      <c r="H101" s="55"/>
      <c r="I101" s="55"/>
      <c r="M101" s="64"/>
    </row>
    <row r="102" spans="1:13" s="28" customFormat="1" ht="12.75">
      <c r="A102" s="123"/>
      <c r="F102" s="55"/>
      <c r="G102" s="55"/>
      <c r="H102" s="55"/>
      <c r="I102" s="55"/>
      <c r="M102" s="64"/>
    </row>
    <row r="103" spans="1:13" s="28" customFormat="1" ht="12.75">
      <c r="A103" s="123"/>
      <c r="F103" s="55"/>
      <c r="G103" s="55"/>
      <c r="H103" s="55"/>
      <c r="I103" s="55"/>
      <c r="M103" s="64"/>
    </row>
    <row r="104" spans="1:13" s="28" customFormat="1" ht="12.75">
      <c r="A104" s="123"/>
      <c r="F104" s="55"/>
      <c r="G104" s="55"/>
      <c r="H104" s="55"/>
      <c r="I104" s="55"/>
      <c r="M104" s="64"/>
    </row>
    <row r="105" spans="1:13" s="28" customFormat="1" ht="12.75">
      <c r="A105" s="123"/>
      <c r="F105" s="55"/>
      <c r="G105" s="55"/>
      <c r="H105" s="55"/>
      <c r="I105" s="55"/>
      <c r="M105" s="64"/>
    </row>
    <row r="106" spans="1:13" s="28" customFormat="1" ht="12.75">
      <c r="A106" s="123"/>
      <c r="F106" s="55"/>
      <c r="G106" s="55"/>
      <c r="H106" s="55"/>
      <c r="I106" s="55"/>
      <c r="M106" s="64"/>
    </row>
    <row r="107" spans="1:13" s="28" customFormat="1" ht="12.75">
      <c r="A107" s="123"/>
      <c r="F107" s="55"/>
      <c r="G107" s="55"/>
      <c r="H107" s="55"/>
      <c r="I107" s="55"/>
      <c r="M107" s="64"/>
    </row>
    <row r="108" spans="1:13" s="28" customFormat="1" ht="12.75">
      <c r="A108" s="123"/>
      <c r="F108" s="55"/>
      <c r="G108" s="55"/>
      <c r="H108" s="55"/>
      <c r="I108" s="55"/>
      <c r="M108" s="64"/>
    </row>
    <row r="109" spans="1:13" s="28" customFormat="1" ht="12.75">
      <c r="A109" s="123"/>
      <c r="F109" s="55"/>
      <c r="G109" s="55"/>
      <c r="H109" s="55"/>
      <c r="I109" s="55"/>
      <c r="M109" s="64"/>
    </row>
    <row r="110" spans="1:13" s="28" customFormat="1" ht="12.75">
      <c r="A110" s="123"/>
      <c r="F110" s="55"/>
      <c r="G110" s="55"/>
      <c r="H110" s="55"/>
      <c r="I110" s="55"/>
      <c r="M110" s="64"/>
    </row>
    <row r="111" spans="1:13" s="28" customFormat="1" ht="12.75">
      <c r="A111" s="123"/>
      <c r="F111" s="55"/>
      <c r="G111" s="55"/>
      <c r="H111" s="55"/>
      <c r="I111" s="55"/>
      <c r="M111" s="64"/>
    </row>
    <row r="112" spans="1:13" s="28" customFormat="1" ht="12.75">
      <c r="A112" s="123"/>
      <c r="F112" s="55"/>
      <c r="G112" s="55"/>
      <c r="H112" s="55"/>
      <c r="I112" s="55"/>
      <c r="M112" s="64"/>
    </row>
    <row r="113" spans="1:13" s="28" customFormat="1" ht="12.75">
      <c r="A113" s="123"/>
      <c r="F113" s="55"/>
      <c r="G113" s="55"/>
      <c r="H113" s="55"/>
      <c r="I113" s="55"/>
      <c r="M113" s="64"/>
    </row>
    <row r="114" spans="1:13" s="28" customFormat="1" ht="12.75">
      <c r="A114" s="123"/>
      <c r="F114" s="55"/>
      <c r="G114" s="55"/>
      <c r="H114" s="55"/>
      <c r="I114" s="55"/>
      <c r="M114" s="64"/>
    </row>
    <row r="115" spans="1:13" s="28" customFormat="1" ht="12.75">
      <c r="A115" s="123"/>
      <c r="F115" s="55"/>
      <c r="G115" s="55"/>
      <c r="H115" s="55"/>
      <c r="I115" s="55"/>
      <c r="M115" s="64"/>
    </row>
    <row r="116" spans="1:13" s="28" customFormat="1" ht="12.75">
      <c r="A116" s="123"/>
      <c r="F116" s="55"/>
      <c r="G116" s="55"/>
      <c r="H116" s="55"/>
      <c r="I116" s="55"/>
      <c r="M116" s="64"/>
    </row>
    <row r="117" spans="1:13" s="28" customFormat="1" ht="12.75">
      <c r="A117" s="123"/>
      <c r="F117" s="55"/>
      <c r="G117" s="55"/>
      <c r="H117" s="55"/>
      <c r="I117" s="55"/>
      <c r="M117" s="64"/>
    </row>
    <row r="118" spans="1:13" s="28" customFormat="1" ht="12.75">
      <c r="A118" s="123"/>
      <c r="F118" s="55"/>
      <c r="G118" s="55"/>
      <c r="H118" s="55"/>
      <c r="I118" s="55"/>
      <c r="M118" s="64"/>
    </row>
    <row r="119" spans="1:13" s="28" customFormat="1" ht="12.75">
      <c r="A119" s="123"/>
      <c r="F119" s="55"/>
      <c r="G119" s="55"/>
      <c r="H119" s="55"/>
      <c r="I119" s="55"/>
      <c r="M119" s="64"/>
    </row>
    <row r="120" spans="1:13" s="28" customFormat="1" ht="12.75">
      <c r="A120" s="123"/>
      <c r="F120" s="55"/>
      <c r="G120" s="55"/>
      <c r="H120" s="55"/>
      <c r="I120" s="55"/>
      <c r="M120" s="64"/>
    </row>
    <row r="121" spans="1:13" s="28" customFormat="1" ht="12.75">
      <c r="A121" s="123"/>
      <c r="F121" s="55"/>
      <c r="G121" s="55"/>
      <c r="H121" s="55"/>
      <c r="I121" s="55"/>
      <c r="M121" s="64"/>
    </row>
    <row r="122" spans="1:13" s="28" customFormat="1" ht="12.75">
      <c r="A122" s="123"/>
      <c r="F122" s="55"/>
      <c r="G122" s="55"/>
      <c r="H122" s="55"/>
      <c r="I122" s="55"/>
      <c r="M122" s="64"/>
    </row>
    <row r="123" spans="1:13" s="28" customFormat="1" ht="12.75">
      <c r="A123" s="123"/>
      <c r="F123" s="55"/>
      <c r="G123" s="55"/>
      <c r="H123" s="55"/>
      <c r="I123" s="55"/>
      <c r="M123" s="64"/>
    </row>
    <row r="124" spans="1:13" s="28" customFormat="1" ht="12.75">
      <c r="A124" s="129"/>
      <c r="F124" s="55"/>
      <c r="G124" s="55"/>
      <c r="H124" s="55"/>
      <c r="I124" s="55"/>
      <c r="M124" s="64"/>
    </row>
    <row r="125" spans="1:13" s="28" customFormat="1" ht="12.75">
      <c r="A125" s="129"/>
      <c r="F125" s="55"/>
      <c r="G125" s="55"/>
      <c r="H125" s="55"/>
      <c r="I125" s="55"/>
      <c r="M125" s="64"/>
    </row>
    <row r="126" spans="1:13" s="28" customFormat="1" ht="12.75">
      <c r="A126" s="130"/>
      <c r="F126" s="55"/>
      <c r="G126" s="55"/>
      <c r="H126" s="55"/>
      <c r="I126" s="55"/>
      <c r="M126" s="64"/>
    </row>
    <row r="127" spans="1:13" s="28" customFormat="1" ht="12.75">
      <c r="A127" s="130"/>
      <c r="F127" s="55"/>
      <c r="G127" s="55"/>
      <c r="H127" s="55"/>
      <c r="I127" s="55"/>
      <c r="M127" s="64"/>
    </row>
    <row r="128" spans="1:9" s="28" customFormat="1" ht="12.75">
      <c r="A128" s="130"/>
      <c r="F128" s="55"/>
      <c r="G128" s="55"/>
      <c r="H128" s="55"/>
      <c r="I128" s="55"/>
    </row>
    <row r="129" spans="1:9" s="28" customFormat="1" ht="12.75">
      <c r="A129" s="130"/>
      <c r="F129" s="55"/>
      <c r="G129" s="55"/>
      <c r="H129" s="55"/>
      <c r="I129" s="55"/>
    </row>
    <row r="130" spans="1:9" s="28" customFormat="1" ht="12.75">
      <c r="A130" s="130"/>
      <c r="F130" s="55"/>
      <c r="G130" s="55"/>
      <c r="H130" s="55"/>
      <c r="I130" s="55"/>
    </row>
    <row r="131" spans="1:9" s="28" customFormat="1" ht="12.75">
      <c r="A131" s="130"/>
      <c r="F131" s="55"/>
      <c r="G131" s="55"/>
      <c r="H131" s="55"/>
      <c r="I131" s="55"/>
    </row>
    <row r="132" spans="1:23" s="28" customFormat="1" ht="12.75">
      <c r="A132" s="48"/>
      <c r="B132" s="27"/>
      <c r="C132" s="27"/>
      <c r="D132" s="27"/>
      <c r="E132" s="27"/>
      <c r="F132" s="110"/>
      <c r="G132" s="110"/>
      <c r="H132" s="110"/>
      <c r="I132" s="110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 s="28" customFormat="1" ht="12.75">
      <c r="A133" s="123"/>
      <c r="B133" s="27"/>
      <c r="C133" s="27"/>
      <c r="D133" s="27"/>
      <c r="E133" s="27"/>
      <c r="F133" s="110"/>
      <c r="G133" s="110"/>
      <c r="H133" s="110"/>
      <c r="I133" s="110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 s="28" customFormat="1" ht="12.75">
      <c r="A134" s="48"/>
      <c r="B134" s="27"/>
      <c r="C134" s="27"/>
      <c r="D134" s="27"/>
      <c r="E134" s="27"/>
      <c r="F134" s="110"/>
      <c r="G134" s="110"/>
      <c r="H134" s="110"/>
      <c r="I134" s="110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23" s="28" customFormat="1" ht="16.5">
      <c r="A135" s="123"/>
      <c r="B135" s="29"/>
      <c r="C135" s="29"/>
      <c r="D135" s="29"/>
      <c r="E135" s="65"/>
      <c r="F135" s="119"/>
      <c r="G135" s="119"/>
      <c r="H135" s="119"/>
      <c r="I135" s="119"/>
      <c r="J135" s="29"/>
      <c r="K135" s="29"/>
      <c r="L135" s="29"/>
      <c r="M135" s="29"/>
      <c r="N135" s="29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 s="28" customFormat="1" ht="16.5">
      <c r="A136" s="123"/>
      <c r="B136" s="29"/>
      <c r="C136" s="29"/>
      <c r="D136" s="29"/>
      <c r="E136" s="65"/>
      <c r="F136" s="119"/>
      <c r="G136" s="119"/>
      <c r="H136" s="119"/>
      <c r="I136" s="119"/>
      <c r="J136" s="29"/>
      <c r="K136" s="29"/>
      <c r="L136" s="29"/>
      <c r="M136" s="29"/>
      <c r="N136" s="29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1:23" s="28" customFormat="1" ht="12.75">
      <c r="A137" s="123"/>
      <c r="B137" s="29"/>
      <c r="C137" s="29"/>
      <c r="D137" s="29"/>
      <c r="E137" s="29"/>
      <c r="F137" s="119"/>
      <c r="G137" s="119"/>
      <c r="H137" s="119"/>
      <c r="I137" s="119"/>
      <c r="J137" s="29"/>
      <c r="K137" s="29"/>
      <c r="L137" s="29"/>
      <c r="M137" s="29"/>
      <c r="N137" s="29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1:23" s="28" customFormat="1" ht="12.75">
      <c r="A138" s="123"/>
      <c r="B138" s="29"/>
      <c r="C138" s="29"/>
      <c r="D138" s="29"/>
      <c r="E138" s="29"/>
      <c r="F138" s="120"/>
      <c r="G138" s="120"/>
      <c r="H138" s="120"/>
      <c r="I138" s="120"/>
      <c r="J138" s="66"/>
      <c r="K138" s="29"/>
      <c r="L138" s="29"/>
      <c r="M138" s="29"/>
      <c r="N138" s="29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1:23" s="28" customFormat="1" ht="15">
      <c r="A139" s="131"/>
      <c r="B139" s="67"/>
      <c r="C139" s="67"/>
      <c r="D139" s="67"/>
      <c r="E139" s="67"/>
      <c r="F139" s="121"/>
      <c r="G139" s="121"/>
      <c r="H139" s="121"/>
      <c r="I139" s="121"/>
      <c r="J139" s="68"/>
      <c r="K139" s="68"/>
      <c r="L139" s="53"/>
      <c r="M139" s="53"/>
      <c r="N139" s="53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1:23" s="28" customFormat="1" ht="15">
      <c r="A140" s="131"/>
      <c r="B140" s="67"/>
      <c r="C140" s="67"/>
      <c r="D140" s="67"/>
      <c r="E140" s="67"/>
      <c r="F140" s="57"/>
      <c r="G140" s="57"/>
      <c r="H140" s="57"/>
      <c r="I140" s="57"/>
      <c r="J140" s="53"/>
      <c r="K140" s="53"/>
      <c r="L140" s="53"/>
      <c r="M140" s="53"/>
      <c r="N140" s="53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23" s="28" customFormat="1" ht="12.75">
      <c r="A141" s="48"/>
      <c r="B141" s="27"/>
      <c r="C141" s="27"/>
      <c r="D141" s="27"/>
      <c r="E141" s="27"/>
      <c r="F141" s="110"/>
      <c r="G141" s="110"/>
      <c r="H141" s="110"/>
      <c r="I141" s="110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1:9" s="28" customFormat="1" ht="12.75">
      <c r="A142" s="123"/>
      <c r="F142" s="55"/>
      <c r="G142" s="55"/>
      <c r="H142" s="55"/>
      <c r="I142" s="55"/>
    </row>
    <row r="143" spans="1:9" s="28" customFormat="1" ht="12.75">
      <c r="A143" s="123"/>
      <c r="F143" s="55"/>
      <c r="G143" s="55"/>
      <c r="H143" s="55"/>
      <c r="I143" s="55"/>
    </row>
    <row r="144" spans="1:9" s="28" customFormat="1" ht="12.75">
      <c r="A144" s="123"/>
      <c r="F144" s="55"/>
      <c r="G144" s="55"/>
      <c r="H144" s="55"/>
      <c r="I144" s="55"/>
    </row>
    <row r="145" spans="1:9" s="28" customFormat="1" ht="12.75">
      <c r="A145" s="123"/>
      <c r="F145" s="55"/>
      <c r="G145" s="55"/>
      <c r="H145" s="55"/>
      <c r="I145" s="55"/>
    </row>
    <row r="146" spans="1:9" s="28" customFormat="1" ht="12.75">
      <c r="A146" s="123"/>
      <c r="F146" s="55"/>
      <c r="G146" s="55"/>
      <c r="H146" s="55"/>
      <c r="I146" s="55"/>
    </row>
    <row r="147" spans="1:9" s="28" customFormat="1" ht="12.75">
      <c r="A147" s="123"/>
      <c r="F147" s="55"/>
      <c r="G147" s="55"/>
      <c r="H147" s="55"/>
      <c r="I147" s="55"/>
    </row>
    <row r="148" spans="1:9" s="28" customFormat="1" ht="12.75">
      <c r="A148" s="123"/>
      <c r="F148" s="55"/>
      <c r="G148" s="55"/>
      <c r="H148" s="55"/>
      <c r="I148" s="55"/>
    </row>
    <row r="149" spans="1:9" s="28" customFormat="1" ht="12.75">
      <c r="A149" s="123"/>
      <c r="F149" s="55"/>
      <c r="G149" s="55"/>
      <c r="H149" s="55"/>
      <c r="I149" s="55"/>
    </row>
    <row r="150" spans="1:9" s="28" customFormat="1" ht="12.75">
      <c r="A150" s="123"/>
      <c r="F150" s="55"/>
      <c r="G150" s="55"/>
      <c r="H150" s="55"/>
      <c r="I150" s="55"/>
    </row>
    <row r="151" spans="1:9" s="28" customFormat="1" ht="12.75">
      <c r="A151" s="123"/>
      <c r="F151" s="55"/>
      <c r="G151" s="55"/>
      <c r="H151" s="55"/>
      <c r="I151" s="55"/>
    </row>
    <row r="152" spans="1:9" s="28" customFormat="1" ht="12.75">
      <c r="A152" s="123"/>
      <c r="F152" s="55"/>
      <c r="G152" s="55"/>
      <c r="H152" s="55"/>
      <c r="I152" s="55"/>
    </row>
    <row r="153" spans="1:9" s="28" customFormat="1" ht="12.75">
      <c r="A153" s="123"/>
      <c r="F153" s="55"/>
      <c r="G153" s="55"/>
      <c r="H153" s="55"/>
      <c r="I153" s="55"/>
    </row>
    <row r="154" spans="1:9" s="28" customFormat="1" ht="12.75">
      <c r="A154" s="123"/>
      <c r="F154" s="55"/>
      <c r="G154" s="55"/>
      <c r="H154" s="55"/>
      <c r="I154" s="55"/>
    </row>
    <row r="155" spans="1:9" s="28" customFormat="1" ht="12.75">
      <c r="A155" s="123"/>
      <c r="F155" s="55"/>
      <c r="G155" s="55"/>
      <c r="H155" s="55"/>
      <c r="I155" s="55"/>
    </row>
    <row r="156" spans="1:9" s="28" customFormat="1" ht="12.75">
      <c r="A156" s="123"/>
      <c r="F156" s="55"/>
      <c r="G156" s="55"/>
      <c r="H156" s="55"/>
      <c r="I156" s="55"/>
    </row>
    <row r="157" spans="1:9" s="28" customFormat="1" ht="12.75">
      <c r="A157" s="123"/>
      <c r="F157" s="55"/>
      <c r="G157" s="55"/>
      <c r="H157" s="55"/>
      <c r="I157" s="55"/>
    </row>
    <row r="158" spans="1:9" s="28" customFormat="1" ht="12.75">
      <c r="A158" s="123"/>
      <c r="F158" s="55"/>
      <c r="G158" s="55"/>
      <c r="H158" s="55"/>
      <c r="I158" s="55"/>
    </row>
    <row r="159" spans="1:9" s="28" customFormat="1" ht="12.75">
      <c r="A159" s="123"/>
      <c r="F159" s="55"/>
      <c r="G159" s="55"/>
      <c r="H159" s="55"/>
      <c r="I159" s="55"/>
    </row>
    <row r="160" spans="1:9" s="28" customFormat="1" ht="12.75">
      <c r="A160" s="123"/>
      <c r="F160" s="55"/>
      <c r="G160" s="55"/>
      <c r="H160" s="55"/>
      <c r="I160" s="55"/>
    </row>
    <row r="161" spans="1:9" s="28" customFormat="1" ht="12.75">
      <c r="A161" s="123"/>
      <c r="F161" s="55"/>
      <c r="G161" s="55"/>
      <c r="H161" s="55"/>
      <c r="I161" s="55"/>
    </row>
    <row r="162" spans="1:9" s="28" customFormat="1" ht="12.75">
      <c r="A162" s="123"/>
      <c r="F162" s="55"/>
      <c r="G162" s="55"/>
      <c r="H162" s="55"/>
      <c r="I162" s="55"/>
    </row>
    <row r="163" spans="1:9" s="28" customFormat="1" ht="12.75">
      <c r="A163" s="123"/>
      <c r="F163" s="55"/>
      <c r="G163" s="55"/>
      <c r="H163" s="55"/>
      <c r="I163" s="55"/>
    </row>
    <row r="164" spans="1:9" s="28" customFormat="1" ht="12.75">
      <c r="A164" s="123"/>
      <c r="F164" s="55"/>
      <c r="G164" s="55"/>
      <c r="H164" s="55"/>
      <c r="I164" s="55"/>
    </row>
    <row r="165" spans="1:9" s="28" customFormat="1" ht="12.75">
      <c r="A165" s="123"/>
      <c r="F165" s="55"/>
      <c r="G165" s="55"/>
      <c r="H165" s="55"/>
      <c r="I165" s="55"/>
    </row>
    <row r="166" spans="1:9" s="28" customFormat="1" ht="12.75">
      <c r="A166" s="123"/>
      <c r="F166" s="55"/>
      <c r="G166" s="55"/>
      <c r="H166" s="55"/>
      <c r="I166" s="55"/>
    </row>
    <row r="167" spans="1:9" s="28" customFormat="1" ht="12.75">
      <c r="A167" s="123"/>
      <c r="F167" s="55"/>
      <c r="G167" s="55"/>
      <c r="H167" s="55"/>
      <c r="I167" s="55"/>
    </row>
    <row r="168" spans="1:9" s="28" customFormat="1" ht="12.75">
      <c r="A168" s="123"/>
      <c r="F168" s="55"/>
      <c r="G168" s="55"/>
      <c r="H168" s="55"/>
      <c r="I168" s="55"/>
    </row>
    <row r="169" spans="1:9" s="28" customFormat="1" ht="12.75">
      <c r="A169" s="123"/>
      <c r="F169" s="55"/>
      <c r="G169" s="55"/>
      <c r="H169" s="55"/>
      <c r="I169" s="55"/>
    </row>
    <row r="170" spans="1:9" s="28" customFormat="1" ht="12.75">
      <c r="A170" s="123"/>
      <c r="F170" s="55"/>
      <c r="G170" s="55"/>
      <c r="H170" s="55"/>
      <c r="I170" s="55"/>
    </row>
    <row r="171" spans="1:9" s="28" customFormat="1" ht="12.75">
      <c r="A171" s="123"/>
      <c r="F171" s="55"/>
      <c r="G171" s="55"/>
      <c r="H171" s="55"/>
      <c r="I171" s="55"/>
    </row>
    <row r="172" spans="1:9" s="28" customFormat="1" ht="12.75">
      <c r="A172" s="123"/>
      <c r="F172" s="55"/>
      <c r="G172" s="55"/>
      <c r="H172" s="55"/>
      <c r="I172" s="55"/>
    </row>
    <row r="173" spans="1:9" s="28" customFormat="1" ht="12.75">
      <c r="A173" s="123"/>
      <c r="F173" s="55"/>
      <c r="G173" s="55"/>
      <c r="H173" s="55"/>
      <c r="I173" s="55"/>
    </row>
    <row r="174" spans="1:9" s="28" customFormat="1" ht="12.75">
      <c r="A174" s="123"/>
      <c r="F174" s="55"/>
      <c r="G174" s="55"/>
      <c r="H174" s="55"/>
      <c r="I174" s="55"/>
    </row>
    <row r="175" spans="1:9" s="28" customFormat="1" ht="12.75">
      <c r="A175" s="123"/>
      <c r="F175" s="55"/>
      <c r="G175" s="55"/>
      <c r="H175" s="55"/>
      <c r="I175" s="55"/>
    </row>
    <row r="176" spans="1:9" s="28" customFormat="1" ht="12.75">
      <c r="A176" s="123"/>
      <c r="F176" s="55"/>
      <c r="G176" s="55"/>
      <c r="H176" s="55"/>
      <c r="I176" s="55"/>
    </row>
    <row r="177" spans="1:9" s="28" customFormat="1" ht="12.75">
      <c r="A177" s="123"/>
      <c r="F177" s="55"/>
      <c r="G177" s="55"/>
      <c r="H177" s="55"/>
      <c r="I177" s="55"/>
    </row>
    <row r="178" spans="1:9" s="28" customFormat="1" ht="12.75">
      <c r="A178" s="123"/>
      <c r="F178" s="55"/>
      <c r="G178" s="55"/>
      <c r="H178" s="55"/>
      <c r="I178" s="55"/>
    </row>
    <row r="179" spans="1:23" s="28" customFormat="1" ht="12.75">
      <c r="A179" s="48"/>
      <c r="B179" s="27"/>
      <c r="C179" s="27"/>
      <c r="D179" s="27"/>
      <c r="E179" s="27"/>
      <c r="F179" s="110"/>
      <c r="G179" s="110"/>
      <c r="H179" s="110"/>
      <c r="I179" s="110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1:23" s="28" customFormat="1" ht="12.75">
      <c r="A180" s="123"/>
      <c r="B180" s="27"/>
      <c r="C180" s="27"/>
      <c r="D180" s="27"/>
      <c r="E180" s="27"/>
      <c r="F180" s="110"/>
      <c r="G180" s="110"/>
      <c r="H180" s="110"/>
      <c r="I180" s="110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1:23" s="28" customFormat="1" ht="12.75">
      <c r="A181" s="48"/>
      <c r="B181" s="27"/>
      <c r="C181" s="27"/>
      <c r="D181" s="27"/>
      <c r="E181" s="27"/>
      <c r="F181" s="110"/>
      <c r="G181" s="110"/>
      <c r="H181" s="110"/>
      <c r="I181" s="110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1:23" s="28" customFormat="1" ht="16.5">
      <c r="A182" s="123"/>
      <c r="B182" s="29"/>
      <c r="C182" s="29"/>
      <c r="D182" s="29"/>
      <c r="E182" s="65"/>
      <c r="F182" s="119"/>
      <c r="G182" s="119"/>
      <c r="H182" s="119"/>
      <c r="I182" s="119"/>
      <c r="J182" s="29"/>
      <c r="K182" s="29"/>
      <c r="L182" s="29"/>
      <c r="M182" s="29"/>
      <c r="N182" s="29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1:23" s="28" customFormat="1" ht="16.5">
      <c r="A183" s="123"/>
      <c r="B183" s="29"/>
      <c r="C183" s="29"/>
      <c r="D183" s="29"/>
      <c r="E183" s="65"/>
      <c r="F183" s="119"/>
      <c r="G183" s="119"/>
      <c r="H183" s="119"/>
      <c r="I183" s="119"/>
      <c r="J183" s="29"/>
      <c r="K183" s="29"/>
      <c r="L183" s="29"/>
      <c r="M183" s="29"/>
      <c r="N183" s="29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1:23" s="28" customFormat="1" ht="12.75">
      <c r="A184" s="123"/>
      <c r="B184" s="29"/>
      <c r="C184" s="29"/>
      <c r="D184" s="29"/>
      <c r="E184" s="29"/>
      <c r="F184" s="119"/>
      <c r="G184" s="119"/>
      <c r="H184" s="119"/>
      <c r="I184" s="119"/>
      <c r="J184" s="29"/>
      <c r="K184" s="29"/>
      <c r="L184" s="29"/>
      <c r="M184" s="29"/>
      <c r="N184" s="29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1:23" s="28" customFormat="1" ht="12.75">
      <c r="A185" s="123"/>
      <c r="B185" s="29"/>
      <c r="C185" s="29"/>
      <c r="D185" s="29"/>
      <c r="E185" s="29"/>
      <c r="F185" s="120"/>
      <c r="G185" s="120"/>
      <c r="H185" s="120"/>
      <c r="I185" s="120"/>
      <c r="J185" s="66"/>
      <c r="K185" s="29"/>
      <c r="L185" s="29"/>
      <c r="M185" s="29"/>
      <c r="N185" s="29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1:23" s="28" customFormat="1" ht="15">
      <c r="A186" s="131"/>
      <c r="B186" s="67"/>
      <c r="C186" s="67"/>
      <c r="D186" s="67"/>
      <c r="E186" s="67"/>
      <c r="F186" s="121"/>
      <c r="G186" s="121"/>
      <c r="H186" s="121"/>
      <c r="I186" s="121"/>
      <c r="J186" s="68"/>
      <c r="K186" s="68"/>
      <c r="L186" s="53"/>
      <c r="M186" s="53"/>
      <c r="N186" s="53"/>
      <c r="O186" s="53"/>
      <c r="P186" s="53"/>
      <c r="Q186" s="27"/>
      <c r="R186" s="27"/>
      <c r="S186" s="27"/>
      <c r="T186" s="27"/>
      <c r="U186" s="27"/>
      <c r="V186" s="27"/>
      <c r="W186" s="27"/>
    </row>
    <row r="187" spans="1:23" s="28" customFormat="1" ht="15">
      <c r="A187" s="131"/>
      <c r="B187" s="67"/>
      <c r="C187" s="67"/>
      <c r="D187" s="67"/>
      <c r="E187" s="67"/>
      <c r="F187" s="57"/>
      <c r="G187" s="57"/>
      <c r="H187" s="57"/>
      <c r="I187" s="57"/>
      <c r="J187" s="53"/>
      <c r="K187" s="53"/>
      <c r="L187" s="53"/>
      <c r="M187" s="53"/>
      <c r="N187" s="53"/>
      <c r="O187" s="53"/>
      <c r="P187" s="53"/>
      <c r="Q187" s="27"/>
      <c r="R187" s="27"/>
      <c r="S187" s="27"/>
      <c r="T187" s="27"/>
      <c r="U187" s="27"/>
      <c r="V187" s="27"/>
      <c r="W187" s="27"/>
    </row>
    <row r="188" spans="1:23" s="28" customFormat="1" ht="12.75">
      <c r="A188" s="48"/>
      <c r="B188" s="27"/>
      <c r="C188" s="27"/>
      <c r="D188" s="27"/>
      <c r="E188" s="27"/>
      <c r="F188" s="110"/>
      <c r="G188" s="110"/>
      <c r="H188" s="110"/>
      <c r="I188" s="110"/>
      <c r="J188" s="27"/>
      <c r="K188" s="27"/>
      <c r="L188" s="27"/>
      <c r="M188" s="29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1:13" s="28" customFormat="1" ht="12.75">
      <c r="A189" s="123"/>
      <c r="F189" s="55"/>
      <c r="G189" s="55"/>
      <c r="H189" s="55"/>
      <c r="I189" s="55"/>
      <c r="M189" s="64"/>
    </row>
    <row r="190" spans="1:13" s="28" customFormat="1" ht="12.75">
      <c r="A190" s="123"/>
      <c r="F190" s="55"/>
      <c r="G190" s="55"/>
      <c r="H190" s="55"/>
      <c r="I190" s="55"/>
      <c r="M190" s="64"/>
    </row>
    <row r="191" spans="1:13" s="28" customFormat="1" ht="12.75">
      <c r="A191" s="123"/>
      <c r="F191" s="55"/>
      <c r="G191" s="55"/>
      <c r="H191" s="55"/>
      <c r="I191" s="55"/>
      <c r="M191" s="64"/>
    </row>
    <row r="192" spans="1:13" s="28" customFormat="1" ht="12.75">
      <c r="A192" s="123"/>
      <c r="F192" s="55"/>
      <c r="G192" s="55"/>
      <c r="H192" s="55"/>
      <c r="I192" s="55"/>
      <c r="M192" s="64"/>
    </row>
    <row r="193" spans="1:13" s="28" customFormat="1" ht="12.75">
      <c r="A193" s="123"/>
      <c r="F193" s="55"/>
      <c r="G193" s="55"/>
      <c r="H193" s="55"/>
      <c r="I193" s="55"/>
      <c r="M193" s="64"/>
    </row>
    <row r="194" spans="1:13" s="28" customFormat="1" ht="12.75">
      <c r="A194" s="123"/>
      <c r="F194" s="55"/>
      <c r="G194" s="55"/>
      <c r="H194" s="55"/>
      <c r="I194" s="55"/>
      <c r="M194" s="64"/>
    </row>
    <row r="195" spans="1:13" s="28" customFormat="1" ht="12.75">
      <c r="A195" s="123"/>
      <c r="F195" s="55"/>
      <c r="G195" s="55"/>
      <c r="H195" s="55"/>
      <c r="I195" s="55"/>
      <c r="M195" s="64"/>
    </row>
    <row r="196" spans="1:13" s="28" customFormat="1" ht="12.75">
      <c r="A196" s="123"/>
      <c r="F196" s="55"/>
      <c r="G196" s="55"/>
      <c r="H196" s="55"/>
      <c r="I196" s="55"/>
      <c r="M196" s="64"/>
    </row>
    <row r="197" spans="1:13" s="28" customFormat="1" ht="12.75">
      <c r="A197" s="123"/>
      <c r="F197" s="55"/>
      <c r="G197" s="55"/>
      <c r="H197" s="55"/>
      <c r="I197" s="55"/>
      <c r="M197" s="64"/>
    </row>
    <row r="198" spans="1:13" s="28" customFormat="1" ht="12.75">
      <c r="A198" s="123"/>
      <c r="F198" s="55"/>
      <c r="G198" s="55"/>
      <c r="H198" s="55"/>
      <c r="I198" s="55"/>
      <c r="M198" s="64"/>
    </row>
    <row r="199" spans="1:13" s="28" customFormat="1" ht="12.75">
      <c r="A199" s="123"/>
      <c r="F199" s="55"/>
      <c r="G199" s="55"/>
      <c r="H199" s="55"/>
      <c r="I199" s="55"/>
      <c r="M199" s="64"/>
    </row>
    <row r="200" spans="1:13" s="28" customFormat="1" ht="12.75">
      <c r="A200" s="123"/>
      <c r="F200" s="55"/>
      <c r="G200" s="55"/>
      <c r="H200" s="55"/>
      <c r="I200" s="55"/>
      <c r="M200" s="64"/>
    </row>
    <row r="201" spans="1:13" s="28" customFormat="1" ht="12.75">
      <c r="A201" s="123"/>
      <c r="F201" s="55"/>
      <c r="G201" s="55"/>
      <c r="H201" s="55"/>
      <c r="I201" s="55"/>
      <c r="M201" s="64"/>
    </row>
    <row r="202" spans="1:13" s="28" customFormat="1" ht="12.75">
      <c r="A202" s="123"/>
      <c r="F202" s="55"/>
      <c r="G202" s="55"/>
      <c r="H202" s="55"/>
      <c r="I202" s="55"/>
      <c r="M202" s="64"/>
    </row>
    <row r="203" spans="1:13" s="28" customFormat="1" ht="12.75">
      <c r="A203" s="123"/>
      <c r="F203" s="55"/>
      <c r="G203" s="55"/>
      <c r="H203" s="55"/>
      <c r="I203" s="55"/>
      <c r="M203" s="64"/>
    </row>
    <row r="204" spans="1:13" s="28" customFormat="1" ht="12.75">
      <c r="A204" s="123"/>
      <c r="F204" s="55"/>
      <c r="G204" s="55"/>
      <c r="H204" s="55"/>
      <c r="I204" s="55"/>
      <c r="M204" s="64"/>
    </row>
    <row r="205" spans="1:13" s="28" customFormat="1" ht="12.75">
      <c r="A205" s="123"/>
      <c r="F205" s="55"/>
      <c r="G205" s="55"/>
      <c r="H205" s="55"/>
      <c r="I205" s="55"/>
      <c r="M205" s="64"/>
    </row>
    <row r="206" spans="1:13" s="28" customFormat="1" ht="12.75">
      <c r="A206" s="123"/>
      <c r="F206" s="55"/>
      <c r="G206" s="55"/>
      <c r="H206" s="55"/>
      <c r="I206" s="55"/>
      <c r="M206" s="64"/>
    </row>
    <row r="207" spans="1:13" s="28" customFormat="1" ht="12.75">
      <c r="A207" s="123"/>
      <c r="F207" s="55"/>
      <c r="G207" s="55"/>
      <c r="H207" s="55"/>
      <c r="I207" s="55"/>
      <c r="M207" s="64"/>
    </row>
    <row r="208" spans="1:13" s="28" customFormat="1" ht="12.75">
      <c r="A208" s="123"/>
      <c r="F208" s="55"/>
      <c r="G208" s="55"/>
      <c r="H208" s="55"/>
      <c r="I208" s="55"/>
      <c r="M208" s="64"/>
    </row>
    <row r="209" spans="1:13" s="28" customFormat="1" ht="12.75">
      <c r="A209" s="123"/>
      <c r="F209" s="55"/>
      <c r="G209" s="55"/>
      <c r="H209" s="55"/>
      <c r="I209" s="55"/>
      <c r="M209" s="64"/>
    </row>
    <row r="210" spans="1:13" s="28" customFormat="1" ht="12.75">
      <c r="A210" s="123"/>
      <c r="F210" s="55"/>
      <c r="G210" s="55"/>
      <c r="H210" s="55"/>
      <c r="I210" s="55"/>
      <c r="M210" s="64"/>
    </row>
    <row r="211" spans="1:13" s="28" customFormat="1" ht="12.75">
      <c r="A211" s="123"/>
      <c r="F211" s="55"/>
      <c r="G211" s="55"/>
      <c r="H211" s="55"/>
      <c r="I211" s="55"/>
      <c r="M211" s="64"/>
    </row>
    <row r="212" spans="1:13" s="28" customFormat="1" ht="12.75">
      <c r="A212" s="123"/>
      <c r="F212" s="55"/>
      <c r="G212" s="55"/>
      <c r="H212" s="55"/>
      <c r="I212" s="55"/>
      <c r="M212" s="64"/>
    </row>
    <row r="213" spans="1:13" s="28" customFormat="1" ht="12.75">
      <c r="A213" s="123"/>
      <c r="F213" s="55"/>
      <c r="G213" s="55"/>
      <c r="H213" s="55"/>
      <c r="I213" s="55"/>
      <c r="M213" s="64"/>
    </row>
    <row r="214" spans="1:13" s="28" customFormat="1" ht="12.75">
      <c r="A214" s="123"/>
      <c r="F214" s="55"/>
      <c r="G214" s="55"/>
      <c r="H214" s="55"/>
      <c r="I214" s="55"/>
      <c r="M214" s="64"/>
    </row>
    <row r="215" spans="1:13" s="28" customFormat="1" ht="12.75">
      <c r="A215" s="123"/>
      <c r="F215" s="55"/>
      <c r="G215" s="55"/>
      <c r="H215" s="55"/>
      <c r="I215" s="55"/>
      <c r="M215" s="64"/>
    </row>
    <row r="216" spans="1:13" s="28" customFormat="1" ht="12.75">
      <c r="A216" s="123"/>
      <c r="F216" s="55"/>
      <c r="G216" s="55"/>
      <c r="H216" s="55"/>
      <c r="I216" s="55"/>
      <c r="M216" s="64"/>
    </row>
    <row r="217" spans="1:13" s="28" customFormat="1" ht="12.75">
      <c r="A217" s="123"/>
      <c r="F217" s="55"/>
      <c r="G217" s="55"/>
      <c r="H217" s="55"/>
      <c r="I217" s="55"/>
      <c r="M217" s="64"/>
    </row>
    <row r="218" spans="1:13" s="28" customFormat="1" ht="12.75">
      <c r="A218" s="123"/>
      <c r="F218" s="55"/>
      <c r="G218" s="55"/>
      <c r="H218" s="55"/>
      <c r="I218" s="55"/>
      <c r="M218" s="64"/>
    </row>
    <row r="219" spans="1:13" s="28" customFormat="1" ht="12.75">
      <c r="A219" s="123"/>
      <c r="F219" s="55"/>
      <c r="G219" s="55"/>
      <c r="H219" s="55"/>
      <c r="I219" s="55"/>
      <c r="M219" s="64"/>
    </row>
    <row r="220" spans="1:13" s="28" customFormat="1" ht="12.75">
      <c r="A220" s="123"/>
      <c r="F220" s="55"/>
      <c r="G220" s="55"/>
      <c r="H220" s="55"/>
      <c r="I220" s="55"/>
      <c r="M220" s="64"/>
    </row>
    <row r="221" spans="1:13" s="28" customFormat="1" ht="12.75">
      <c r="A221" s="123"/>
      <c r="F221" s="55"/>
      <c r="G221" s="55"/>
      <c r="H221" s="55"/>
      <c r="I221" s="55"/>
      <c r="M221" s="64"/>
    </row>
    <row r="222" spans="1:13" s="28" customFormat="1" ht="12.75">
      <c r="A222" s="123"/>
      <c r="F222" s="55"/>
      <c r="G222" s="55"/>
      <c r="H222" s="55"/>
      <c r="I222" s="55"/>
      <c r="M222" s="64"/>
    </row>
    <row r="223" spans="1:13" s="28" customFormat="1" ht="12.75">
      <c r="A223" s="123"/>
      <c r="F223" s="55"/>
      <c r="G223" s="55"/>
      <c r="H223" s="55"/>
      <c r="I223" s="55"/>
      <c r="M223" s="64"/>
    </row>
    <row r="224" spans="1:13" s="28" customFormat="1" ht="12.75">
      <c r="A224" s="123"/>
      <c r="F224" s="55"/>
      <c r="G224" s="55"/>
      <c r="H224" s="55"/>
      <c r="I224" s="55"/>
      <c r="M224" s="64"/>
    </row>
    <row r="225" spans="1:13" s="28" customFormat="1" ht="12.75">
      <c r="A225" s="123"/>
      <c r="F225" s="55"/>
      <c r="G225" s="55"/>
      <c r="H225" s="55"/>
      <c r="I225" s="55"/>
      <c r="M225" s="64"/>
    </row>
    <row r="226" spans="1:13" s="28" customFormat="1" ht="12.75">
      <c r="A226" s="123"/>
      <c r="F226" s="55"/>
      <c r="G226" s="55"/>
      <c r="H226" s="55"/>
      <c r="I226" s="55"/>
      <c r="M226" s="64"/>
    </row>
    <row r="227" spans="1:13" s="28" customFormat="1" ht="12.75">
      <c r="A227" s="123"/>
      <c r="F227" s="55"/>
      <c r="G227" s="55"/>
      <c r="H227" s="55"/>
      <c r="I227" s="55"/>
      <c r="M227" s="64"/>
    </row>
    <row r="228" spans="1:13" s="28" customFormat="1" ht="12.75">
      <c r="A228" s="123"/>
      <c r="F228" s="55"/>
      <c r="G228" s="55"/>
      <c r="H228" s="55"/>
      <c r="I228" s="55"/>
      <c r="M228" s="64"/>
    </row>
    <row r="229" spans="1:13" s="28" customFormat="1" ht="12.75">
      <c r="A229" s="123"/>
      <c r="F229" s="55"/>
      <c r="G229" s="55"/>
      <c r="H229" s="55"/>
      <c r="I229" s="55"/>
      <c r="M229" s="64"/>
    </row>
    <row r="230" spans="1:13" s="28" customFormat="1" ht="12.75">
      <c r="A230" s="123"/>
      <c r="F230" s="55"/>
      <c r="G230" s="55"/>
      <c r="H230" s="55"/>
      <c r="I230" s="55"/>
      <c r="M230" s="64"/>
    </row>
    <row r="231" spans="1:13" s="28" customFormat="1" ht="12.75">
      <c r="A231" s="123"/>
      <c r="F231" s="55"/>
      <c r="G231" s="55"/>
      <c r="H231" s="55"/>
      <c r="I231" s="55"/>
      <c r="M231" s="64"/>
    </row>
    <row r="232" spans="1:13" s="28" customFormat="1" ht="12.75">
      <c r="A232" s="123"/>
      <c r="F232" s="55"/>
      <c r="G232" s="55"/>
      <c r="H232" s="55"/>
      <c r="I232" s="55"/>
      <c r="M232" s="64"/>
    </row>
    <row r="233" spans="1:13" s="28" customFormat="1" ht="12.75">
      <c r="A233" s="123"/>
      <c r="F233" s="55"/>
      <c r="G233" s="55"/>
      <c r="H233" s="55"/>
      <c r="I233" s="55"/>
      <c r="M233" s="64"/>
    </row>
    <row r="234" spans="1:13" s="28" customFormat="1" ht="12.75">
      <c r="A234" s="123"/>
      <c r="F234" s="55"/>
      <c r="G234" s="55"/>
      <c r="H234" s="55"/>
      <c r="I234" s="55"/>
      <c r="M234" s="64"/>
    </row>
    <row r="235" spans="1:13" s="28" customFormat="1" ht="12.75">
      <c r="A235" s="123"/>
      <c r="F235" s="55"/>
      <c r="G235" s="55"/>
      <c r="H235" s="55"/>
      <c r="I235" s="55"/>
      <c r="M235" s="64"/>
    </row>
    <row r="236" spans="1:13" s="28" customFormat="1" ht="12.75">
      <c r="A236" s="123"/>
      <c r="F236" s="55"/>
      <c r="G236" s="55"/>
      <c r="H236" s="55"/>
      <c r="I236" s="55"/>
      <c r="M236" s="64"/>
    </row>
    <row r="237" spans="1:13" s="28" customFormat="1" ht="12.75">
      <c r="A237" s="123"/>
      <c r="F237" s="55"/>
      <c r="G237" s="55"/>
      <c r="H237" s="55"/>
      <c r="I237" s="55"/>
      <c r="M237" s="64"/>
    </row>
    <row r="238" spans="1:13" s="28" customFormat="1" ht="12.75">
      <c r="A238" s="123"/>
      <c r="F238" s="55"/>
      <c r="G238" s="55"/>
      <c r="H238" s="55"/>
      <c r="I238" s="55"/>
      <c r="M238" s="64"/>
    </row>
    <row r="239" spans="1:13" s="28" customFormat="1" ht="12.75">
      <c r="A239" s="123"/>
      <c r="F239" s="55"/>
      <c r="G239" s="55"/>
      <c r="H239" s="55"/>
      <c r="I239" s="55"/>
      <c r="M239" s="64"/>
    </row>
    <row r="240" spans="1:13" s="28" customFormat="1" ht="12.75">
      <c r="A240" s="123"/>
      <c r="F240" s="55"/>
      <c r="G240" s="55"/>
      <c r="H240" s="55"/>
      <c r="I240" s="55"/>
      <c r="M240" s="64"/>
    </row>
    <row r="241" spans="1:13" s="28" customFormat="1" ht="12.75">
      <c r="A241" s="129"/>
      <c r="F241" s="55"/>
      <c r="G241" s="55"/>
      <c r="H241" s="55"/>
      <c r="I241" s="55"/>
      <c r="M241" s="64"/>
    </row>
    <row r="242" spans="1:13" s="28" customFormat="1" ht="12.75">
      <c r="A242" s="129"/>
      <c r="F242" s="55"/>
      <c r="G242" s="55"/>
      <c r="H242" s="55"/>
      <c r="I242" s="55"/>
      <c r="M242" s="64"/>
    </row>
    <row r="243" spans="1:13" s="28" customFormat="1" ht="12.75">
      <c r="A243" s="130"/>
      <c r="F243" s="55"/>
      <c r="G243" s="55"/>
      <c r="H243" s="55"/>
      <c r="I243" s="55"/>
      <c r="M243" s="64"/>
    </row>
    <row r="244" spans="1:13" s="28" customFormat="1" ht="12.75">
      <c r="A244" s="130"/>
      <c r="F244" s="55"/>
      <c r="G244" s="55"/>
      <c r="H244" s="55"/>
      <c r="I244" s="55"/>
      <c r="M244" s="64"/>
    </row>
    <row r="245" spans="1:9" s="28" customFormat="1" ht="12.75">
      <c r="A245" s="123"/>
      <c r="F245" s="55"/>
      <c r="G245" s="55"/>
      <c r="H245" s="55"/>
      <c r="I245" s="55"/>
    </row>
    <row r="246" spans="1:9" s="28" customFormat="1" ht="12.75">
      <c r="A246" s="123"/>
      <c r="F246" s="55"/>
      <c r="G246" s="55"/>
      <c r="H246" s="55"/>
      <c r="I246" s="55"/>
    </row>
    <row r="247" spans="1:9" s="28" customFormat="1" ht="12.75">
      <c r="A247" s="123"/>
      <c r="F247" s="55"/>
      <c r="G247" s="55"/>
      <c r="H247" s="55"/>
      <c r="I247" s="55"/>
    </row>
    <row r="248" spans="1:9" s="28" customFormat="1" ht="12.75">
      <c r="A248" s="123"/>
      <c r="F248" s="55"/>
      <c r="G248" s="55"/>
      <c r="H248" s="55"/>
      <c r="I248" s="55"/>
    </row>
    <row r="249" spans="1:9" s="28" customFormat="1" ht="12.75">
      <c r="A249" s="123"/>
      <c r="F249" s="55"/>
      <c r="G249" s="55"/>
      <c r="H249" s="55"/>
      <c r="I249" s="55"/>
    </row>
    <row r="250" spans="1:9" s="28" customFormat="1" ht="12.75">
      <c r="A250" s="123"/>
      <c r="F250" s="55"/>
      <c r="G250" s="55"/>
      <c r="H250" s="55"/>
      <c r="I250" s="55"/>
    </row>
    <row r="251" spans="1:9" s="28" customFormat="1" ht="12.75">
      <c r="A251" s="123"/>
      <c r="F251" s="55"/>
      <c r="G251" s="55"/>
      <c r="H251" s="55"/>
      <c r="I251" s="55"/>
    </row>
    <row r="252" spans="1:9" s="28" customFormat="1" ht="12.75">
      <c r="A252" s="123"/>
      <c r="F252" s="55"/>
      <c r="G252" s="55"/>
      <c r="H252" s="55"/>
      <c r="I252" s="55"/>
    </row>
    <row r="253" spans="1:9" s="28" customFormat="1" ht="12.75">
      <c r="A253" s="123"/>
      <c r="F253" s="55"/>
      <c r="G253" s="55"/>
      <c r="H253" s="55"/>
      <c r="I253" s="55"/>
    </row>
    <row r="254" spans="1:9" s="28" customFormat="1" ht="12.75">
      <c r="A254" s="123"/>
      <c r="F254" s="55"/>
      <c r="G254" s="55"/>
      <c r="H254" s="55"/>
      <c r="I254" s="55"/>
    </row>
    <row r="255" spans="1:9" s="28" customFormat="1" ht="12.75">
      <c r="A255" s="123"/>
      <c r="F255" s="55"/>
      <c r="G255" s="55"/>
      <c r="H255" s="55"/>
      <c r="I255" s="55"/>
    </row>
    <row r="256" spans="1:9" s="28" customFormat="1" ht="12.75">
      <c r="A256" s="123"/>
      <c r="F256" s="55"/>
      <c r="G256" s="55"/>
      <c r="H256" s="55"/>
      <c r="I256" s="55"/>
    </row>
    <row r="257" spans="1:9" s="28" customFormat="1" ht="12.75">
      <c r="A257" s="123"/>
      <c r="F257" s="55"/>
      <c r="G257" s="55"/>
      <c r="H257" s="55"/>
      <c r="I257" s="55"/>
    </row>
    <row r="258" spans="1:9" s="28" customFormat="1" ht="12.75">
      <c r="A258" s="123"/>
      <c r="F258" s="55"/>
      <c r="G258" s="55"/>
      <c r="H258" s="55"/>
      <c r="I258" s="55"/>
    </row>
    <row r="259" spans="1:9" s="28" customFormat="1" ht="12.75">
      <c r="A259" s="123"/>
      <c r="F259" s="55"/>
      <c r="G259" s="55"/>
      <c r="H259" s="55"/>
      <c r="I259" s="55"/>
    </row>
    <row r="260" spans="1:9" s="28" customFormat="1" ht="12.75">
      <c r="A260" s="123"/>
      <c r="F260" s="55"/>
      <c r="G260" s="55"/>
      <c r="H260" s="55"/>
      <c r="I260" s="55"/>
    </row>
    <row r="261" spans="1:9" s="28" customFormat="1" ht="12.75">
      <c r="A261" s="123"/>
      <c r="F261" s="55"/>
      <c r="G261" s="55"/>
      <c r="H261" s="55"/>
      <c r="I261" s="55"/>
    </row>
    <row r="262" spans="1:9" s="28" customFormat="1" ht="12.75">
      <c r="A262" s="123"/>
      <c r="F262" s="55"/>
      <c r="G262" s="55"/>
      <c r="H262" s="55"/>
      <c r="I262" s="55"/>
    </row>
    <row r="263" spans="1:9" s="28" customFormat="1" ht="12.75">
      <c r="A263" s="123"/>
      <c r="F263" s="55"/>
      <c r="G263" s="55"/>
      <c r="H263" s="55"/>
      <c r="I263" s="55"/>
    </row>
    <row r="264" spans="1:9" s="28" customFormat="1" ht="12.75">
      <c r="A264" s="129"/>
      <c r="F264" s="55"/>
      <c r="G264" s="55"/>
      <c r="H264" s="55"/>
      <c r="I264" s="55"/>
    </row>
    <row r="265" spans="1:9" s="28" customFormat="1" ht="12.75">
      <c r="A265" s="129"/>
      <c r="F265" s="55"/>
      <c r="G265" s="55"/>
      <c r="H265" s="55"/>
      <c r="I265" s="55"/>
    </row>
    <row r="266" spans="1:9" s="28" customFormat="1" ht="12.75">
      <c r="A266" s="130"/>
      <c r="F266" s="55"/>
      <c r="G266" s="55"/>
      <c r="H266" s="55"/>
      <c r="I266" s="55"/>
    </row>
    <row r="267" spans="1:9" s="28" customFormat="1" ht="12.75">
      <c r="A267" s="130"/>
      <c r="F267" s="55"/>
      <c r="G267" s="55"/>
      <c r="H267" s="55"/>
      <c r="I267" s="55"/>
    </row>
    <row r="268" spans="1:9" s="28" customFormat="1" ht="12.75">
      <c r="A268" s="130"/>
      <c r="F268" s="55"/>
      <c r="G268" s="55"/>
      <c r="H268" s="55"/>
      <c r="I268" s="55"/>
    </row>
    <row r="269" spans="1:9" s="28" customFormat="1" ht="12.75">
      <c r="A269" s="130"/>
      <c r="F269" s="55"/>
      <c r="G269" s="55"/>
      <c r="H269" s="55"/>
      <c r="I269" s="55"/>
    </row>
    <row r="270" spans="1:9" s="28" customFormat="1" ht="12.75">
      <c r="A270" s="130"/>
      <c r="F270" s="55"/>
      <c r="G270" s="55"/>
      <c r="H270" s="55"/>
      <c r="I270" s="55"/>
    </row>
    <row r="271" spans="1:9" s="28" customFormat="1" ht="12.75">
      <c r="A271" s="130"/>
      <c r="F271" s="55"/>
      <c r="G271" s="55"/>
      <c r="H271" s="55"/>
      <c r="I271" s="55"/>
    </row>
    <row r="272" spans="1:23" s="28" customFormat="1" ht="12.75">
      <c r="A272" s="48"/>
      <c r="B272" s="27"/>
      <c r="C272" s="27"/>
      <c r="D272" s="27"/>
      <c r="E272" s="27"/>
      <c r="F272" s="110"/>
      <c r="G272" s="110"/>
      <c r="H272" s="110"/>
      <c r="I272" s="110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</row>
    <row r="273" spans="1:23" s="28" customFormat="1" ht="12.75">
      <c r="A273" s="123"/>
      <c r="B273" s="27"/>
      <c r="C273" s="27"/>
      <c r="D273" s="27"/>
      <c r="E273" s="27"/>
      <c r="F273" s="110"/>
      <c r="G273" s="110"/>
      <c r="H273" s="110"/>
      <c r="I273" s="110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1:23" s="28" customFormat="1" ht="12.75">
      <c r="A274" s="48"/>
      <c r="B274" s="27"/>
      <c r="C274" s="27"/>
      <c r="D274" s="27"/>
      <c r="E274" s="27"/>
      <c r="F274" s="110"/>
      <c r="G274" s="110"/>
      <c r="H274" s="110"/>
      <c r="I274" s="110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</row>
    <row r="275" spans="1:23" s="28" customFormat="1" ht="16.5">
      <c r="A275" s="123"/>
      <c r="B275" s="29"/>
      <c r="C275" s="29"/>
      <c r="D275" s="29"/>
      <c r="E275" s="65"/>
      <c r="F275" s="119"/>
      <c r="G275" s="119"/>
      <c r="H275" s="119"/>
      <c r="I275" s="119"/>
      <c r="J275" s="29"/>
      <c r="K275" s="29"/>
      <c r="L275" s="29"/>
      <c r="M275" s="29"/>
      <c r="N275" s="29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1:23" s="28" customFormat="1" ht="16.5">
      <c r="A276" s="123"/>
      <c r="B276" s="29"/>
      <c r="C276" s="29"/>
      <c r="D276" s="29"/>
      <c r="E276" s="65"/>
      <c r="F276" s="119"/>
      <c r="G276" s="119"/>
      <c r="H276" s="119"/>
      <c r="I276" s="119"/>
      <c r="J276" s="29"/>
      <c r="K276" s="29"/>
      <c r="L276" s="29"/>
      <c r="M276" s="29"/>
      <c r="N276" s="29"/>
      <c r="O276" s="27"/>
      <c r="P276" s="27"/>
      <c r="Q276" s="27"/>
      <c r="R276" s="27"/>
      <c r="S276" s="27"/>
      <c r="T276" s="27"/>
      <c r="U276" s="27"/>
      <c r="V276" s="27"/>
      <c r="W276" s="27"/>
    </row>
    <row r="277" spans="1:23" s="28" customFormat="1" ht="12.75">
      <c r="A277" s="123"/>
      <c r="B277" s="29"/>
      <c r="C277" s="29"/>
      <c r="D277" s="29"/>
      <c r="E277" s="29"/>
      <c r="F277" s="119"/>
      <c r="G277" s="119"/>
      <c r="H277" s="119"/>
      <c r="I277" s="119"/>
      <c r="J277" s="29"/>
      <c r="K277" s="29"/>
      <c r="L277" s="29"/>
      <c r="M277" s="29"/>
      <c r="N277" s="29"/>
      <c r="O277" s="27"/>
      <c r="P277" s="27"/>
      <c r="Q277" s="27"/>
      <c r="R277" s="27"/>
      <c r="S277" s="27"/>
      <c r="T277" s="27"/>
      <c r="U277" s="27"/>
      <c r="V277" s="27"/>
      <c r="W277" s="27"/>
    </row>
    <row r="278" spans="1:23" s="28" customFormat="1" ht="12.75">
      <c r="A278" s="123"/>
      <c r="B278" s="29"/>
      <c r="C278" s="29"/>
      <c r="D278" s="29"/>
      <c r="E278" s="29"/>
      <c r="F278" s="120"/>
      <c r="G278" s="120"/>
      <c r="H278" s="120"/>
      <c r="I278" s="120"/>
      <c r="J278" s="66"/>
      <c r="K278" s="29"/>
      <c r="L278" s="29"/>
      <c r="M278" s="29"/>
      <c r="N278" s="29"/>
      <c r="O278" s="27"/>
      <c r="P278" s="27"/>
      <c r="Q278" s="27"/>
      <c r="R278" s="27"/>
      <c r="S278" s="27"/>
      <c r="T278" s="27"/>
      <c r="U278" s="27"/>
      <c r="V278" s="27"/>
      <c r="W278" s="27"/>
    </row>
    <row r="279" spans="1:23" s="28" customFormat="1" ht="15">
      <c r="A279" s="131"/>
      <c r="B279" s="67"/>
      <c r="C279" s="67"/>
      <c r="D279" s="67"/>
      <c r="E279" s="67"/>
      <c r="F279" s="121"/>
      <c r="G279" s="121"/>
      <c r="H279" s="121"/>
      <c r="I279" s="121"/>
      <c r="J279" s="68"/>
      <c r="K279" s="68"/>
      <c r="L279" s="53"/>
      <c r="M279" s="53"/>
      <c r="N279" s="53"/>
      <c r="O279" s="27"/>
      <c r="P279" s="27"/>
      <c r="Q279" s="27"/>
      <c r="R279" s="27"/>
      <c r="S279" s="27"/>
      <c r="T279" s="27"/>
      <c r="U279" s="27"/>
      <c r="V279" s="27"/>
      <c r="W279" s="27"/>
    </row>
    <row r="280" spans="1:23" s="28" customFormat="1" ht="15">
      <c r="A280" s="131"/>
      <c r="B280" s="67"/>
      <c r="C280" s="67"/>
      <c r="D280" s="67"/>
      <c r="E280" s="67"/>
      <c r="F280" s="57"/>
      <c r="G280" s="57"/>
      <c r="H280" s="57"/>
      <c r="I280" s="57"/>
      <c r="J280" s="53"/>
      <c r="K280" s="53"/>
      <c r="L280" s="53"/>
      <c r="M280" s="53"/>
      <c r="N280" s="53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1:23" s="28" customFormat="1" ht="12.75">
      <c r="A281" s="48"/>
      <c r="B281" s="27"/>
      <c r="C281" s="27"/>
      <c r="D281" s="27"/>
      <c r="E281" s="27"/>
      <c r="F281" s="110"/>
      <c r="G281" s="110"/>
      <c r="H281" s="110"/>
      <c r="I281" s="110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1:9" s="28" customFormat="1" ht="12.75">
      <c r="A282" s="123"/>
      <c r="F282" s="55"/>
      <c r="G282" s="55"/>
      <c r="H282" s="55"/>
      <c r="I282" s="55"/>
    </row>
    <row r="283" spans="1:9" s="28" customFormat="1" ht="12.75">
      <c r="A283" s="123"/>
      <c r="F283" s="55"/>
      <c r="G283" s="55"/>
      <c r="H283" s="55"/>
      <c r="I283" s="55"/>
    </row>
    <row r="284" spans="1:9" s="28" customFormat="1" ht="12.75">
      <c r="A284" s="123"/>
      <c r="F284" s="55"/>
      <c r="G284" s="55"/>
      <c r="H284" s="55"/>
      <c r="I284" s="55"/>
    </row>
    <row r="285" spans="1:9" s="28" customFormat="1" ht="12.75">
      <c r="A285" s="123"/>
      <c r="F285" s="55"/>
      <c r="G285" s="55"/>
      <c r="H285" s="55"/>
      <c r="I285" s="55"/>
    </row>
    <row r="286" spans="1:9" s="28" customFormat="1" ht="12.75">
      <c r="A286" s="123"/>
      <c r="F286" s="55"/>
      <c r="G286" s="55"/>
      <c r="H286" s="55"/>
      <c r="I286" s="55"/>
    </row>
    <row r="287" spans="1:9" s="28" customFormat="1" ht="12.75">
      <c r="A287" s="123"/>
      <c r="F287" s="55"/>
      <c r="G287" s="55"/>
      <c r="H287" s="55"/>
      <c r="I287" s="55"/>
    </row>
    <row r="288" spans="1:9" s="28" customFormat="1" ht="12.75">
      <c r="A288" s="123"/>
      <c r="F288" s="55"/>
      <c r="G288" s="55"/>
      <c r="H288" s="55"/>
      <c r="I288" s="55"/>
    </row>
    <row r="289" spans="1:9" s="28" customFormat="1" ht="12.75">
      <c r="A289" s="123"/>
      <c r="F289" s="55"/>
      <c r="G289" s="55"/>
      <c r="H289" s="55"/>
      <c r="I289" s="55"/>
    </row>
    <row r="290" spans="1:9" s="28" customFormat="1" ht="12.75">
      <c r="A290" s="123"/>
      <c r="F290" s="55"/>
      <c r="G290" s="55"/>
      <c r="H290" s="55"/>
      <c r="I290" s="55"/>
    </row>
    <row r="291" spans="1:9" s="28" customFormat="1" ht="12.75">
      <c r="A291" s="123"/>
      <c r="F291" s="55"/>
      <c r="G291" s="55"/>
      <c r="H291" s="55"/>
      <c r="I291" s="55"/>
    </row>
    <row r="292" spans="1:9" s="28" customFormat="1" ht="12.75">
      <c r="A292" s="123"/>
      <c r="F292" s="55"/>
      <c r="G292" s="55"/>
      <c r="H292" s="55"/>
      <c r="I292" s="55"/>
    </row>
    <row r="293" spans="1:9" s="28" customFormat="1" ht="12.75">
      <c r="A293" s="123"/>
      <c r="F293" s="55"/>
      <c r="G293" s="55"/>
      <c r="H293" s="55"/>
      <c r="I293" s="55"/>
    </row>
    <row r="294" spans="1:9" s="28" customFormat="1" ht="12.75">
      <c r="A294" s="123"/>
      <c r="F294" s="55"/>
      <c r="G294" s="55"/>
      <c r="H294" s="55"/>
      <c r="I294" s="55"/>
    </row>
    <row r="295" spans="1:9" s="28" customFormat="1" ht="12.75">
      <c r="A295" s="123"/>
      <c r="F295" s="55"/>
      <c r="G295" s="55"/>
      <c r="H295" s="55"/>
      <c r="I295" s="55"/>
    </row>
    <row r="296" spans="1:9" s="28" customFormat="1" ht="12.75">
      <c r="A296" s="123"/>
      <c r="F296" s="55"/>
      <c r="G296" s="55"/>
      <c r="H296" s="55"/>
      <c r="I296" s="55"/>
    </row>
    <row r="297" spans="1:9" s="28" customFormat="1" ht="12.75">
      <c r="A297" s="123"/>
      <c r="F297" s="55"/>
      <c r="G297" s="55"/>
      <c r="H297" s="55"/>
      <c r="I297" s="55"/>
    </row>
    <row r="298" spans="1:9" s="28" customFormat="1" ht="12.75">
      <c r="A298" s="123"/>
      <c r="F298" s="55"/>
      <c r="G298" s="55"/>
      <c r="H298" s="55"/>
      <c r="I298" s="55"/>
    </row>
    <row r="299" spans="1:9" s="28" customFormat="1" ht="12.75">
      <c r="A299" s="123"/>
      <c r="F299" s="55"/>
      <c r="G299" s="55"/>
      <c r="H299" s="55"/>
      <c r="I299" s="55"/>
    </row>
    <row r="300" spans="1:9" s="28" customFormat="1" ht="12.75">
      <c r="A300" s="123"/>
      <c r="F300" s="55"/>
      <c r="G300" s="55"/>
      <c r="H300" s="55"/>
      <c r="I300" s="55"/>
    </row>
    <row r="301" spans="1:9" s="28" customFormat="1" ht="12.75">
      <c r="A301" s="123"/>
      <c r="F301" s="55"/>
      <c r="G301" s="55"/>
      <c r="H301" s="55"/>
      <c r="I301" s="55"/>
    </row>
    <row r="302" spans="1:9" s="28" customFormat="1" ht="12.75">
      <c r="A302" s="123"/>
      <c r="F302" s="55"/>
      <c r="G302" s="55"/>
      <c r="H302" s="55"/>
      <c r="I302" s="55"/>
    </row>
    <row r="303" spans="1:9" s="28" customFormat="1" ht="12.75">
      <c r="A303" s="123"/>
      <c r="F303" s="55"/>
      <c r="G303" s="55"/>
      <c r="H303" s="55"/>
      <c r="I303" s="55"/>
    </row>
    <row r="304" spans="1:9" s="28" customFormat="1" ht="12.75">
      <c r="A304" s="123"/>
      <c r="F304" s="55"/>
      <c r="G304" s="55"/>
      <c r="H304" s="55"/>
      <c r="I304" s="55"/>
    </row>
    <row r="305" spans="1:9" s="28" customFormat="1" ht="12.75">
      <c r="A305" s="123"/>
      <c r="F305" s="55"/>
      <c r="G305" s="55"/>
      <c r="H305" s="55"/>
      <c r="I305" s="55"/>
    </row>
    <row r="306" spans="1:9" s="28" customFormat="1" ht="12.75">
      <c r="A306" s="123"/>
      <c r="F306" s="55"/>
      <c r="G306" s="55"/>
      <c r="H306" s="55"/>
      <c r="I306" s="55"/>
    </row>
    <row r="307" spans="1:9" s="28" customFormat="1" ht="12.75">
      <c r="A307" s="123"/>
      <c r="F307" s="55"/>
      <c r="G307" s="55"/>
      <c r="H307" s="55"/>
      <c r="I307" s="55"/>
    </row>
    <row r="308" spans="1:9" s="28" customFormat="1" ht="12.75">
      <c r="A308" s="123"/>
      <c r="F308" s="55"/>
      <c r="G308" s="55"/>
      <c r="H308" s="55"/>
      <c r="I308" s="55"/>
    </row>
    <row r="309" spans="1:9" s="28" customFormat="1" ht="12.75">
      <c r="A309" s="123"/>
      <c r="F309" s="55"/>
      <c r="G309" s="55"/>
      <c r="H309" s="55"/>
      <c r="I309" s="55"/>
    </row>
    <row r="310" spans="1:9" s="28" customFormat="1" ht="12.75">
      <c r="A310" s="123"/>
      <c r="F310" s="55"/>
      <c r="G310" s="55"/>
      <c r="H310" s="55"/>
      <c r="I310" s="55"/>
    </row>
    <row r="311" spans="1:9" s="28" customFormat="1" ht="12.75">
      <c r="A311" s="123"/>
      <c r="F311" s="55"/>
      <c r="G311" s="55"/>
      <c r="H311" s="55"/>
      <c r="I311" s="55"/>
    </row>
    <row r="312" spans="1:9" s="28" customFormat="1" ht="12.75">
      <c r="A312" s="123"/>
      <c r="F312" s="55"/>
      <c r="G312" s="55"/>
      <c r="H312" s="55"/>
      <c r="I312" s="55"/>
    </row>
    <row r="313" spans="1:9" s="28" customFormat="1" ht="12.75">
      <c r="A313" s="123"/>
      <c r="F313" s="55"/>
      <c r="G313" s="55"/>
      <c r="H313" s="55"/>
      <c r="I313" s="55"/>
    </row>
    <row r="314" spans="1:9" s="28" customFormat="1" ht="12.75">
      <c r="A314" s="123"/>
      <c r="F314" s="55"/>
      <c r="G314" s="55"/>
      <c r="H314" s="55"/>
      <c r="I314" s="55"/>
    </row>
    <row r="315" spans="1:9" s="28" customFormat="1" ht="12.75">
      <c r="A315" s="123"/>
      <c r="F315" s="55"/>
      <c r="G315" s="55"/>
      <c r="H315" s="55"/>
      <c r="I315" s="55"/>
    </row>
    <row r="316" spans="1:9" s="28" customFormat="1" ht="12.75">
      <c r="A316" s="123"/>
      <c r="F316" s="55"/>
      <c r="G316" s="55"/>
      <c r="H316" s="55"/>
      <c r="I316" s="55"/>
    </row>
    <row r="317" spans="1:9" s="28" customFormat="1" ht="12.75">
      <c r="A317" s="123"/>
      <c r="F317" s="55"/>
      <c r="G317" s="55"/>
      <c r="H317" s="55"/>
      <c r="I317" s="55"/>
    </row>
    <row r="318" spans="1:9" s="28" customFormat="1" ht="12.75">
      <c r="A318" s="123"/>
      <c r="F318" s="55"/>
      <c r="G318" s="55"/>
      <c r="H318" s="55"/>
      <c r="I318" s="55"/>
    </row>
    <row r="319" spans="1:9" s="28" customFormat="1" ht="12.75">
      <c r="A319" s="123"/>
      <c r="F319" s="55"/>
      <c r="G319" s="55"/>
      <c r="H319" s="55"/>
      <c r="I319" s="55"/>
    </row>
    <row r="320" spans="1:9" s="28" customFormat="1" ht="12.75">
      <c r="A320" s="123"/>
      <c r="F320" s="55"/>
      <c r="G320" s="55"/>
      <c r="H320" s="55"/>
      <c r="I320" s="55"/>
    </row>
    <row r="321" spans="1:9" s="28" customFormat="1" ht="12.75">
      <c r="A321" s="123"/>
      <c r="F321" s="55"/>
      <c r="G321" s="55"/>
      <c r="H321" s="55"/>
      <c r="I321" s="55"/>
    </row>
    <row r="322" spans="1:9" s="28" customFormat="1" ht="12.75">
      <c r="A322" s="123"/>
      <c r="F322" s="55"/>
      <c r="G322" s="55"/>
      <c r="H322" s="55"/>
      <c r="I322" s="55"/>
    </row>
    <row r="323" spans="1:9" s="28" customFormat="1" ht="12.75">
      <c r="A323" s="123"/>
      <c r="F323" s="55"/>
      <c r="G323" s="55"/>
      <c r="H323" s="55"/>
      <c r="I323" s="55"/>
    </row>
    <row r="324" spans="1:9" s="28" customFormat="1" ht="12.75">
      <c r="A324" s="123"/>
      <c r="F324" s="55"/>
      <c r="G324" s="55"/>
      <c r="H324" s="55"/>
      <c r="I324" s="55"/>
    </row>
    <row r="325" spans="1:9" s="28" customFormat="1" ht="12.75">
      <c r="A325" s="123"/>
      <c r="F325" s="55"/>
      <c r="G325" s="55"/>
      <c r="H325" s="55"/>
      <c r="I325" s="55"/>
    </row>
    <row r="326" spans="1:9" s="28" customFormat="1" ht="12.75">
      <c r="A326" s="123"/>
      <c r="F326" s="55"/>
      <c r="G326" s="55"/>
      <c r="H326" s="55"/>
      <c r="I326" s="55"/>
    </row>
    <row r="327" spans="1:9" s="28" customFormat="1" ht="12.75">
      <c r="A327" s="123"/>
      <c r="F327" s="55"/>
      <c r="G327" s="55"/>
      <c r="H327" s="55"/>
      <c r="I327" s="55"/>
    </row>
    <row r="328" spans="1:9" s="28" customFormat="1" ht="12.75">
      <c r="A328" s="123"/>
      <c r="F328" s="55"/>
      <c r="G328" s="55"/>
      <c r="H328" s="55"/>
      <c r="I328" s="55"/>
    </row>
    <row r="329" spans="1:9" s="28" customFormat="1" ht="12.75">
      <c r="A329" s="123"/>
      <c r="F329" s="55"/>
      <c r="G329" s="55"/>
      <c r="H329" s="55"/>
      <c r="I329" s="55"/>
    </row>
    <row r="330" spans="1:9" s="28" customFormat="1" ht="12.75">
      <c r="A330" s="123"/>
      <c r="F330" s="55"/>
      <c r="G330" s="55"/>
      <c r="H330" s="55"/>
      <c r="I330" s="55"/>
    </row>
    <row r="331" spans="1:9" s="28" customFormat="1" ht="12.75">
      <c r="A331" s="123"/>
      <c r="F331" s="55"/>
      <c r="G331" s="55"/>
      <c r="H331" s="55"/>
      <c r="I331" s="55"/>
    </row>
    <row r="332" spans="1:9" s="28" customFormat="1" ht="12.75">
      <c r="A332" s="123"/>
      <c r="F332" s="55"/>
      <c r="G332" s="55"/>
      <c r="H332" s="55"/>
      <c r="I332" s="55"/>
    </row>
    <row r="333" spans="1:9" s="28" customFormat="1" ht="12.75">
      <c r="A333" s="123"/>
      <c r="F333" s="55"/>
      <c r="G333" s="55"/>
      <c r="H333" s="55"/>
      <c r="I333" s="55"/>
    </row>
    <row r="334" spans="1:9" s="28" customFormat="1" ht="12.75">
      <c r="A334" s="129"/>
      <c r="F334" s="55"/>
      <c r="G334" s="55"/>
      <c r="H334" s="55"/>
      <c r="I334" s="55"/>
    </row>
    <row r="335" spans="1:9" s="28" customFormat="1" ht="12.75">
      <c r="A335" s="129"/>
      <c r="F335" s="55"/>
      <c r="G335" s="55"/>
      <c r="H335" s="55"/>
      <c r="I335" s="55"/>
    </row>
    <row r="336" spans="1:9" s="28" customFormat="1" ht="12.75">
      <c r="A336" s="130"/>
      <c r="F336" s="55"/>
      <c r="G336" s="55"/>
      <c r="H336" s="55"/>
      <c r="I336" s="55"/>
    </row>
    <row r="337" spans="1:9" s="28" customFormat="1" ht="12.75">
      <c r="A337" s="130"/>
      <c r="F337" s="55"/>
      <c r="G337" s="55"/>
      <c r="H337" s="55"/>
      <c r="I337" s="55"/>
    </row>
    <row r="338" spans="1:9" s="28" customFormat="1" ht="12.75">
      <c r="A338" s="130"/>
      <c r="F338" s="55"/>
      <c r="G338" s="55"/>
      <c r="H338" s="55"/>
      <c r="I338" s="55"/>
    </row>
    <row r="339" spans="1:9" s="28" customFormat="1" ht="12.75">
      <c r="A339" s="130"/>
      <c r="F339" s="55"/>
      <c r="G339" s="55"/>
      <c r="H339" s="55"/>
      <c r="I339" s="55"/>
    </row>
    <row r="340" spans="1:9" s="28" customFormat="1" ht="12.75">
      <c r="A340" s="130"/>
      <c r="F340" s="55"/>
      <c r="G340" s="55"/>
      <c r="H340" s="55"/>
      <c r="I340" s="55"/>
    </row>
    <row r="341" spans="1:9" s="28" customFormat="1" ht="12.75">
      <c r="A341" s="130"/>
      <c r="F341" s="55"/>
      <c r="G341" s="55"/>
      <c r="H341" s="55"/>
      <c r="I341" s="55"/>
    </row>
    <row r="342" spans="1:23" s="28" customFormat="1" ht="12.75">
      <c r="A342" s="48"/>
      <c r="B342" s="27"/>
      <c r="C342" s="27"/>
      <c r="D342" s="27"/>
      <c r="E342" s="27"/>
      <c r="F342" s="110"/>
      <c r="G342" s="110"/>
      <c r="H342" s="110"/>
      <c r="I342" s="110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</row>
    <row r="343" spans="1:23" s="28" customFormat="1" ht="12.75">
      <c r="A343" s="123"/>
      <c r="B343" s="27"/>
      <c r="C343" s="27"/>
      <c r="D343" s="27"/>
      <c r="E343" s="27"/>
      <c r="F343" s="110"/>
      <c r="G343" s="110"/>
      <c r="H343" s="110"/>
      <c r="I343" s="110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</row>
    <row r="344" spans="1:23" s="28" customFormat="1" ht="12.75">
      <c r="A344" s="48"/>
      <c r="B344" s="27"/>
      <c r="C344" s="27"/>
      <c r="D344" s="27"/>
      <c r="E344" s="27"/>
      <c r="F344" s="110"/>
      <c r="G344" s="110"/>
      <c r="H344" s="110"/>
      <c r="I344" s="110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</row>
    <row r="345" spans="1:23" s="28" customFormat="1" ht="16.5">
      <c r="A345" s="123"/>
      <c r="B345" s="29"/>
      <c r="C345" s="29"/>
      <c r="D345" s="29"/>
      <c r="E345" s="65"/>
      <c r="F345" s="119"/>
      <c r="G345" s="119"/>
      <c r="H345" s="119"/>
      <c r="I345" s="119"/>
      <c r="J345" s="29"/>
      <c r="K345" s="29"/>
      <c r="L345" s="29"/>
      <c r="M345" s="29"/>
      <c r="N345" s="29"/>
      <c r="O345" s="27"/>
      <c r="P345" s="27"/>
      <c r="Q345" s="27"/>
      <c r="R345" s="27"/>
      <c r="S345" s="27"/>
      <c r="T345" s="27"/>
      <c r="U345" s="27"/>
      <c r="V345" s="27"/>
      <c r="W345" s="27"/>
    </row>
    <row r="346" spans="1:23" s="28" customFormat="1" ht="16.5">
      <c r="A346" s="123"/>
      <c r="B346" s="29"/>
      <c r="C346" s="29"/>
      <c r="D346" s="29"/>
      <c r="E346" s="65"/>
      <c r="F346" s="119"/>
      <c r="G346" s="119"/>
      <c r="H346" s="119"/>
      <c r="I346" s="119"/>
      <c r="J346" s="29"/>
      <c r="K346" s="29"/>
      <c r="L346" s="29"/>
      <c r="M346" s="29"/>
      <c r="N346" s="29"/>
      <c r="O346" s="27"/>
      <c r="P346" s="27"/>
      <c r="Q346" s="27"/>
      <c r="R346" s="27"/>
      <c r="S346" s="27"/>
      <c r="T346" s="27"/>
      <c r="U346" s="27"/>
      <c r="V346" s="27"/>
      <c r="W346" s="27"/>
    </row>
    <row r="347" spans="1:23" s="28" customFormat="1" ht="12.75">
      <c r="A347" s="123"/>
      <c r="B347" s="29"/>
      <c r="C347" s="29"/>
      <c r="D347" s="29"/>
      <c r="E347" s="29"/>
      <c r="F347" s="119"/>
      <c r="G347" s="119"/>
      <c r="H347" s="119"/>
      <c r="I347" s="119"/>
      <c r="J347" s="29"/>
      <c r="K347" s="29"/>
      <c r="L347" s="29"/>
      <c r="M347" s="29"/>
      <c r="N347" s="29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1:23" s="28" customFormat="1" ht="12.75">
      <c r="A348" s="123"/>
      <c r="B348" s="29"/>
      <c r="C348" s="29"/>
      <c r="D348" s="29"/>
      <c r="E348" s="29"/>
      <c r="F348" s="120"/>
      <c r="G348" s="120"/>
      <c r="H348" s="120"/>
      <c r="I348" s="120"/>
      <c r="J348" s="66"/>
      <c r="K348" s="29"/>
      <c r="L348" s="29"/>
      <c r="M348" s="29"/>
      <c r="N348" s="29"/>
      <c r="O348" s="27"/>
      <c r="P348" s="27"/>
      <c r="Q348" s="27"/>
      <c r="R348" s="27"/>
      <c r="S348" s="27"/>
      <c r="T348" s="27"/>
      <c r="U348" s="27"/>
      <c r="V348" s="27"/>
      <c r="W348" s="27"/>
    </row>
    <row r="349" spans="1:23" s="28" customFormat="1" ht="15">
      <c r="A349" s="131"/>
      <c r="B349" s="67"/>
      <c r="C349" s="67"/>
      <c r="D349" s="67"/>
      <c r="E349" s="67"/>
      <c r="F349" s="57"/>
      <c r="G349" s="57"/>
      <c r="H349" s="57"/>
      <c r="I349" s="57"/>
      <c r="J349" s="53"/>
      <c r="K349" s="53"/>
      <c r="L349" s="53"/>
      <c r="M349" s="53"/>
      <c r="N349" s="53"/>
      <c r="O349" s="27"/>
      <c r="P349" s="27"/>
      <c r="Q349" s="27"/>
      <c r="R349" s="27"/>
      <c r="S349" s="27"/>
      <c r="T349" s="27"/>
      <c r="U349" s="27"/>
      <c r="V349" s="27"/>
      <c r="W349" s="27"/>
    </row>
    <row r="350" spans="1:23" s="28" customFormat="1" ht="15">
      <c r="A350" s="131"/>
      <c r="B350" s="67"/>
      <c r="C350" s="67"/>
      <c r="D350" s="67"/>
      <c r="E350" s="67"/>
      <c r="F350" s="57"/>
      <c r="G350" s="57"/>
      <c r="H350" s="57"/>
      <c r="I350" s="57"/>
      <c r="J350" s="53"/>
      <c r="K350" s="53"/>
      <c r="L350" s="53"/>
      <c r="M350" s="53"/>
      <c r="N350" s="53"/>
      <c r="O350" s="27"/>
      <c r="P350" s="27"/>
      <c r="Q350" s="27"/>
      <c r="R350" s="27"/>
      <c r="S350" s="27"/>
      <c r="T350" s="27"/>
      <c r="U350" s="27"/>
      <c r="V350" s="27"/>
      <c r="W350" s="27"/>
    </row>
    <row r="351" spans="1:23" s="28" customFormat="1" ht="12.75">
      <c r="A351" s="48"/>
      <c r="B351" s="27"/>
      <c r="C351" s="27"/>
      <c r="D351" s="27"/>
      <c r="E351" s="27"/>
      <c r="F351" s="110"/>
      <c r="G351" s="110"/>
      <c r="H351" s="110"/>
      <c r="I351" s="110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</row>
    <row r="352" spans="1:9" s="28" customFormat="1" ht="12.75">
      <c r="A352" s="123"/>
      <c r="F352" s="55"/>
      <c r="G352" s="55"/>
      <c r="H352" s="55"/>
      <c r="I352" s="55"/>
    </row>
    <row r="353" spans="1:9" s="28" customFormat="1" ht="12.75">
      <c r="A353" s="123"/>
      <c r="F353" s="55"/>
      <c r="G353" s="55"/>
      <c r="H353" s="55"/>
      <c r="I353" s="55"/>
    </row>
    <row r="354" spans="1:9" s="28" customFormat="1" ht="12.75">
      <c r="A354" s="123"/>
      <c r="F354" s="55"/>
      <c r="G354" s="55"/>
      <c r="H354" s="55"/>
      <c r="I354" s="55"/>
    </row>
    <row r="355" spans="1:9" s="28" customFormat="1" ht="12.75">
      <c r="A355" s="123"/>
      <c r="F355" s="55"/>
      <c r="G355" s="55"/>
      <c r="H355" s="55"/>
      <c r="I355" s="55"/>
    </row>
    <row r="356" spans="1:9" s="28" customFormat="1" ht="12.75">
      <c r="A356" s="123"/>
      <c r="F356" s="55"/>
      <c r="G356" s="55"/>
      <c r="H356" s="55"/>
      <c r="I356" s="55"/>
    </row>
    <row r="357" spans="1:9" s="28" customFormat="1" ht="12.75">
      <c r="A357" s="123"/>
      <c r="F357" s="55"/>
      <c r="G357" s="55"/>
      <c r="H357" s="55"/>
      <c r="I357" s="55"/>
    </row>
    <row r="358" spans="1:9" s="28" customFormat="1" ht="12.75">
      <c r="A358" s="123"/>
      <c r="F358" s="55"/>
      <c r="G358" s="55"/>
      <c r="H358" s="55"/>
      <c r="I358" s="55"/>
    </row>
    <row r="359" spans="1:9" s="28" customFormat="1" ht="12.75">
      <c r="A359" s="123"/>
      <c r="F359" s="55"/>
      <c r="G359" s="55"/>
      <c r="H359" s="55"/>
      <c r="I359" s="55"/>
    </row>
    <row r="360" spans="1:9" s="28" customFormat="1" ht="12.75">
      <c r="A360" s="123"/>
      <c r="F360" s="55"/>
      <c r="G360" s="55"/>
      <c r="H360" s="55"/>
      <c r="I360" s="55"/>
    </row>
    <row r="361" spans="1:9" s="28" customFormat="1" ht="12.75">
      <c r="A361" s="123"/>
      <c r="F361" s="55"/>
      <c r="G361" s="55"/>
      <c r="H361" s="55"/>
      <c r="I361" s="55"/>
    </row>
    <row r="362" spans="1:9" s="28" customFormat="1" ht="12.75">
      <c r="A362" s="123"/>
      <c r="F362" s="55"/>
      <c r="G362" s="55"/>
      <c r="H362" s="55"/>
      <c r="I362" s="55"/>
    </row>
    <row r="363" spans="1:9" s="28" customFormat="1" ht="12.75">
      <c r="A363" s="123"/>
      <c r="F363" s="55"/>
      <c r="G363" s="55"/>
      <c r="H363" s="55"/>
      <c r="I363" s="55"/>
    </row>
    <row r="364" spans="1:9" s="28" customFormat="1" ht="12.75">
      <c r="A364" s="123"/>
      <c r="F364" s="55"/>
      <c r="G364" s="55"/>
      <c r="H364" s="55"/>
      <c r="I364" s="55"/>
    </row>
    <row r="365" spans="1:9" s="28" customFormat="1" ht="12.75">
      <c r="A365" s="123"/>
      <c r="F365" s="55"/>
      <c r="G365" s="55"/>
      <c r="H365" s="55"/>
      <c r="I365" s="55"/>
    </row>
    <row r="366" spans="1:9" s="28" customFormat="1" ht="12.75">
      <c r="A366" s="123"/>
      <c r="F366" s="55"/>
      <c r="G366" s="55"/>
      <c r="H366" s="55"/>
      <c r="I366" s="55"/>
    </row>
    <row r="367" spans="1:9" s="28" customFormat="1" ht="12.75">
      <c r="A367" s="123"/>
      <c r="F367" s="55"/>
      <c r="G367" s="55"/>
      <c r="H367" s="55"/>
      <c r="I367" s="55"/>
    </row>
    <row r="368" spans="1:9" s="28" customFormat="1" ht="12.75">
      <c r="A368" s="123"/>
      <c r="F368" s="55"/>
      <c r="G368" s="55"/>
      <c r="H368" s="55"/>
      <c r="I368" s="55"/>
    </row>
    <row r="369" spans="1:9" s="28" customFormat="1" ht="12.75">
      <c r="A369" s="123"/>
      <c r="F369" s="55"/>
      <c r="G369" s="55"/>
      <c r="H369" s="55"/>
      <c r="I369" s="55"/>
    </row>
    <row r="370" spans="1:9" s="28" customFormat="1" ht="12.75">
      <c r="A370" s="123"/>
      <c r="F370" s="55"/>
      <c r="G370" s="55"/>
      <c r="H370" s="55"/>
      <c r="I370" s="55"/>
    </row>
    <row r="371" spans="1:9" s="28" customFormat="1" ht="12.75">
      <c r="A371" s="123"/>
      <c r="F371" s="55"/>
      <c r="G371" s="55"/>
      <c r="H371" s="55"/>
      <c r="I371" s="55"/>
    </row>
    <row r="372" spans="1:9" s="28" customFormat="1" ht="12.75">
      <c r="A372" s="123"/>
      <c r="F372" s="55"/>
      <c r="G372" s="55"/>
      <c r="H372" s="55"/>
      <c r="I372" s="55"/>
    </row>
    <row r="373" spans="1:9" s="28" customFormat="1" ht="12.75">
      <c r="A373" s="123"/>
      <c r="F373" s="55"/>
      <c r="G373" s="55"/>
      <c r="H373" s="55"/>
      <c r="I373" s="55"/>
    </row>
    <row r="374" spans="1:9" s="28" customFormat="1" ht="12.75">
      <c r="A374" s="123"/>
      <c r="F374" s="55"/>
      <c r="G374" s="55"/>
      <c r="H374" s="55"/>
      <c r="I374" s="55"/>
    </row>
    <row r="375" spans="1:9" s="28" customFormat="1" ht="12.75">
      <c r="A375" s="123"/>
      <c r="F375" s="55"/>
      <c r="G375" s="55"/>
      <c r="H375" s="55"/>
      <c r="I375" s="55"/>
    </row>
    <row r="376" spans="1:9" s="28" customFormat="1" ht="12.75">
      <c r="A376" s="123"/>
      <c r="F376" s="55"/>
      <c r="G376" s="55"/>
      <c r="H376" s="55"/>
      <c r="I376" s="55"/>
    </row>
    <row r="377" spans="1:9" s="28" customFormat="1" ht="12.75">
      <c r="A377" s="123"/>
      <c r="F377" s="55"/>
      <c r="G377" s="55"/>
      <c r="H377" s="55"/>
      <c r="I377" s="55"/>
    </row>
    <row r="378" spans="1:9" s="28" customFormat="1" ht="12.75">
      <c r="A378" s="123"/>
      <c r="F378" s="55"/>
      <c r="G378" s="55"/>
      <c r="H378" s="55"/>
      <c r="I378" s="55"/>
    </row>
    <row r="379" spans="1:9" s="28" customFormat="1" ht="12.75">
      <c r="A379" s="123"/>
      <c r="F379" s="55"/>
      <c r="G379" s="55"/>
      <c r="H379" s="55"/>
      <c r="I379" s="55"/>
    </row>
    <row r="380" spans="1:9" s="28" customFormat="1" ht="12.75">
      <c r="A380" s="123"/>
      <c r="F380" s="55"/>
      <c r="G380" s="55"/>
      <c r="H380" s="55"/>
      <c r="I380" s="55"/>
    </row>
    <row r="381" spans="1:9" s="28" customFormat="1" ht="12.75">
      <c r="A381" s="123"/>
      <c r="F381" s="55"/>
      <c r="G381" s="55"/>
      <c r="H381" s="55"/>
      <c r="I381" s="55"/>
    </row>
    <row r="382" spans="1:9" s="28" customFormat="1" ht="12.75">
      <c r="A382" s="123"/>
      <c r="F382" s="55"/>
      <c r="G382" s="55"/>
      <c r="H382" s="55"/>
      <c r="I382" s="55"/>
    </row>
    <row r="383" spans="1:9" s="28" customFormat="1" ht="12.75">
      <c r="A383" s="123"/>
      <c r="F383" s="55"/>
      <c r="G383" s="55"/>
      <c r="H383" s="55"/>
      <c r="I383" s="55"/>
    </row>
    <row r="384" spans="1:9" s="28" customFormat="1" ht="12.75">
      <c r="A384" s="123"/>
      <c r="F384" s="55"/>
      <c r="G384" s="55"/>
      <c r="H384" s="55"/>
      <c r="I384" s="55"/>
    </row>
    <row r="385" spans="1:9" s="28" customFormat="1" ht="12.75">
      <c r="A385" s="123"/>
      <c r="F385" s="55"/>
      <c r="G385" s="55"/>
      <c r="H385" s="55"/>
      <c r="I385" s="55"/>
    </row>
    <row r="386" spans="1:9" s="28" customFormat="1" ht="12.75">
      <c r="A386" s="123"/>
      <c r="F386" s="55"/>
      <c r="G386" s="55"/>
      <c r="H386" s="55"/>
      <c r="I386" s="55"/>
    </row>
    <row r="387" spans="1:9" s="28" customFormat="1" ht="12.75">
      <c r="A387" s="123"/>
      <c r="F387" s="55"/>
      <c r="G387" s="55"/>
      <c r="H387" s="55"/>
      <c r="I387" s="55"/>
    </row>
    <row r="388" spans="1:9" s="28" customFormat="1" ht="12.75">
      <c r="A388" s="123"/>
      <c r="F388" s="55"/>
      <c r="G388" s="55"/>
      <c r="H388" s="55"/>
      <c r="I388" s="55"/>
    </row>
    <row r="389" spans="1:9" s="28" customFormat="1" ht="12.75">
      <c r="A389" s="123"/>
      <c r="F389" s="55"/>
      <c r="G389" s="55"/>
      <c r="H389" s="55"/>
      <c r="I389" s="55"/>
    </row>
    <row r="390" spans="1:9" s="28" customFormat="1" ht="12.75">
      <c r="A390" s="123"/>
      <c r="F390" s="55"/>
      <c r="G390" s="55"/>
      <c r="H390" s="55"/>
      <c r="I390" s="55"/>
    </row>
    <row r="391" spans="1:9" s="28" customFormat="1" ht="12.75">
      <c r="A391" s="123"/>
      <c r="F391" s="55"/>
      <c r="G391" s="55"/>
      <c r="H391" s="55"/>
      <c r="I391" s="55"/>
    </row>
    <row r="392" spans="1:9" s="28" customFormat="1" ht="12.75">
      <c r="A392" s="123"/>
      <c r="F392" s="55"/>
      <c r="G392" s="55"/>
      <c r="H392" s="55"/>
      <c r="I392" s="55"/>
    </row>
    <row r="393" spans="1:9" s="28" customFormat="1" ht="12.75">
      <c r="A393" s="123"/>
      <c r="F393" s="55"/>
      <c r="G393" s="55"/>
      <c r="H393" s="55"/>
      <c r="I393" s="55"/>
    </row>
    <row r="394" spans="1:9" s="28" customFormat="1" ht="12.75">
      <c r="A394" s="123"/>
      <c r="F394" s="55"/>
      <c r="G394" s="55"/>
      <c r="H394" s="55"/>
      <c r="I394" s="55"/>
    </row>
    <row r="395" spans="1:9" s="28" customFormat="1" ht="12.75">
      <c r="A395" s="123"/>
      <c r="F395" s="55"/>
      <c r="G395" s="55"/>
      <c r="H395" s="55"/>
      <c r="I395" s="55"/>
    </row>
    <row r="396" spans="1:9" s="28" customFormat="1" ht="12.75">
      <c r="A396" s="123"/>
      <c r="F396" s="55"/>
      <c r="G396" s="55"/>
      <c r="H396" s="55"/>
      <c r="I396" s="55"/>
    </row>
    <row r="397" spans="1:9" s="28" customFormat="1" ht="12.75">
      <c r="A397" s="123"/>
      <c r="F397" s="55"/>
      <c r="G397" s="55"/>
      <c r="H397" s="55"/>
      <c r="I397" s="55"/>
    </row>
    <row r="398" spans="1:9" s="28" customFormat="1" ht="12.75">
      <c r="A398" s="123"/>
      <c r="F398" s="55"/>
      <c r="G398" s="55"/>
      <c r="H398" s="55"/>
      <c r="I398" s="55"/>
    </row>
    <row r="399" spans="1:9" s="28" customFormat="1" ht="12.75">
      <c r="A399" s="123"/>
      <c r="F399" s="55"/>
      <c r="G399" s="55"/>
      <c r="H399" s="55"/>
      <c r="I399" s="55"/>
    </row>
    <row r="400" spans="1:9" s="28" customFormat="1" ht="12.75">
      <c r="A400" s="123"/>
      <c r="F400" s="55"/>
      <c r="G400" s="55"/>
      <c r="H400" s="55"/>
      <c r="I400" s="55"/>
    </row>
    <row r="401" spans="1:9" s="28" customFormat="1" ht="12.75">
      <c r="A401" s="123"/>
      <c r="F401" s="55"/>
      <c r="G401" s="55"/>
      <c r="H401" s="55"/>
      <c r="I401" s="55"/>
    </row>
    <row r="402" spans="1:9" s="28" customFormat="1" ht="12.75">
      <c r="A402" s="123"/>
      <c r="F402" s="55"/>
      <c r="G402" s="55"/>
      <c r="H402" s="55"/>
      <c r="I402" s="55"/>
    </row>
    <row r="403" spans="1:9" s="28" customFormat="1" ht="12.75">
      <c r="A403" s="123"/>
      <c r="F403" s="55"/>
      <c r="G403" s="55"/>
      <c r="H403" s="55"/>
      <c r="I403" s="55"/>
    </row>
    <row r="404" spans="1:9" s="28" customFormat="1" ht="12.75">
      <c r="A404" s="129"/>
      <c r="F404" s="55"/>
      <c r="G404" s="55"/>
      <c r="H404" s="55"/>
      <c r="I404" s="55"/>
    </row>
    <row r="405" spans="1:9" s="28" customFormat="1" ht="12.75">
      <c r="A405" s="129"/>
      <c r="F405" s="55"/>
      <c r="G405" s="55"/>
      <c r="H405" s="55"/>
      <c r="I405" s="55"/>
    </row>
    <row r="406" spans="1:9" s="28" customFormat="1" ht="12.75">
      <c r="A406" s="130"/>
      <c r="F406" s="55"/>
      <c r="G406" s="55"/>
      <c r="H406" s="55"/>
      <c r="I406" s="55"/>
    </row>
    <row r="407" spans="1:9" s="28" customFormat="1" ht="12.75">
      <c r="A407" s="130"/>
      <c r="F407" s="55"/>
      <c r="G407" s="55"/>
      <c r="H407" s="55"/>
      <c r="I407" s="55"/>
    </row>
    <row r="408" spans="1:9" s="28" customFormat="1" ht="12.75">
      <c r="A408" s="130"/>
      <c r="F408" s="55"/>
      <c r="G408" s="55"/>
      <c r="H408" s="55"/>
      <c r="I408" s="55"/>
    </row>
    <row r="409" spans="1:9" s="28" customFormat="1" ht="12.75">
      <c r="A409" s="130"/>
      <c r="F409" s="55"/>
      <c r="G409" s="55"/>
      <c r="H409" s="55"/>
      <c r="I409" s="55"/>
    </row>
    <row r="410" spans="1:9" s="28" customFormat="1" ht="12.75">
      <c r="A410" s="130"/>
      <c r="F410" s="55"/>
      <c r="G410" s="55"/>
      <c r="H410" s="55"/>
      <c r="I410" s="55"/>
    </row>
    <row r="411" spans="1:9" s="28" customFormat="1" ht="12.75">
      <c r="A411" s="130"/>
      <c r="F411" s="55"/>
      <c r="G411" s="55"/>
      <c r="H411" s="55"/>
      <c r="I411" s="55"/>
    </row>
    <row r="412" spans="1:23" s="28" customFormat="1" ht="12.75">
      <c r="A412" s="48"/>
      <c r="B412" s="27"/>
      <c r="C412" s="27"/>
      <c r="D412" s="27"/>
      <c r="E412" s="27"/>
      <c r="F412" s="110"/>
      <c r="G412" s="110"/>
      <c r="H412" s="110"/>
      <c r="I412" s="110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</row>
    <row r="413" spans="1:23" s="28" customFormat="1" ht="12.75">
      <c r="A413" s="123"/>
      <c r="B413" s="27"/>
      <c r="C413" s="27"/>
      <c r="D413" s="27"/>
      <c r="E413" s="27"/>
      <c r="F413" s="110"/>
      <c r="G413" s="110"/>
      <c r="H413" s="110"/>
      <c r="I413" s="110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</row>
    <row r="414" spans="1:23" s="28" customFormat="1" ht="12.75">
      <c r="A414" s="48"/>
      <c r="B414" s="27"/>
      <c r="C414" s="27"/>
      <c r="D414" s="27"/>
      <c r="E414" s="27"/>
      <c r="F414" s="110"/>
      <c r="G414" s="110"/>
      <c r="H414" s="110"/>
      <c r="I414" s="110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</row>
    <row r="415" spans="1:23" s="28" customFormat="1" ht="16.5">
      <c r="A415" s="123"/>
      <c r="B415" s="29"/>
      <c r="C415" s="29"/>
      <c r="D415" s="29"/>
      <c r="E415" s="65"/>
      <c r="F415" s="119"/>
      <c r="G415" s="119"/>
      <c r="H415" s="119"/>
      <c r="I415" s="119"/>
      <c r="J415" s="29"/>
      <c r="K415" s="29"/>
      <c r="L415" s="29"/>
      <c r="M415" s="29"/>
      <c r="N415" s="29"/>
      <c r="O415" s="27"/>
      <c r="P415" s="27"/>
      <c r="Q415" s="27"/>
      <c r="R415" s="27"/>
      <c r="S415" s="27"/>
      <c r="T415" s="27"/>
      <c r="U415" s="27"/>
      <c r="V415" s="27"/>
      <c r="W415" s="27"/>
    </row>
    <row r="416" spans="1:23" s="28" customFormat="1" ht="16.5">
      <c r="A416" s="123"/>
      <c r="B416" s="29"/>
      <c r="C416" s="29"/>
      <c r="D416" s="29"/>
      <c r="E416" s="65"/>
      <c r="F416" s="119"/>
      <c r="G416" s="119"/>
      <c r="H416" s="119"/>
      <c r="I416" s="119"/>
      <c r="J416" s="29"/>
      <c r="K416" s="29"/>
      <c r="L416" s="29"/>
      <c r="M416" s="29"/>
      <c r="N416" s="29"/>
      <c r="O416" s="27"/>
      <c r="P416" s="27"/>
      <c r="Q416" s="27"/>
      <c r="R416" s="27"/>
      <c r="S416" s="27"/>
      <c r="T416" s="27"/>
      <c r="U416" s="27"/>
      <c r="V416" s="27"/>
      <c r="W416" s="27"/>
    </row>
    <row r="417" spans="1:23" s="28" customFormat="1" ht="12.75">
      <c r="A417" s="123"/>
      <c r="B417" s="29"/>
      <c r="C417" s="29"/>
      <c r="D417" s="29"/>
      <c r="E417" s="29"/>
      <c r="F417" s="119"/>
      <c r="G417" s="119"/>
      <c r="H417" s="119"/>
      <c r="I417" s="119"/>
      <c r="J417" s="29"/>
      <c r="K417" s="29"/>
      <c r="L417" s="29"/>
      <c r="M417" s="29"/>
      <c r="N417" s="29"/>
      <c r="O417" s="27"/>
      <c r="P417" s="27"/>
      <c r="Q417" s="27"/>
      <c r="R417" s="27"/>
      <c r="S417" s="27"/>
      <c r="T417" s="27"/>
      <c r="U417" s="27"/>
      <c r="V417" s="27"/>
      <c r="W417" s="27"/>
    </row>
    <row r="418" spans="1:23" s="28" customFormat="1" ht="12.75">
      <c r="A418" s="123"/>
      <c r="B418" s="29"/>
      <c r="C418" s="29"/>
      <c r="D418" s="29"/>
      <c r="E418" s="29"/>
      <c r="F418" s="120"/>
      <c r="G418" s="120"/>
      <c r="H418" s="120"/>
      <c r="I418" s="120"/>
      <c r="J418" s="66"/>
      <c r="K418" s="29"/>
      <c r="L418" s="29"/>
      <c r="M418" s="29"/>
      <c r="N418" s="29"/>
      <c r="O418" s="27"/>
      <c r="P418" s="27"/>
      <c r="Q418" s="27"/>
      <c r="R418" s="27"/>
      <c r="S418" s="27"/>
      <c r="T418" s="27"/>
      <c r="U418" s="27"/>
      <c r="V418" s="27"/>
      <c r="W418" s="27"/>
    </row>
    <row r="419" spans="1:23" s="28" customFormat="1" ht="15">
      <c r="A419" s="131"/>
      <c r="B419" s="67"/>
      <c r="C419" s="67"/>
      <c r="D419" s="67"/>
      <c r="E419" s="67"/>
      <c r="F419" s="57"/>
      <c r="G419" s="57"/>
      <c r="H419" s="57"/>
      <c r="I419" s="57"/>
      <c r="J419" s="53"/>
      <c r="K419" s="53"/>
      <c r="L419" s="53"/>
      <c r="M419" s="53"/>
      <c r="N419" s="53"/>
      <c r="O419" s="27"/>
      <c r="P419" s="27"/>
      <c r="Q419" s="27"/>
      <c r="R419" s="27"/>
      <c r="S419" s="27"/>
      <c r="T419" s="27"/>
      <c r="U419" s="27"/>
      <c r="V419" s="27"/>
      <c r="W419" s="27"/>
    </row>
    <row r="420" spans="1:23" s="28" customFormat="1" ht="15">
      <c r="A420" s="131"/>
      <c r="B420" s="67"/>
      <c r="C420" s="67"/>
      <c r="D420" s="67"/>
      <c r="E420" s="67"/>
      <c r="F420" s="57"/>
      <c r="G420" s="57"/>
      <c r="H420" s="57"/>
      <c r="I420" s="57"/>
      <c r="J420" s="53"/>
      <c r="K420" s="53"/>
      <c r="L420" s="53"/>
      <c r="M420" s="53"/>
      <c r="N420" s="53"/>
      <c r="O420" s="27"/>
      <c r="P420" s="27"/>
      <c r="Q420" s="27"/>
      <c r="R420" s="27"/>
      <c r="S420" s="27"/>
      <c r="T420" s="27"/>
      <c r="U420" s="27"/>
      <c r="V420" s="27"/>
      <c r="W420" s="27"/>
    </row>
    <row r="421" spans="1:23" s="28" customFormat="1" ht="12.75">
      <c r="A421" s="48"/>
      <c r="B421" s="27"/>
      <c r="C421" s="27"/>
      <c r="D421" s="27"/>
      <c r="E421" s="27"/>
      <c r="F421" s="110"/>
      <c r="G421" s="110"/>
      <c r="H421" s="110"/>
      <c r="I421" s="110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</row>
    <row r="422" spans="1:9" s="28" customFormat="1" ht="12.75">
      <c r="A422" s="123"/>
      <c r="F422" s="55"/>
      <c r="G422" s="55"/>
      <c r="H422" s="55"/>
      <c r="I422" s="55"/>
    </row>
    <row r="423" spans="1:9" s="28" customFormat="1" ht="12.75">
      <c r="A423" s="123"/>
      <c r="F423" s="55"/>
      <c r="G423" s="55"/>
      <c r="H423" s="55"/>
      <c r="I423" s="55"/>
    </row>
    <row r="424" spans="1:9" s="28" customFormat="1" ht="12.75">
      <c r="A424" s="123"/>
      <c r="F424" s="55"/>
      <c r="G424" s="55"/>
      <c r="H424" s="55"/>
      <c r="I424" s="55"/>
    </row>
    <row r="425" spans="1:9" s="28" customFormat="1" ht="12.75">
      <c r="A425" s="123"/>
      <c r="F425" s="55"/>
      <c r="G425" s="55"/>
      <c r="H425" s="55"/>
      <c r="I425" s="55"/>
    </row>
    <row r="426" spans="1:9" s="28" customFormat="1" ht="12.75">
      <c r="A426" s="123"/>
      <c r="F426" s="55"/>
      <c r="G426" s="55"/>
      <c r="H426" s="55"/>
      <c r="I426" s="55"/>
    </row>
    <row r="427" spans="1:9" s="28" customFormat="1" ht="12.75">
      <c r="A427" s="123"/>
      <c r="F427" s="55"/>
      <c r="G427" s="55"/>
      <c r="H427" s="55"/>
      <c r="I427" s="55"/>
    </row>
    <row r="428" spans="1:9" s="28" customFormat="1" ht="12.75">
      <c r="A428" s="123"/>
      <c r="F428" s="55"/>
      <c r="G428" s="55"/>
      <c r="H428" s="55"/>
      <c r="I428" s="55"/>
    </row>
    <row r="429" spans="1:9" s="28" customFormat="1" ht="12.75">
      <c r="A429" s="123"/>
      <c r="F429" s="55"/>
      <c r="G429" s="55"/>
      <c r="H429" s="55"/>
      <c r="I429" s="55"/>
    </row>
    <row r="430" spans="1:9" s="28" customFormat="1" ht="12.75">
      <c r="A430" s="123"/>
      <c r="F430" s="55"/>
      <c r="G430" s="55"/>
      <c r="H430" s="55"/>
      <c r="I430" s="55"/>
    </row>
    <row r="431" spans="1:9" s="28" customFormat="1" ht="12.75">
      <c r="A431" s="123"/>
      <c r="F431" s="55"/>
      <c r="G431" s="55"/>
      <c r="H431" s="55"/>
      <c r="I431" s="55"/>
    </row>
    <row r="432" spans="1:9" s="28" customFormat="1" ht="12.75">
      <c r="A432" s="123"/>
      <c r="F432" s="55"/>
      <c r="G432" s="55"/>
      <c r="H432" s="55"/>
      <c r="I432" s="55"/>
    </row>
    <row r="433" spans="1:9" s="28" customFormat="1" ht="12.75">
      <c r="A433" s="123"/>
      <c r="F433" s="55"/>
      <c r="G433" s="55"/>
      <c r="H433" s="55"/>
      <c r="I433" s="55"/>
    </row>
    <row r="434" spans="1:9" s="28" customFormat="1" ht="12.75">
      <c r="A434" s="123"/>
      <c r="F434" s="55"/>
      <c r="G434" s="55"/>
      <c r="H434" s="55"/>
      <c r="I434" s="55"/>
    </row>
    <row r="435" spans="1:9" s="28" customFormat="1" ht="12.75">
      <c r="A435" s="123"/>
      <c r="F435" s="55"/>
      <c r="G435" s="55"/>
      <c r="H435" s="55"/>
      <c r="I435" s="55"/>
    </row>
    <row r="436" spans="1:9" s="28" customFormat="1" ht="12.75">
      <c r="A436" s="123"/>
      <c r="F436" s="55"/>
      <c r="G436" s="55"/>
      <c r="H436" s="55"/>
      <c r="I436" s="55"/>
    </row>
    <row r="437" spans="1:9" s="28" customFormat="1" ht="12.75">
      <c r="A437" s="123"/>
      <c r="F437" s="55"/>
      <c r="G437" s="55"/>
      <c r="H437" s="55"/>
      <c r="I437" s="55"/>
    </row>
    <row r="438" spans="1:9" s="28" customFormat="1" ht="12.75">
      <c r="A438" s="123"/>
      <c r="F438" s="55"/>
      <c r="G438" s="55"/>
      <c r="H438" s="55"/>
      <c r="I438" s="55"/>
    </row>
    <row r="439" spans="1:9" s="28" customFormat="1" ht="12.75">
      <c r="A439" s="123"/>
      <c r="F439" s="55"/>
      <c r="G439" s="55"/>
      <c r="H439" s="55"/>
      <c r="I439" s="55"/>
    </row>
    <row r="440" spans="1:9" s="28" customFormat="1" ht="12.75">
      <c r="A440" s="123"/>
      <c r="F440" s="55"/>
      <c r="G440" s="55"/>
      <c r="H440" s="55"/>
      <c r="I440" s="55"/>
    </row>
    <row r="441" spans="1:9" s="28" customFormat="1" ht="12.75">
      <c r="A441" s="123"/>
      <c r="F441" s="55"/>
      <c r="G441" s="55"/>
      <c r="H441" s="55"/>
      <c r="I441" s="55"/>
    </row>
    <row r="442" spans="1:9" s="28" customFormat="1" ht="12.75">
      <c r="A442" s="123"/>
      <c r="F442" s="55"/>
      <c r="G442" s="55"/>
      <c r="H442" s="55"/>
      <c r="I442" s="55"/>
    </row>
    <row r="443" spans="1:9" s="28" customFormat="1" ht="12.75">
      <c r="A443" s="123"/>
      <c r="F443" s="55"/>
      <c r="G443" s="55"/>
      <c r="H443" s="55"/>
      <c r="I443" s="55"/>
    </row>
    <row r="444" spans="1:9" s="28" customFormat="1" ht="12.75">
      <c r="A444" s="123"/>
      <c r="F444" s="55"/>
      <c r="G444" s="55"/>
      <c r="H444" s="55"/>
      <c r="I444" s="55"/>
    </row>
    <row r="445" spans="1:9" s="28" customFormat="1" ht="12.75">
      <c r="A445" s="123"/>
      <c r="F445" s="55"/>
      <c r="G445" s="55"/>
      <c r="H445" s="55"/>
      <c r="I445" s="55"/>
    </row>
    <row r="446" spans="1:9" s="28" customFormat="1" ht="12.75">
      <c r="A446" s="123"/>
      <c r="F446" s="55"/>
      <c r="G446" s="55"/>
      <c r="H446" s="55"/>
      <c r="I446" s="55"/>
    </row>
    <row r="447" spans="1:9" s="28" customFormat="1" ht="12.75">
      <c r="A447" s="123"/>
      <c r="F447" s="55"/>
      <c r="G447" s="55"/>
      <c r="H447" s="55"/>
      <c r="I447" s="55"/>
    </row>
    <row r="448" spans="1:9" s="28" customFormat="1" ht="12.75">
      <c r="A448" s="123"/>
      <c r="F448" s="55"/>
      <c r="G448" s="55"/>
      <c r="H448" s="55"/>
      <c r="I448" s="55"/>
    </row>
    <row r="449" spans="1:9" s="28" customFormat="1" ht="12.75">
      <c r="A449" s="123"/>
      <c r="F449" s="55"/>
      <c r="G449" s="55"/>
      <c r="H449" s="55"/>
      <c r="I449" s="55"/>
    </row>
    <row r="450" spans="1:9" s="28" customFormat="1" ht="12.75">
      <c r="A450" s="123"/>
      <c r="F450" s="55"/>
      <c r="G450" s="55"/>
      <c r="H450" s="55"/>
      <c r="I450" s="55"/>
    </row>
    <row r="451" spans="1:9" s="28" customFormat="1" ht="12.75">
      <c r="A451" s="123"/>
      <c r="F451" s="55"/>
      <c r="G451" s="55"/>
      <c r="H451" s="55"/>
      <c r="I451" s="55"/>
    </row>
    <row r="452" spans="1:9" s="28" customFormat="1" ht="12.75">
      <c r="A452" s="123"/>
      <c r="F452" s="55"/>
      <c r="G452" s="55"/>
      <c r="H452" s="55"/>
      <c r="I452" s="55"/>
    </row>
    <row r="453" spans="1:9" s="28" customFormat="1" ht="12.75">
      <c r="A453" s="123"/>
      <c r="F453" s="55"/>
      <c r="G453" s="55"/>
      <c r="H453" s="55"/>
      <c r="I453" s="55"/>
    </row>
    <row r="454" spans="1:9" s="28" customFormat="1" ht="12.75">
      <c r="A454" s="123"/>
      <c r="F454" s="55"/>
      <c r="G454" s="55"/>
      <c r="H454" s="55"/>
      <c r="I454" s="55"/>
    </row>
    <row r="455" spans="1:9" s="28" customFormat="1" ht="12.75">
      <c r="A455" s="123"/>
      <c r="F455" s="55"/>
      <c r="G455" s="55"/>
      <c r="H455" s="55"/>
      <c r="I455" s="55"/>
    </row>
    <row r="456" spans="1:9" s="28" customFormat="1" ht="12.75">
      <c r="A456" s="123"/>
      <c r="F456" s="55"/>
      <c r="G456" s="55"/>
      <c r="H456" s="55"/>
      <c r="I456" s="55"/>
    </row>
    <row r="457" spans="1:9" s="28" customFormat="1" ht="12.75">
      <c r="A457" s="123"/>
      <c r="F457" s="55"/>
      <c r="G457" s="55"/>
      <c r="H457" s="55"/>
      <c r="I457" s="55"/>
    </row>
    <row r="458" spans="1:9" s="28" customFormat="1" ht="12.75">
      <c r="A458" s="123"/>
      <c r="F458" s="55"/>
      <c r="G458" s="55"/>
      <c r="H458" s="55"/>
      <c r="I458" s="55"/>
    </row>
    <row r="459" spans="1:9" s="28" customFormat="1" ht="12.75">
      <c r="A459" s="123"/>
      <c r="F459" s="55"/>
      <c r="G459" s="55"/>
      <c r="H459" s="55"/>
      <c r="I459" s="55"/>
    </row>
    <row r="460" spans="1:9" s="28" customFormat="1" ht="12.75">
      <c r="A460" s="123"/>
      <c r="F460" s="55"/>
      <c r="G460" s="55"/>
      <c r="H460" s="55"/>
      <c r="I460" s="55"/>
    </row>
    <row r="461" spans="1:9" s="28" customFormat="1" ht="12.75">
      <c r="A461" s="123"/>
      <c r="F461" s="55"/>
      <c r="G461" s="55"/>
      <c r="H461" s="55"/>
      <c r="I461" s="55"/>
    </row>
    <row r="462" spans="1:9" s="28" customFormat="1" ht="12.75">
      <c r="A462" s="123"/>
      <c r="F462" s="55"/>
      <c r="G462" s="55"/>
      <c r="H462" s="55"/>
      <c r="I462" s="55"/>
    </row>
    <row r="463" spans="1:9" s="28" customFormat="1" ht="12.75">
      <c r="A463" s="123"/>
      <c r="F463" s="55"/>
      <c r="G463" s="55"/>
      <c r="H463" s="55"/>
      <c r="I463" s="55"/>
    </row>
    <row r="464" spans="1:9" s="28" customFormat="1" ht="12.75">
      <c r="A464" s="123"/>
      <c r="F464" s="55"/>
      <c r="G464" s="55"/>
      <c r="H464" s="55"/>
      <c r="I464" s="55"/>
    </row>
    <row r="465" spans="1:9" s="28" customFormat="1" ht="12.75">
      <c r="A465" s="123"/>
      <c r="F465" s="55"/>
      <c r="G465" s="55"/>
      <c r="H465" s="55"/>
      <c r="I465" s="55"/>
    </row>
    <row r="466" spans="1:9" s="28" customFormat="1" ht="12.75">
      <c r="A466" s="123"/>
      <c r="F466" s="55"/>
      <c r="G466" s="55"/>
      <c r="H466" s="55"/>
      <c r="I466" s="55"/>
    </row>
    <row r="467" spans="1:9" s="28" customFormat="1" ht="12.75">
      <c r="A467" s="123"/>
      <c r="F467" s="55"/>
      <c r="G467" s="55"/>
      <c r="H467" s="55"/>
      <c r="I467" s="55"/>
    </row>
    <row r="468" spans="1:9" s="28" customFormat="1" ht="12.75">
      <c r="A468" s="123"/>
      <c r="F468" s="55"/>
      <c r="G468" s="55"/>
      <c r="H468" s="55"/>
      <c r="I468" s="55"/>
    </row>
    <row r="469" spans="1:9" s="28" customFormat="1" ht="12.75">
      <c r="A469" s="123"/>
      <c r="F469" s="55"/>
      <c r="G469" s="55"/>
      <c r="H469" s="55"/>
      <c r="I469" s="55"/>
    </row>
    <row r="470" spans="1:9" s="28" customFormat="1" ht="12.75">
      <c r="A470" s="123"/>
      <c r="F470" s="55"/>
      <c r="G470" s="55"/>
      <c r="H470" s="55"/>
      <c r="I470" s="55"/>
    </row>
    <row r="471" spans="1:9" s="28" customFormat="1" ht="12.75">
      <c r="A471" s="123"/>
      <c r="F471" s="55"/>
      <c r="G471" s="55"/>
      <c r="H471" s="55"/>
      <c r="I471" s="55"/>
    </row>
    <row r="472" spans="1:9" s="28" customFormat="1" ht="12.75">
      <c r="A472" s="123"/>
      <c r="F472" s="55"/>
      <c r="G472" s="55"/>
      <c r="H472" s="55"/>
      <c r="I472" s="55"/>
    </row>
    <row r="473" spans="1:9" s="28" customFormat="1" ht="12.75">
      <c r="A473" s="123"/>
      <c r="F473" s="55"/>
      <c r="G473" s="55"/>
      <c r="H473" s="55"/>
      <c r="I473" s="55"/>
    </row>
    <row r="474" spans="1:9" s="28" customFormat="1" ht="12.75">
      <c r="A474" s="129"/>
      <c r="F474" s="55"/>
      <c r="G474" s="55"/>
      <c r="H474" s="55"/>
      <c r="I474" s="55"/>
    </row>
    <row r="475" spans="1:9" s="28" customFormat="1" ht="12.75">
      <c r="A475" s="129"/>
      <c r="F475" s="55"/>
      <c r="G475" s="55"/>
      <c r="H475" s="55"/>
      <c r="I475" s="55"/>
    </row>
    <row r="476" spans="1:9" s="28" customFormat="1" ht="12.75">
      <c r="A476" s="130"/>
      <c r="F476" s="55"/>
      <c r="G476" s="55"/>
      <c r="H476" s="55"/>
      <c r="I476" s="55"/>
    </row>
    <row r="477" spans="1:9" s="28" customFormat="1" ht="12.75">
      <c r="A477" s="130"/>
      <c r="F477" s="55"/>
      <c r="G477" s="55"/>
      <c r="H477" s="55"/>
      <c r="I477" s="55"/>
    </row>
    <row r="478" spans="1:9" s="28" customFormat="1" ht="12.75">
      <c r="A478" s="130"/>
      <c r="F478" s="55"/>
      <c r="G478" s="55"/>
      <c r="H478" s="55"/>
      <c r="I478" s="55"/>
    </row>
    <row r="479" spans="1:9" s="28" customFormat="1" ht="12.75">
      <c r="A479" s="130"/>
      <c r="F479" s="55"/>
      <c r="G479" s="55"/>
      <c r="H479" s="55"/>
      <c r="I479" s="55"/>
    </row>
    <row r="480" spans="1:9" s="28" customFormat="1" ht="12.75">
      <c r="A480" s="130"/>
      <c r="F480" s="55"/>
      <c r="G480" s="55"/>
      <c r="H480" s="55"/>
      <c r="I480" s="55"/>
    </row>
    <row r="481" spans="1:9" s="28" customFormat="1" ht="12.75">
      <c r="A481" s="130"/>
      <c r="F481" s="55"/>
      <c r="G481" s="55"/>
      <c r="H481" s="55"/>
      <c r="I481" s="55"/>
    </row>
    <row r="482" spans="1:23" s="28" customFormat="1" ht="12.75">
      <c r="A482" s="48"/>
      <c r="B482" s="27"/>
      <c r="C482" s="27"/>
      <c r="D482" s="27"/>
      <c r="E482" s="27"/>
      <c r="F482" s="110"/>
      <c r="G482" s="110"/>
      <c r="H482" s="110"/>
      <c r="I482" s="110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</row>
    <row r="483" spans="1:23" s="28" customFormat="1" ht="12.75">
      <c r="A483" s="123"/>
      <c r="B483" s="27"/>
      <c r="C483" s="27"/>
      <c r="D483" s="27"/>
      <c r="E483" s="27"/>
      <c r="F483" s="110"/>
      <c r="G483" s="110"/>
      <c r="H483" s="110"/>
      <c r="I483" s="110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</row>
    <row r="484" spans="1:23" s="28" customFormat="1" ht="12.75">
      <c r="A484" s="48"/>
      <c r="B484" s="27"/>
      <c r="C484" s="27"/>
      <c r="D484" s="27"/>
      <c r="E484" s="27"/>
      <c r="F484" s="110"/>
      <c r="G484" s="110"/>
      <c r="H484" s="110"/>
      <c r="I484" s="110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</row>
    <row r="485" spans="1:23" s="28" customFormat="1" ht="16.5">
      <c r="A485" s="123"/>
      <c r="B485" s="29"/>
      <c r="C485" s="29"/>
      <c r="D485" s="29"/>
      <c r="E485" s="65"/>
      <c r="F485" s="119"/>
      <c r="G485" s="119"/>
      <c r="H485" s="119"/>
      <c r="I485" s="119"/>
      <c r="J485" s="29"/>
      <c r="K485" s="29"/>
      <c r="L485" s="29"/>
      <c r="M485" s="29"/>
      <c r="N485" s="29"/>
      <c r="O485" s="27"/>
      <c r="P485" s="27"/>
      <c r="Q485" s="27"/>
      <c r="R485" s="27"/>
      <c r="S485" s="27"/>
      <c r="T485" s="27"/>
      <c r="U485" s="27"/>
      <c r="V485" s="27"/>
      <c r="W485" s="27"/>
    </row>
    <row r="486" spans="1:23" s="28" customFormat="1" ht="16.5">
      <c r="A486" s="123"/>
      <c r="B486" s="29"/>
      <c r="C486" s="29"/>
      <c r="D486" s="29"/>
      <c r="E486" s="65"/>
      <c r="F486" s="119"/>
      <c r="G486" s="119"/>
      <c r="H486" s="119"/>
      <c r="I486" s="119"/>
      <c r="J486" s="29"/>
      <c r="K486" s="29"/>
      <c r="L486" s="29"/>
      <c r="M486" s="29"/>
      <c r="N486" s="29"/>
      <c r="O486" s="27"/>
      <c r="P486" s="27"/>
      <c r="Q486" s="27"/>
      <c r="R486" s="27"/>
      <c r="S486" s="27"/>
      <c r="T486" s="27"/>
      <c r="U486" s="27"/>
      <c r="V486" s="27"/>
      <c r="W486" s="27"/>
    </row>
    <row r="487" spans="1:23" s="28" customFormat="1" ht="12.75">
      <c r="A487" s="123"/>
      <c r="B487" s="29"/>
      <c r="C487" s="29"/>
      <c r="D487" s="29"/>
      <c r="E487" s="29"/>
      <c r="F487" s="119"/>
      <c r="G487" s="119"/>
      <c r="H487" s="119"/>
      <c r="I487" s="119"/>
      <c r="J487" s="29"/>
      <c r="K487" s="29"/>
      <c r="L487" s="29"/>
      <c r="M487" s="29"/>
      <c r="N487" s="29"/>
      <c r="O487" s="27"/>
      <c r="P487" s="27"/>
      <c r="Q487" s="27"/>
      <c r="R487" s="27"/>
      <c r="S487" s="27"/>
      <c r="T487" s="27"/>
      <c r="U487" s="27"/>
      <c r="V487" s="27"/>
      <c r="W487" s="27"/>
    </row>
    <row r="488" spans="1:23" s="28" customFormat="1" ht="12.75">
      <c r="A488" s="123"/>
      <c r="B488" s="29"/>
      <c r="C488" s="29"/>
      <c r="D488" s="29"/>
      <c r="E488" s="29"/>
      <c r="F488" s="120"/>
      <c r="G488" s="120"/>
      <c r="H488" s="120"/>
      <c r="I488" s="120"/>
      <c r="J488" s="66"/>
      <c r="K488" s="29"/>
      <c r="L488" s="29"/>
      <c r="M488" s="29"/>
      <c r="N488" s="29"/>
      <c r="O488" s="27"/>
      <c r="P488" s="27"/>
      <c r="Q488" s="27"/>
      <c r="R488" s="27"/>
      <c r="S488" s="27"/>
      <c r="T488" s="27"/>
      <c r="U488" s="27"/>
      <c r="V488" s="27"/>
      <c r="W488" s="27"/>
    </row>
    <row r="489" spans="1:23" s="28" customFormat="1" ht="15">
      <c r="A489" s="131"/>
      <c r="B489" s="67"/>
      <c r="C489" s="67"/>
      <c r="D489" s="67"/>
      <c r="E489" s="67"/>
      <c r="F489" s="57"/>
      <c r="G489" s="57"/>
      <c r="H489" s="57"/>
      <c r="I489" s="57"/>
      <c r="J489" s="53"/>
      <c r="K489" s="53"/>
      <c r="L489" s="53"/>
      <c r="M489" s="53"/>
      <c r="N489" s="53"/>
      <c r="O489" s="27"/>
      <c r="P489" s="27"/>
      <c r="Q489" s="27"/>
      <c r="R489" s="27"/>
      <c r="S489" s="27"/>
      <c r="T489" s="27"/>
      <c r="U489" s="27"/>
      <c r="V489" s="27"/>
      <c r="W489" s="27"/>
    </row>
    <row r="490" spans="1:23" s="28" customFormat="1" ht="15">
      <c r="A490" s="131"/>
      <c r="B490" s="67"/>
      <c r="C490" s="67"/>
      <c r="D490" s="67"/>
      <c r="E490" s="67"/>
      <c r="F490" s="57"/>
      <c r="G490" s="57"/>
      <c r="H490" s="57"/>
      <c r="I490" s="57"/>
      <c r="J490" s="53"/>
      <c r="K490" s="53"/>
      <c r="L490" s="53"/>
      <c r="M490" s="53"/>
      <c r="N490" s="53"/>
      <c r="O490" s="27"/>
      <c r="P490" s="27"/>
      <c r="Q490" s="27"/>
      <c r="R490" s="27"/>
      <c r="S490" s="27"/>
      <c r="T490" s="27"/>
      <c r="U490" s="27"/>
      <c r="V490" s="27"/>
      <c r="W490" s="27"/>
    </row>
    <row r="491" spans="1:23" s="28" customFormat="1" ht="12.75">
      <c r="A491" s="48"/>
      <c r="B491" s="27"/>
      <c r="C491" s="27"/>
      <c r="D491" s="27"/>
      <c r="E491" s="27"/>
      <c r="F491" s="110"/>
      <c r="G491" s="110"/>
      <c r="H491" s="110"/>
      <c r="I491" s="110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</row>
    <row r="492" spans="1:9" s="28" customFormat="1" ht="12.75">
      <c r="A492" s="123"/>
      <c r="F492" s="55"/>
      <c r="G492" s="55"/>
      <c r="H492" s="55"/>
      <c r="I492" s="55"/>
    </row>
    <row r="493" spans="1:9" s="28" customFormat="1" ht="12.75">
      <c r="A493" s="123"/>
      <c r="F493" s="55"/>
      <c r="G493" s="55"/>
      <c r="H493" s="55"/>
      <c r="I493" s="55"/>
    </row>
    <row r="494" spans="1:9" s="28" customFormat="1" ht="12.75">
      <c r="A494" s="123"/>
      <c r="F494" s="55"/>
      <c r="G494" s="55"/>
      <c r="H494" s="55"/>
      <c r="I494" s="55"/>
    </row>
    <row r="495" spans="1:9" s="28" customFormat="1" ht="12.75">
      <c r="A495" s="123"/>
      <c r="F495" s="55"/>
      <c r="G495" s="55"/>
      <c r="H495" s="55"/>
      <c r="I495" s="55"/>
    </row>
    <row r="496" spans="1:9" s="28" customFormat="1" ht="12.75">
      <c r="A496" s="123"/>
      <c r="F496" s="55"/>
      <c r="G496" s="55"/>
      <c r="H496" s="55"/>
      <c r="I496" s="55"/>
    </row>
    <row r="497" spans="1:9" s="28" customFormat="1" ht="12.75">
      <c r="A497" s="123"/>
      <c r="F497" s="55"/>
      <c r="G497" s="55"/>
      <c r="H497" s="55"/>
      <c r="I497" s="55"/>
    </row>
    <row r="498" spans="1:9" s="28" customFormat="1" ht="12.75">
      <c r="A498" s="123"/>
      <c r="F498" s="55"/>
      <c r="G498" s="55"/>
      <c r="H498" s="55"/>
      <c r="I498" s="55"/>
    </row>
    <row r="499" spans="1:9" s="28" customFormat="1" ht="12.75">
      <c r="A499" s="123"/>
      <c r="F499" s="55"/>
      <c r="G499" s="55"/>
      <c r="H499" s="55"/>
      <c r="I499" s="55"/>
    </row>
    <row r="500" spans="1:9" s="28" customFormat="1" ht="12.75">
      <c r="A500" s="123"/>
      <c r="F500" s="55"/>
      <c r="G500" s="55"/>
      <c r="H500" s="55"/>
      <c r="I500" s="55"/>
    </row>
    <row r="501" spans="1:9" s="28" customFormat="1" ht="12.75">
      <c r="A501" s="123"/>
      <c r="F501" s="55"/>
      <c r="G501" s="55"/>
      <c r="H501" s="55"/>
      <c r="I501" s="55"/>
    </row>
    <row r="502" spans="1:9" s="28" customFormat="1" ht="12.75">
      <c r="A502" s="123"/>
      <c r="F502" s="55"/>
      <c r="G502" s="55"/>
      <c r="H502" s="55"/>
      <c r="I502" s="55"/>
    </row>
    <row r="503" spans="1:9" s="28" customFormat="1" ht="12.75">
      <c r="A503" s="123"/>
      <c r="F503" s="55"/>
      <c r="G503" s="55"/>
      <c r="H503" s="55"/>
      <c r="I503" s="55"/>
    </row>
    <row r="504" spans="1:9" s="28" customFormat="1" ht="12.75">
      <c r="A504" s="123"/>
      <c r="F504" s="55"/>
      <c r="G504" s="55"/>
      <c r="H504" s="55"/>
      <c r="I504" s="55"/>
    </row>
    <row r="505" spans="1:9" s="28" customFormat="1" ht="12.75">
      <c r="A505" s="123"/>
      <c r="F505" s="55"/>
      <c r="G505" s="55"/>
      <c r="H505" s="55"/>
      <c r="I505" s="55"/>
    </row>
    <row r="506" spans="1:9" s="28" customFormat="1" ht="12.75">
      <c r="A506" s="123"/>
      <c r="F506" s="55"/>
      <c r="G506" s="55"/>
      <c r="H506" s="55"/>
      <c r="I506" s="55"/>
    </row>
    <row r="507" spans="1:9" s="28" customFormat="1" ht="12.75">
      <c r="A507" s="123"/>
      <c r="F507" s="55"/>
      <c r="G507" s="55"/>
      <c r="H507" s="55"/>
      <c r="I507" s="55"/>
    </row>
    <row r="508" spans="1:9" s="28" customFormat="1" ht="12.75">
      <c r="A508" s="123"/>
      <c r="F508" s="55"/>
      <c r="G508" s="55"/>
      <c r="H508" s="55"/>
      <c r="I508" s="55"/>
    </row>
    <row r="509" spans="1:9" s="28" customFormat="1" ht="12.75">
      <c r="A509" s="123"/>
      <c r="F509" s="55"/>
      <c r="G509" s="55"/>
      <c r="H509" s="55"/>
      <c r="I509" s="55"/>
    </row>
    <row r="510" spans="1:9" s="28" customFormat="1" ht="12.75">
      <c r="A510" s="123"/>
      <c r="F510" s="55"/>
      <c r="G510" s="55"/>
      <c r="H510" s="55"/>
      <c r="I510" s="55"/>
    </row>
    <row r="511" spans="1:9" s="28" customFormat="1" ht="12.75">
      <c r="A511" s="123"/>
      <c r="F511" s="55"/>
      <c r="G511" s="55"/>
      <c r="H511" s="55"/>
      <c r="I511" s="55"/>
    </row>
    <row r="512" spans="1:9" s="28" customFormat="1" ht="12.75">
      <c r="A512" s="123"/>
      <c r="F512" s="55"/>
      <c r="G512" s="55"/>
      <c r="H512" s="55"/>
      <c r="I512" s="55"/>
    </row>
    <row r="513" spans="1:9" s="28" customFormat="1" ht="12.75">
      <c r="A513" s="123"/>
      <c r="F513" s="55"/>
      <c r="G513" s="55"/>
      <c r="H513" s="55"/>
      <c r="I513" s="55"/>
    </row>
    <row r="514" spans="1:9" s="28" customFormat="1" ht="12.75">
      <c r="A514" s="123"/>
      <c r="F514" s="55"/>
      <c r="G514" s="55"/>
      <c r="H514" s="55"/>
      <c r="I514" s="55"/>
    </row>
    <row r="515" spans="1:9" s="28" customFormat="1" ht="12.75">
      <c r="A515" s="123"/>
      <c r="F515" s="55"/>
      <c r="G515" s="55"/>
      <c r="H515" s="55"/>
      <c r="I515" s="55"/>
    </row>
    <row r="516" spans="1:9" s="28" customFormat="1" ht="12.75">
      <c r="A516" s="123"/>
      <c r="F516" s="55"/>
      <c r="G516" s="55"/>
      <c r="H516" s="55"/>
      <c r="I516" s="55"/>
    </row>
    <row r="517" spans="1:9" s="28" customFormat="1" ht="12.75">
      <c r="A517" s="123"/>
      <c r="F517" s="55"/>
      <c r="G517" s="55"/>
      <c r="H517" s="55"/>
      <c r="I517" s="55"/>
    </row>
    <row r="518" spans="1:9" s="28" customFormat="1" ht="12.75">
      <c r="A518" s="123"/>
      <c r="F518" s="55"/>
      <c r="G518" s="55"/>
      <c r="H518" s="55"/>
      <c r="I518" s="55"/>
    </row>
    <row r="519" spans="1:9" s="28" customFormat="1" ht="12.75">
      <c r="A519" s="123"/>
      <c r="F519" s="55"/>
      <c r="G519" s="55"/>
      <c r="H519" s="55"/>
      <c r="I519" s="55"/>
    </row>
    <row r="520" spans="1:9" s="28" customFormat="1" ht="12.75">
      <c r="A520" s="123"/>
      <c r="F520" s="55"/>
      <c r="G520" s="55"/>
      <c r="H520" s="55"/>
      <c r="I520" s="55"/>
    </row>
    <row r="521" spans="1:9" s="28" customFormat="1" ht="12.75">
      <c r="A521" s="123"/>
      <c r="F521" s="55"/>
      <c r="G521" s="55"/>
      <c r="H521" s="55"/>
      <c r="I521" s="55"/>
    </row>
    <row r="522" spans="1:9" s="28" customFormat="1" ht="12.75">
      <c r="A522" s="123"/>
      <c r="F522" s="55"/>
      <c r="G522" s="55"/>
      <c r="H522" s="55"/>
      <c r="I522" s="55"/>
    </row>
    <row r="523" spans="1:9" s="28" customFormat="1" ht="12.75">
      <c r="A523" s="123"/>
      <c r="F523" s="55"/>
      <c r="G523" s="55"/>
      <c r="H523" s="55"/>
      <c r="I523" s="55"/>
    </row>
    <row r="524" spans="1:9" s="28" customFormat="1" ht="12.75">
      <c r="A524" s="123"/>
      <c r="F524" s="55"/>
      <c r="G524" s="55"/>
      <c r="H524" s="55"/>
      <c r="I524" s="55"/>
    </row>
    <row r="525" spans="1:9" s="28" customFormat="1" ht="12.75">
      <c r="A525" s="123"/>
      <c r="F525" s="55"/>
      <c r="G525" s="55"/>
      <c r="H525" s="55"/>
      <c r="I525" s="55"/>
    </row>
    <row r="526" spans="1:9" s="28" customFormat="1" ht="12.75">
      <c r="A526" s="123"/>
      <c r="F526" s="55"/>
      <c r="G526" s="55"/>
      <c r="H526" s="55"/>
      <c r="I526" s="55"/>
    </row>
    <row r="527" spans="1:9" s="28" customFormat="1" ht="12.75">
      <c r="A527" s="123"/>
      <c r="F527" s="55"/>
      <c r="G527" s="55"/>
      <c r="H527" s="55"/>
      <c r="I527" s="55"/>
    </row>
    <row r="528" spans="1:9" s="28" customFormat="1" ht="12.75">
      <c r="A528" s="123"/>
      <c r="F528" s="55"/>
      <c r="G528" s="55"/>
      <c r="H528" s="55"/>
      <c r="I528" s="55"/>
    </row>
    <row r="529" spans="1:9" s="28" customFormat="1" ht="12.75">
      <c r="A529" s="123"/>
      <c r="F529" s="55"/>
      <c r="G529" s="55"/>
      <c r="H529" s="55"/>
      <c r="I529" s="55"/>
    </row>
    <row r="530" spans="1:9" s="28" customFormat="1" ht="12.75">
      <c r="A530" s="123"/>
      <c r="F530" s="55"/>
      <c r="G530" s="55"/>
      <c r="H530" s="55"/>
      <c r="I530" s="55"/>
    </row>
    <row r="531" spans="1:9" s="28" customFormat="1" ht="12.75">
      <c r="A531" s="123"/>
      <c r="F531" s="55"/>
      <c r="G531" s="55"/>
      <c r="H531" s="55"/>
      <c r="I531" s="55"/>
    </row>
    <row r="532" spans="1:9" s="28" customFormat="1" ht="12.75">
      <c r="A532" s="123"/>
      <c r="F532" s="55"/>
      <c r="G532" s="55"/>
      <c r="H532" s="55"/>
      <c r="I532" s="55"/>
    </row>
    <row r="533" spans="1:9" s="28" customFormat="1" ht="12.75">
      <c r="A533" s="123"/>
      <c r="F533" s="55"/>
      <c r="G533" s="55"/>
      <c r="H533" s="55"/>
      <c r="I533" s="55"/>
    </row>
    <row r="534" spans="1:9" s="28" customFormat="1" ht="12.75">
      <c r="A534" s="123"/>
      <c r="F534" s="55"/>
      <c r="G534" s="55"/>
      <c r="H534" s="55"/>
      <c r="I534" s="55"/>
    </row>
    <row r="535" spans="1:9" s="28" customFormat="1" ht="12.75">
      <c r="A535" s="123"/>
      <c r="F535" s="55"/>
      <c r="G535" s="55"/>
      <c r="H535" s="55"/>
      <c r="I535" s="55"/>
    </row>
    <row r="536" spans="1:9" s="28" customFormat="1" ht="12.75">
      <c r="A536" s="123"/>
      <c r="F536" s="55"/>
      <c r="G536" s="55"/>
      <c r="H536" s="55"/>
      <c r="I536" s="55"/>
    </row>
    <row r="537" spans="1:9" s="28" customFormat="1" ht="12.75">
      <c r="A537" s="123"/>
      <c r="F537" s="55"/>
      <c r="G537" s="55"/>
      <c r="H537" s="55"/>
      <c r="I537" s="55"/>
    </row>
    <row r="538" spans="1:9" s="28" customFormat="1" ht="12.75">
      <c r="A538" s="123"/>
      <c r="F538" s="55"/>
      <c r="G538" s="55"/>
      <c r="H538" s="55"/>
      <c r="I538" s="55"/>
    </row>
    <row r="539" spans="1:9" s="28" customFormat="1" ht="12.75">
      <c r="A539" s="123"/>
      <c r="F539" s="55"/>
      <c r="G539" s="55"/>
      <c r="H539" s="55"/>
      <c r="I539" s="55"/>
    </row>
    <row r="540" spans="1:9" s="28" customFormat="1" ht="12.75">
      <c r="A540" s="123"/>
      <c r="F540" s="55"/>
      <c r="G540" s="55"/>
      <c r="H540" s="55"/>
      <c r="I540" s="55"/>
    </row>
    <row r="541" spans="1:9" s="28" customFormat="1" ht="12.75">
      <c r="A541" s="123"/>
      <c r="F541" s="55"/>
      <c r="G541" s="55"/>
      <c r="H541" s="55"/>
      <c r="I541" s="55"/>
    </row>
    <row r="542" spans="1:9" s="28" customFormat="1" ht="12.75">
      <c r="A542" s="123"/>
      <c r="F542" s="55"/>
      <c r="G542" s="55"/>
      <c r="H542" s="55"/>
      <c r="I542" s="55"/>
    </row>
    <row r="543" spans="1:9" s="28" customFormat="1" ht="12.75">
      <c r="A543" s="123"/>
      <c r="F543" s="55"/>
      <c r="G543" s="55"/>
      <c r="H543" s="55"/>
      <c r="I543" s="55"/>
    </row>
    <row r="544" spans="1:9" s="28" customFormat="1" ht="12.75">
      <c r="A544" s="129"/>
      <c r="F544" s="55"/>
      <c r="G544" s="55"/>
      <c r="H544" s="55"/>
      <c r="I544" s="55"/>
    </row>
    <row r="545" spans="1:9" s="28" customFormat="1" ht="12.75">
      <c r="A545" s="129"/>
      <c r="F545" s="55"/>
      <c r="G545" s="55"/>
      <c r="H545" s="55"/>
      <c r="I545" s="55"/>
    </row>
    <row r="546" spans="1:9" s="28" customFormat="1" ht="12.75">
      <c r="A546" s="130"/>
      <c r="F546" s="55"/>
      <c r="G546" s="55"/>
      <c r="H546" s="55"/>
      <c r="I546" s="55"/>
    </row>
    <row r="547" spans="1:9" s="28" customFormat="1" ht="12.75">
      <c r="A547" s="130"/>
      <c r="F547" s="55"/>
      <c r="G547" s="55"/>
      <c r="H547" s="55"/>
      <c r="I547" s="55"/>
    </row>
    <row r="548" spans="1:9" s="28" customFormat="1" ht="12.75">
      <c r="A548" s="130"/>
      <c r="F548" s="55"/>
      <c r="G548" s="55"/>
      <c r="H548" s="55"/>
      <c r="I548" s="55"/>
    </row>
    <row r="549" spans="1:9" s="28" customFormat="1" ht="12.75">
      <c r="A549" s="130"/>
      <c r="F549" s="55"/>
      <c r="G549" s="55"/>
      <c r="H549" s="55"/>
      <c r="I549" s="55"/>
    </row>
    <row r="550" spans="1:9" s="28" customFormat="1" ht="12.75">
      <c r="A550" s="130"/>
      <c r="F550" s="55"/>
      <c r="G550" s="55"/>
      <c r="H550" s="55"/>
      <c r="I550" s="55"/>
    </row>
    <row r="551" spans="1:9" s="28" customFormat="1" ht="12.75">
      <c r="A551" s="130"/>
      <c r="F551" s="55"/>
      <c r="G551" s="55"/>
      <c r="H551" s="55"/>
      <c r="I551" s="55"/>
    </row>
    <row r="552" spans="1:23" s="28" customFormat="1" ht="12.75">
      <c r="A552" s="48"/>
      <c r="B552" s="27"/>
      <c r="C552" s="27"/>
      <c r="D552" s="27"/>
      <c r="E552" s="27"/>
      <c r="F552" s="110"/>
      <c r="G552" s="110"/>
      <c r="H552" s="110"/>
      <c r="I552" s="110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</row>
    <row r="553" spans="1:23" s="28" customFormat="1" ht="12.75">
      <c r="A553" s="123"/>
      <c r="B553" s="27"/>
      <c r="C553" s="27"/>
      <c r="D553" s="27"/>
      <c r="E553" s="27"/>
      <c r="F553" s="110"/>
      <c r="G553" s="110"/>
      <c r="H553" s="110"/>
      <c r="I553" s="110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</row>
    <row r="554" spans="1:23" s="28" customFormat="1" ht="12.75">
      <c r="A554" s="48"/>
      <c r="B554" s="27"/>
      <c r="C554" s="27"/>
      <c r="D554" s="27"/>
      <c r="E554" s="27"/>
      <c r="F554" s="110"/>
      <c r="G554" s="110"/>
      <c r="H554" s="110"/>
      <c r="I554" s="110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</row>
    <row r="555" spans="1:23" s="28" customFormat="1" ht="16.5">
      <c r="A555" s="123"/>
      <c r="B555" s="29"/>
      <c r="C555" s="29"/>
      <c r="D555" s="29"/>
      <c r="E555" s="65"/>
      <c r="F555" s="119"/>
      <c r="G555" s="119"/>
      <c r="H555" s="119"/>
      <c r="I555" s="119"/>
      <c r="J555" s="29"/>
      <c r="K555" s="29"/>
      <c r="L555" s="29"/>
      <c r="M555" s="29"/>
      <c r="N555" s="29"/>
      <c r="O555" s="27"/>
      <c r="P555" s="27"/>
      <c r="Q555" s="27"/>
      <c r="R555" s="27"/>
      <c r="S555" s="27"/>
      <c r="T555" s="27"/>
      <c r="U555" s="27"/>
      <c r="V555" s="27"/>
      <c r="W555" s="27"/>
    </row>
    <row r="556" spans="1:23" s="28" customFormat="1" ht="16.5">
      <c r="A556" s="123"/>
      <c r="B556" s="29"/>
      <c r="C556" s="29"/>
      <c r="D556" s="29"/>
      <c r="E556" s="65"/>
      <c r="F556" s="119"/>
      <c r="G556" s="119"/>
      <c r="H556" s="119"/>
      <c r="I556" s="119"/>
      <c r="J556" s="29"/>
      <c r="K556" s="29"/>
      <c r="L556" s="29"/>
      <c r="M556" s="29"/>
      <c r="N556" s="29"/>
      <c r="O556" s="27"/>
      <c r="P556" s="27"/>
      <c r="Q556" s="27"/>
      <c r="R556" s="27"/>
      <c r="S556" s="27"/>
      <c r="T556" s="27"/>
      <c r="U556" s="27"/>
      <c r="V556" s="27"/>
      <c r="W556" s="27"/>
    </row>
    <row r="557" spans="1:23" s="28" customFormat="1" ht="12.75">
      <c r="A557" s="123"/>
      <c r="B557" s="29"/>
      <c r="C557" s="29"/>
      <c r="D557" s="29"/>
      <c r="E557" s="29"/>
      <c r="F557" s="119"/>
      <c r="G557" s="119"/>
      <c r="H557" s="119"/>
      <c r="I557" s="119"/>
      <c r="J557" s="29"/>
      <c r="K557" s="29"/>
      <c r="L557" s="29"/>
      <c r="M557" s="29"/>
      <c r="N557" s="29"/>
      <c r="O557" s="27"/>
      <c r="P557" s="27"/>
      <c r="Q557" s="27"/>
      <c r="R557" s="27"/>
      <c r="S557" s="27"/>
      <c r="T557" s="27"/>
      <c r="U557" s="27"/>
      <c r="V557" s="27"/>
      <c r="W557" s="27"/>
    </row>
    <row r="558" spans="1:23" s="28" customFormat="1" ht="12.75">
      <c r="A558" s="123"/>
      <c r="B558" s="29"/>
      <c r="C558" s="29"/>
      <c r="D558" s="29"/>
      <c r="E558" s="29"/>
      <c r="F558" s="120"/>
      <c r="G558" s="120"/>
      <c r="H558" s="120"/>
      <c r="I558" s="120"/>
      <c r="J558" s="66"/>
      <c r="K558" s="29"/>
      <c r="L558" s="29"/>
      <c r="M558" s="29"/>
      <c r="N558" s="29"/>
      <c r="O558" s="27"/>
      <c r="P558" s="27"/>
      <c r="Q558" s="27"/>
      <c r="R558" s="27"/>
      <c r="S558" s="27"/>
      <c r="T558" s="27"/>
      <c r="U558" s="27"/>
      <c r="V558" s="27"/>
      <c r="W558" s="27"/>
    </row>
    <row r="559" spans="1:23" s="28" customFormat="1" ht="15">
      <c r="A559" s="131"/>
      <c r="B559" s="67"/>
      <c r="C559" s="67"/>
      <c r="D559" s="67"/>
      <c r="E559" s="67"/>
      <c r="F559" s="57"/>
      <c r="G559" s="57"/>
      <c r="H559" s="57"/>
      <c r="I559" s="57"/>
      <c r="J559" s="53"/>
      <c r="K559" s="53"/>
      <c r="L559" s="53"/>
      <c r="M559" s="53"/>
      <c r="N559" s="53"/>
      <c r="O559" s="27"/>
      <c r="P559" s="27"/>
      <c r="Q559" s="27"/>
      <c r="R559" s="27"/>
      <c r="S559" s="27"/>
      <c r="T559" s="27"/>
      <c r="U559" s="27"/>
      <c r="V559" s="27"/>
      <c r="W559" s="27"/>
    </row>
    <row r="560" spans="1:23" s="28" customFormat="1" ht="15">
      <c r="A560" s="131"/>
      <c r="B560" s="67"/>
      <c r="C560" s="67"/>
      <c r="D560" s="67"/>
      <c r="E560" s="67"/>
      <c r="F560" s="57"/>
      <c r="G560" s="57"/>
      <c r="H560" s="57"/>
      <c r="I560" s="57"/>
      <c r="J560" s="53"/>
      <c r="K560" s="53"/>
      <c r="L560" s="53"/>
      <c r="M560" s="53"/>
      <c r="N560" s="53"/>
      <c r="O560" s="27"/>
      <c r="P560" s="27"/>
      <c r="Q560" s="27"/>
      <c r="R560" s="27"/>
      <c r="S560" s="27"/>
      <c r="T560" s="27"/>
      <c r="U560" s="27"/>
      <c r="V560" s="27"/>
      <c r="W560" s="27"/>
    </row>
    <row r="561" spans="1:23" s="28" customFormat="1" ht="12.75">
      <c r="A561" s="48"/>
      <c r="B561" s="27"/>
      <c r="C561" s="27"/>
      <c r="D561" s="27"/>
      <c r="E561" s="27"/>
      <c r="F561" s="110"/>
      <c r="G561" s="110"/>
      <c r="H561" s="110"/>
      <c r="I561" s="110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</row>
    <row r="562" spans="1:9" s="28" customFormat="1" ht="12.75">
      <c r="A562" s="123"/>
      <c r="F562" s="55"/>
      <c r="G562" s="55"/>
      <c r="H562" s="55"/>
      <c r="I562" s="55"/>
    </row>
    <row r="563" spans="1:9" s="28" customFormat="1" ht="12.75">
      <c r="A563" s="123"/>
      <c r="F563" s="55"/>
      <c r="G563" s="55"/>
      <c r="H563" s="55"/>
      <c r="I563" s="55"/>
    </row>
    <row r="564" spans="1:9" s="28" customFormat="1" ht="12.75">
      <c r="A564" s="123"/>
      <c r="F564" s="55"/>
      <c r="G564" s="55"/>
      <c r="H564" s="55"/>
      <c r="I564" s="55"/>
    </row>
    <row r="565" spans="1:9" s="28" customFormat="1" ht="12.75">
      <c r="A565" s="123"/>
      <c r="F565" s="55"/>
      <c r="G565" s="55"/>
      <c r="H565" s="55"/>
      <c r="I565" s="55"/>
    </row>
    <row r="566" spans="1:9" s="28" customFormat="1" ht="12.75">
      <c r="A566" s="123"/>
      <c r="F566" s="55"/>
      <c r="G566" s="55"/>
      <c r="H566" s="55"/>
      <c r="I566" s="55"/>
    </row>
    <row r="567" spans="1:9" s="28" customFormat="1" ht="12.75">
      <c r="A567" s="123"/>
      <c r="F567" s="55"/>
      <c r="G567" s="55"/>
      <c r="H567" s="55"/>
      <c r="I567" s="55"/>
    </row>
    <row r="568" spans="1:9" s="28" customFormat="1" ht="12.75">
      <c r="A568" s="123"/>
      <c r="F568" s="55"/>
      <c r="G568" s="55"/>
      <c r="H568" s="55"/>
      <c r="I568" s="55"/>
    </row>
    <row r="569" spans="1:9" s="28" customFormat="1" ht="12.75">
      <c r="A569" s="123"/>
      <c r="F569" s="55"/>
      <c r="G569" s="55"/>
      <c r="H569" s="55"/>
      <c r="I569" s="55"/>
    </row>
    <row r="570" spans="1:9" s="28" customFormat="1" ht="12.75">
      <c r="A570" s="123"/>
      <c r="F570" s="55"/>
      <c r="G570" s="55"/>
      <c r="H570" s="55"/>
      <c r="I570" s="55"/>
    </row>
    <row r="571" spans="1:9" s="28" customFormat="1" ht="12.75">
      <c r="A571" s="123"/>
      <c r="F571" s="55"/>
      <c r="G571" s="55"/>
      <c r="H571" s="55"/>
      <c r="I571" s="55"/>
    </row>
    <row r="572" spans="1:9" s="28" customFormat="1" ht="12.75">
      <c r="A572" s="123"/>
      <c r="F572" s="55"/>
      <c r="G572" s="55"/>
      <c r="H572" s="55"/>
      <c r="I572" s="55"/>
    </row>
    <row r="573" spans="1:9" s="28" customFormat="1" ht="12.75">
      <c r="A573" s="123"/>
      <c r="F573" s="55"/>
      <c r="G573" s="55"/>
      <c r="H573" s="55"/>
      <c r="I573" s="55"/>
    </row>
    <row r="574" spans="1:9" s="28" customFormat="1" ht="12.75">
      <c r="A574" s="123"/>
      <c r="F574" s="55"/>
      <c r="G574" s="55"/>
      <c r="H574" s="55"/>
      <c r="I574" s="55"/>
    </row>
    <row r="575" spans="1:9" s="28" customFormat="1" ht="12.75">
      <c r="A575" s="123"/>
      <c r="F575" s="55"/>
      <c r="G575" s="55"/>
      <c r="H575" s="55"/>
      <c r="I575" s="55"/>
    </row>
    <row r="576" spans="1:9" s="28" customFormat="1" ht="12.75">
      <c r="A576" s="123"/>
      <c r="F576" s="55"/>
      <c r="G576" s="55"/>
      <c r="H576" s="55"/>
      <c r="I576" s="55"/>
    </row>
    <row r="577" spans="1:9" s="28" customFormat="1" ht="12.75">
      <c r="A577" s="123"/>
      <c r="F577" s="55"/>
      <c r="G577" s="55"/>
      <c r="H577" s="55"/>
      <c r="I577" s="55"/>
    </row>
    <row r="578" spans="1:9" s="28" customFormat="1" ht="12.75">
      <c r="A578" s="123"/>
      <c r="F578" s="55"/>
      <c r="G578" s="55"/>
      <c r="H578" s="55"/>
      <c r="I578" s="55"/>
    </row>
    <row r="579" spans="1:9" s="28" customFormat="1" ht="12.75">
      <c r="A579" s="123"/>
      <c r="F579" s="55"/>
      <c r="G579" s="55"/>
      <c r="H579" s="55"/>
      <c r="I579" s="55"/>
    </row>
    <row r="580" spans="1:9" s="28" customFormat="1" ht="12.75">
      <c r="A580" s="123"/>
      <c r="F580" s="55"/>
      <c r="G580" s="55"/>
      <c r="H580" s="55"/>
      <c r="I580" s="55"/>
    </row>
    <row r="581" spans="1:9" s="28" customFormat="1" ht="12.75">
      <c r="A581" s="123"/>
      <c r="F581" s="55"/>
      <c r="G581" s="55"/>
      <c r="H581" s="55"/>
      <c r="I581" s="55"/>
    </row>
    <row r="582" spans="1:9" s="28" customFormat="1" ht="12.75">
      <c r="A582" s="123"/>
      <c r="F582" s="55"/>
      <c r="G582" s="55"/>
      <c r="H582" s="55"/>
      <c r="I582" s="55"/>
    </row>
    <row r="583" spans="1:9" s="28" customFormat="1" ht="12.75">
      <c r="A583" s="123"/>
      <c r="F583" s="55"/>
      <c r="G583" s="55"/>
      <c r="H583" s="55"/>
      <c r="I583" s="55"/>
    </row>
    <row r="584" spans="1:9" s="28" customFormat="1" ht="12.75">
      <c r="A584" s="123"/>
      <c r="F584" s="55"/>
      <c r="G584" s="55"/>
      <c r="H584" s="55"/>
      <c r="I584" s="55"/>
    </row>
    <row r="585" spans="1:9" s="28" customFormat="1" ht="12.75">
      <c r="A585" s="123"/>
      <c r="F585" s="55"/>
      <c r="G585" s="55"/>
      <c r="H585" s="55"/>
      <c r="I585" s="55"/>
    </row>
    <row r="586" spans="1:9" s="28" customFormat="1" ht="12.75">
      <c r="A586" s="123"/>
      <c r="F586" s="55"/>
      <c r="G586" s="55"/>
      <c r="H586" s="55"/>
      <c r="I586" s="55"/>
    </row>
    <row r="587" spans="1:9" s="28" customFormat="1" ht="12.75">
      <c r="A587" s="123"/>
      <c r="F587" s="55"/>
      <c r="G587" s="55"/>
      <c r="H587" s="55"/>
      <c r="I587" s="55"/>
    </row>
    <row r="588" spans="1:9" s="28" customFormat="1" ht="12.75">
      <c r="A588" s="123"/>
      <c r="F588" s="55"/>
      <c r="G588" s="55"/>
      <c r="H588" s="55"/>
      <c r="I588" s="55"/>
    </row>
    <row r="589" spans="1:9" s="28" customFormat="1" ht="12.75">
      <c r="A589" s="123"/>
      <c r="F589" s="55"/>
      <c r="G589" s="55"/>
      <c r="H589" s="55"/>
      <c r="I589" s="55"/>
    </row>
    <row r="590" spans="1:9" s="28" customFormat="1" ht="12.75">
      <c r="A590" s="123"/>
      <c r="F590" s="55"/>
      <c r="G590" s="55"/>
      <c r="H590" s="55"/>
      <c r="I590" s="55"/>
    </row>
    <row r="591" spans="1:9" s="28" customFormat="1" ht="12.75">
      <c r="A591" s="123"/>
      <c r="F591" s="55"/>
      <c r="G591" s="55"/>
      <c r="H591" s="55"/>
      <c r="I591" s="55"/>
    </row>
    <row r="592" spans="1:9" s="28" customFormat="1" ht="12.75">
      <c r="A592" s="123"/>
      <c r="F592" s="55"/>
      <c r="G592" s="55"/>
      <c r="H592" s="55"/>
      <c r="I592" s="55"/>
    </row>
    <row r="593" spans="1:9" s="28" customFormat="1" ht="12.75">
      <c r="A593" s="123"/>
      <c r="F593" s="55"/>
      <c r="G593" s="55"/>
      <c r="H593" s="55"/>
      <c r="I593" s="55"/>
    </row>
    <row r="594" spans="1:9" s="28" customFormat="1" ht="12.75">
      <c r="A594" s="123"/>
      <c r="F594" s="55"/>
      <c r="G594" s="55"/>
      <c r="H594" s="55"/>
      <c r="I594" s="55"/>
    </row>
    <row r="595" spans="1:9" s="28" customFormat="1" ht="12.75">
      <c r="A595" s="123"/>
      <c r="F595" s="55"/>
      <c r="G595" s="55"/>
      <c r="H595" s="55"/>
      <c r="I595" s="55"/>
    </row>
    <row r="596" spans="1:9" s="28" customFormat="1" ht="12.75">
      <c r="A596" s="123"/>
      <c r="F596" s="55"/>
      <c r="G596" s="55"/>
      <c r="H596" s="55"/>
      <c r="I596" s="55"/>
    </row>
    <row r="597" spans="1:9" s="28" customFormat="1" ht="12.75">
      <c r="A597" s="123"/>
      <c r="F597" s="55"/>
      <c r="G597" s="55"/>
      <c r="H597" s="55"/>
      <c r="I597" s="55"/>
    </row>
    <row r="598" spans="1:9" s="28" customFormat="1" ht="12.75">
      <c r="A598" s="123"/>
      <c r="F598" s="55"/>
      <c r="G598" s="55"/>
      <c r="H598" s="55"/>
      <c r="I598" s="55"/>
    </row>
    <row r="599" spans="1:9" s="28" customFormat="1" ht="12.75">
      <c r="A599" s="123"/>
      <c r="F599" s="55"/>
      <c r="G599" s="55"/>
      <c r="H599" s="55"/>
      <c r="I599" s="55"/>
    </row>
    <row r="600" spans="1:9" s="28" customFormat="1" ht="12.75">
      <c r="A600" s="123"/>
      <c r="F600" s="55"/>
      <c r="G600" s="55"/>
      <c r="H600" s="55"/>
      <c r="I600" s="55"/>
    </row>
    <row r="601" spans="1:9" s="28" customFormat="1" ht="12.75">
      <c r="A601" s="123"/>
      <c r="F601" s="55"/>
      <c r="G601" s="55"/>
      <c r="H601" s="55"/>
      <c r="I601" s="55"/>
    </row>
    <row r="602" spans="1:9" s="28" customFormat="1" ht="12.75">
      <c r="A602" s="123"/>
      <c r="F602" s="55"/>
      <c r="G602" s="55"/>
      <c r="H602" s="55"/>
      <c r="I602" s="55"/>
    </row>
    <row r="603" spans="1:9" s="28" customFormat="1" ht="12.75">
      <c r="A603" s="123"/>
      <c r="F603" s="55"/>
      <c r="G603" s="55"/>
      <c r="H603" s="55"/>
      <c r="I603" s="55"/>
    </row>
    <row r="604" spans="1:9" s="28" customFormat="1" ht="12.75">
      <c r="A604" s="123"/>
      <c r="F604" s="55"/>
      <c r="G604" s="55"/>
      <c r="H604" s="55"/>
      <c r="I604" s="55"/>
    </row>
    <row r="605" spans="1:9" s="28" customFormat="1" ht="12.75">
      <c r="A605" s="123"/>
      <c r="F605" s="55"/>
      <c r="G605" s="55"/>
      <c r="H605" s="55"/>
      <c r="I605" s="55"/>
    </row>
    <row r="606" spans="1:9" s="28" customFormat="1" ht="12.75">
      <c r="A606" s="123"/>
      <c r="F606" s="55"/>
      <c r="G606" s="55"/>
      <c r="H606" s="55"/>
      <c r="I606" s="55"/>
    </row>
    <row r="607" spans="1:9" s="28" customFormat="1" ht="12.75">
      <c r="A607" s="123"/>
      <c r="F607" s="55"/>
      <c r="G607" s="55"/>
      <c r="H607" s="55"/>
      <c r="I607" s="55"/>
    </row>
    <row r="608" spans="1:9" s="28" customFormat="1" ht="12.75">
      <c r="A608" s="123"/>
      <c r="F608" s="55"/>
      <c r="G608" s="55"/>
      <c r="H608" s="55"/>
      <c r="I608" s="55"/>
    </row>
    <row r="609" spans="1:9" s="28" customFormat="1" ht="12.75">
      <c r="A609" s="123"/>
      <c r="F609" s="55"/>
      <c r="G609" s="55"/>
      <c r="H609" s="55"/>
      <c r="I609" s="55"/>
    </row>
    <row r="610" spans="1:9" s="28" customFormat="1" ht="12.75">
      <c r="A610" s="123"/>
      <c r="F610" s="55"/>
      <c r="G610" s="55"/>
      <c r="H610" s="55"/>
      <c r="I610" s="55"/>
    </row>
    <row r="611" spans="1:9" s="28" customFormat="1" ht="12.75">
      <c r="A611" s="123"/>
      <c r="F611" s="55"/>
      <c r="G611" s="55"/>
      <c r="H611" s="55"/>
      <c r="I611" s="55"/>
    </row>
    <row r="612" spans="1:9" s="28" customFormat="1" ht="12.75">
      <c r="A612" s="123"/>
      <c r="F612" s="55"/>
      <c r="G612" s="55"/>
      <c r="H612" s="55"/>
      <c r="I612" s="55"/>
    </row>
    <row r="613" spans="1:9" s="28" customFormat="1" ht="12.75">
      <c r="A613" s="123"/>
      <c r="F613" s="55"/>
      <c r="G613" s="55"/>
      <c r="H613" s="55"/>
      <c r="I613" s="55"/>
    </row>
    <row r="614" spans="1:9" s="28" customFormat="1" ht="12.75">
      <c r="A614" s="129"/>
      <c r="F614" s="55"/>
      <c r="G614" s="55"/>
      <c r="H614" s="55"/>
      <c r="I614" s="55"/>
    </row>
    <row r="615" spans="1:9" s="28" customFormat="1" ht="12.75">
      <c r="A615" s="129"/>
      <c r="F615" s="55"/>
      <c r="G615" s="55"/>
      <c r="H615" s="55"/>
      <c r="I615" s="55"/>
    </row>
    <row r="616" spans="1:9" s="28" customFormat="1" ht="12.75">
      <c r="A616" s="130"/>
      <c r="F616" s="55"/>
      <c r="G616" s="55"/>
      <c r="H616" s="55"/>
      <c r="I616" s="55"/>
    </row>
    <row r="617" spans="1:9" s="28" customFormat="1" ht="12.75">
      <c r="A617" s="130"/>
      <c r="F617" s="55"/>
      <c r="G617" s="55"/>
      <c r="H617" s="55"/>
      <c r="I617" s="55"/>
    </row>
    <row r="618" spans="1:9" s="28" customFormat="1" ht="12.75">
      <c r="A618" s="130"/>
      <c r="F618" s="55"/>
      <c r="G618" s="55"/>
      <c r="H618" s="55"/>
      <c r="I618" s="55"/>
    </row>
    <row r="619" spans="1:9" s="28" customFormat="1" ht="12.75">
      <c r="A619" s="130"/>
      <c r="F619" s="55"/>
      <c r="G619" s="55"/>
      <c r="H619" s="55"/>
      <c r="I619" s="55"/>
    </row>
    <row r="620" spans="1:9" s="28" customFormat="1" ht="12.75">
      <c r="A620" s="130"/>
      <c r="F620" s="55"/>
      <c r="G620" s="55"/>
      <c r="H620" s="55"/>
      <c r="I620" s="55"/>
    </row>
    <row r="621" spans="1:9" s="28" customFormat="1" ht="12.75">
      <c r="A621" s="130"/>
      <c r="F621" s="55"/>
      <c r="G621" s="55"/>
      <c r="H621" s="55"/>
      <c r="I621" s="55"/>
    </row>
    <row r="622" spans="1:9" s="28" customFormat="1" ht="12.75">
      <c r="A622" s="130"/>
      <c r="F622" s="55"/>
      <c r="G622" s="55"/>
      <c r="H622" s="55"/>
      <c r="I622" s="55"/>
    </row>
    <row r="623" spans="1:9" s="28" customFormat="1" ht="12.75">
      <c r="A623" s="130"/>
      <c r="F623" s="55"/>
      <c r="G623" s="55"/>
      <c r="H623" s="55"/>
      <c r="I623" s="55"/>
    </row>
    <row r="624" spans="1:9" s="28" customFormat="1" ht="12.75">
      <c r="A624" s="130"/>
      <c r="F624" s="55"/>
      <c r="G624" s="55"/>
      <c r="H624" s="55"/>
      <c r="I624" s="55"/>
    </row>
    <row r="625" spans="1:9" s="28" customFormat="1" ht="12.75">
      <c r="A625" s="130"/>
      <c r="F625" s="55"/>
      <c r="G625" s="55"/>
      <c r="H625" s="55"/>
      <c r="I625" s="55"/>
    </row>
    <row r="626" spans="1:9" s="28" customFormat="1" ht="12.75">
      <c r="A626" s="130"/>
      <c r="F626" s="55"/>
      <c r="G626" s="55"/>
      <c r="H626" s="55"/>
      <c r="I626" s="55"/>
    </row>
    <row r="627" spans="1:9" s="28" customFormat="1" ht="12.75">
      <c r="A627" s="130"/>
      <c r="F627" s="55"/>
      <c r="G627" s="55"/>
      <c r="H627" s="55"/>
      <c r="I627" s="55"/>
    </row>
    <row r="628" spans="1:9" s="28" customFormat="1" ht="12.75">
      <c r="A628" s="130"/>
      <c r="F628" s="55"/>
      <c r="G628" s="55"/>
      <c r="H628" s="55"/>
      <c r="I628" s="55"/>
    </row>
    <row r="629" spans="1:9" s="28" customFormat="1" ht="12.75">
      <c r="A629" s="130"/>
      <c r="F629" s="55"/>
      <c r="G629" s="55"/>
      <c r="H629" s="55"/>
      <c r="I629" s="55"/>
    </row>
    <row r="630" spans="1:9" s="28" customFormat="1" ht="12.75">
      <c r="A630" s="130"/>
      <c r="F630" s="55"/>
      <c r="G630" s="55"/>
      <c r="H630" s="55"/>
      <c r="I630" s="55"/>
    </row>
    <row r="631" spans="1:9" s="28" customFormat="1" ht="12.75">
      <c r="A631" s="130"/>
      <c r="F631" s="55"/>
      <c r="G631" s="55"/>
      <c r="H631" s="55"/>
      <c r="I631" s="55"/>
    </row>
    <row r="632" spans="1:9" s="28" customFormat="1" ht="12.75">
      <c r="A632" s="130"/>
      <c r="F632" s="55"/>
      <c r="G632" s="55"/>
      <c r="H632" s="55"/>
      <c r="I632" s="55"/>
    </row>
    <row r="633" spans="1:9" s="28" customFormat="1" ht="12.75">
      <c r="A633" s="130"/>
      <c r="F633" s="55"/>
      <c r="G633" s="55"/>
      <c r="H633" s="55"/>
      <c r="I633" s="55"/>
    </row>
    <row r="634" spans="1:9" s="28" customFormat="1" ht="12.75">
      <c r="A634" s="130"/>
      <c r="F634" s="55"/>
      <c r="G634" s="55"/>
      <c r="H634" s="55"/>
      <c r="I634" s="55"/>
    </row>
  </sheetData>
  <printOptions horizontalCentered="1" verticalCentered="1"/>
  <pageMargins left="0.125" right="0.125" top="0.25" bottom="0.25" header="0" footer="0"/>
  <pageSetup fitToHeight="1" fitToWidth="1" horizontalDpi="300" verticalDpi="300" orientation="portrait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28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89" customWidth="1"/>
    <col min="2" max="4" width="16.7109375" style="71" customWidth="1"/>
    <col min="5" max="5" width="18.28125" style="71" customWidth="1"/>
    <col min="6" max="8" width="14.140625" style="134" customWidth="1"/>
    <col min="9" max="10" width="14.140625" style="71" customWidth="1"/>
    <col min="11" max="11" width="13.8515625" style="71" customWidth="1"/>
    <col min="12" max="12" width="12.8515625" style="71" customWidth="1"/>
    <col min="13" max="13" width="14.00390625" style="71" customWidth="1"/>
    <col min="14" max="14" width="12.00390625" style="71" customWidth="1"/>
    <col min="15" max="16384" width="8.8515625" style="71" customWidth="1"/>
  </cols>
  <sheetData>
    <row r="1" spans="1:23" s="72" customFormat="1" ht="15.75">
      <c r="A1" s="142" t="s">
        <v>0</v>
      </c>
      <c r="B1" s="70"/>
      <c r="C1" s="70"/>
      <c r="D1" s="3">
        <v>36871</v>
      </c>
      <c r="E1" s="4">
        <v>0.6875</v>
      </c>
      <c r="F1" s="134"/>
      <c r="G1" s="135"/>
      <c r="H1" s="135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1"/>
    </row>
    <row r="2" spans="1:22" s="72" customFormat="1" ht="15.75">
      <c r="A2" s="143"/>
      <c r="B2" s="70"/>
      <c r="C2" s="70"/>
      <c r="D2" s="70"/>
      <c r="E2" s="70"/>
      <c r="F2" s="135"/>
      <c r="G2" s="135"/>
      <c r="H2" s="135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76" customFormat="1" ht="15">
      <c r="A3" s="30" t="s">
        <v>117</v>
      </c>
      <c r="B3" s="74"/>
      <c r="C3" s="74"/>
      <c r="D3" s="74"/>
      <c r="E3" s="74"/>
      <c r="F3" s="136"/>
      <c r="G3" s="136"/>
      <c r="H3" s="136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s="76" customFormat="1" ht="15">
      <c r="A4" s="34" t="s">
        <v>104</v>
      </c>
      <c r="B4" s="74"/>
      <c r="C4" s="74"/>
      <c r="D4" s="74"/>
      <c r="E4" s="74"/>
      <c r="F4" s="136"/>
      <c r="G4" s="136"/>
      <c r="H4" s="136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s="72" customFormat="1" ht="15">
      <c r="A5" s="74" t="s">
        <v>4</v>
      </c>
      <c r="B5" s="74"/>
      <c r="C5" s="74"/>
      <c r="D5" s="74"/>
      <c r="E5" s="74"/>
      <c r="F5" s="134"/>
      <c r="G5" s="134"/>
      <c r="H5" s="134"/>
      <c r="I5" s="71"/>
      <c r="J5" s="77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s="72" customFormat="1" ht="16.5">
      <c r="A6" s="78"/>
      <c r="B6" s="79"/>
      <c r="C6" s="79"/>
      <c r="D6" s="79"/>
      <c r="E6" s="79"/>
      <c r="F6" s="134"/>
      <c r="G6" s="134"/>
      <c r="H6" s="134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2" s="72" customFormat="1" ht="12.75">
      <c r="A7" s="144"/>
      <c r="B7" s="80" t="s">
        <v>105</v>
      </c>
      <c r="C7" s="39" t="s">
        <v>106</v>
      </c>
      <c r="D7" s="81"/>
      <c r="E7" s="82"/>
      <c r="F7" s="134"/>
      <c r="G7" s="83"/>
      <c r="H7" s="134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2" s="72" customFormat="1" ht="12.75">
      <c r="A8" s="142"/>
      <c r="B8" s="84" t="s">
        <v>107</v>
      </c>
      <c r="C8" s="44" t="s">
        <v>108</v>
      </c>
      <c r="D8" s="85" t="s">
        <v>109</v>
      </c>
      <c r="E8" s="86" t="s">
        <v>109</v>
      </c>
      <c r="F8" s="134"/>
      <c r="G8" s="83"/>
      <c r="H8" s="134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2" s="72" customFormat="1" ht="12.75">
      <c r="A9" s="142" t="s">
        <v>92</v>
      </c>
      <c r="B9" s="87" t="s">
        <v>110</v>
      </c>
      <c r="C9" s="85" t="s">
        <v>110</v>
      </c>
      <c r="D9" s="85" t="s">
        <v>110</v>
      </c>
      <c r="E9" s="86" t="s">
        <v>111</v>
      </c>
      <c r="F9" s="134"/>
      <c r="G9" s="88"/>
      <c r="H9" s="137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s="72" customFormat="1" ht="12.75">
      <c r="A10" s="89"/>
      <c r="B10" s="90"/>
      <c r="C10" s="91"/>
      <c r="D10" s="91"/>
      <c r="E10" s="92"/>
      <c r="F10" s="134"/>
      <c r="G10" s="93"/>
      <c r="H10" s="138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8" s="72" customFormat="1" ht="12.75">
      <c r="A11" s="143" t="s">
        <v>37</v>
      </c>
      <c r="B11" s="95">
        <f>6*'Compared to ISTEA 1 (2)'!B11</f>
        <v>1981575.0710000005</v>
      </c>
      <c r="C11" s="96">
        <f>6*'Compared to ISTEA 1 (2)'!C11</f>
        <v>3313639.619999999</v>
      </c>
      <c r="D11" s="153">
        <f aca="true" t="shared" si="0" ref="D11:D42">C11-B11</f>
        <v>1332064.5489999987</v>
      </c>
      <c r="E11" s="156">
        <f aca="true" t="shared" si="1" ref="E11:E42">(C11/B11)-1</f>
        <v>0.6722251245963511</v>
      </c>
      <c r="F11" s="96"/>
      <c r="G11" s="97"/>
      <c r="H11" s="97"/>
    </row>
    <row r="12" spans="1:8" s="72" customFormat="1" ht="12.75">
      <c r="A12" s="143" t="s">
        <v>38</v>
      </c>
      <c r="B12" s="95">
        <f>6*'Compared to ISTEA 1 (2)'!B12</f>
        <v>1270694.0799999996</v>
      </c>
      <c r="C12" s="96">
        <f>6*'Compared to ISTEA 1 (2)'!C12</f>
        <v>1922700.7600000002</v>
      </c>
      <c r="D12" s="153">
        <f t="shared" si="0"/>
        <v>652006.6800000006</v>
      </c>
      <c r="E12" s="156">
        <f t="shared" si="1"/>
        <v>0.5131106615370402</v>
      </c>
      <c r="F12" s="96"/>
      <c r="G12" s="97"/>
      <c r="H12" s="97"/>
    </row>
    <row r="13" spans="1:8" s="72" customFormat="1" ht="12.75">
      <c r="A13" s="143" t="s">
        <v>39</v>
      </c>
      <c r="B13" s="95">
        <f>6*'Compared to ISTEA 1 (2)'!B13</f>
        <v>1533988.2400000002</v>
      </c>
      <c r="C13" s="96">
        <f>6*'Compared to ISTEA 1 (2)'!C13</f>
        <v>2720478.912</v>
      </c>
      <c r="D13" s="153">
        <f t="shared" si="0"/>
        <v>1186490.6719999998</v>
      </c>
      <c r="E13" s="156">
        <f t="shared" si="1"/>
        <v>0.7734679061164118</v>
      </c>
      <c r="F13" s="96"/>
      <c r="G13" s="97"/>
      <c r="H13" s="97"/>
    </row>
    <row r="14" spans="1:8" s="72" customFormat="1" ht="12.75">
      <c r="A14" s="143" t="s">
        <v>40</v>
      </c>
      <c r="B14" s="95">
        <f>6*'Compared to ISTEA 1 (2)'!B14</f>
        <v>1576429.9279999998</v>
      </c>
      <c r="C14" s="96">
        <f>6*'Compared to ISTEA 1 (2)'!C14</f>
        <v>2159797.3850000002</v>
      </c>
      <c r="D14" s="153">
        <f t="shared" si="0"/>
        <v>583367.4570000004</v>
      </c>
      <c r="E14" s="156">
        <f t="shared" si="1"/>
        <v>0.37005606569529714</v>
      </c>
      <c r="F14" s="96"/>
      <c r="G14" s="97"/>
      <c r="H14" s="97"/>
    </row>
    <row r="15" spans="1:8" s="72" customFormat="1" ht="12.75">
      <c r="A15" s="143" t="s">
        <v>41</v>
      </c>
      <c r="B15" s="95">
        <f>6*'Compared to ISTEA 1 (2)'!B15</f>
        <v>9919247.346</v>
      </c>
      <c r="C15" s="96">
        <f>6*'Compared to ISTEA 1 (2)'!C15</f>
        <v>15011256.426000003</v>
      </c>
      <c r="D15" s="153">
        <f t="shared" si="0"/>
        <v>5092009.080000002</v>
      </c>
      <c r="E15" s="156">
        <f t="shared" si="1"/>
        <v>0.5133463157417268</v>
      </c>
      <c r="F15" s="96"/>
      <c r="G15" s="97"/>
      <c r="H15" s="97"/>
    </row>
    <row r="16" spans="1:8" s="72" customFormat="1" ht="12.75">
      <c r="A16" s="143" t="s">
        <v>42</v>
      </c>
      <c r="B16" s="95">
        <f>6*'Compared to ISTEA 1 (2)'!B16</f>
        <v>1203370.392</v>
      </c>
      <c r="C16" s="96">
        <f>6*'Compared to ISTEA 1 (2)'!C16</f>
        <v>1905863.9419999998</v>
      </c>
      <c r="D16" s="153">
        <f t="shared" si="0"/>
        <v>702493.5499999998</v>
      </c>
      <c r="E16" s="156">
        <f t="shared" si="1"/>
        <v>0.5837716755125215</v>
      </c>
      <c r="F16" s="96"/>
      <c r="G16" s="97"/>
      <c r="H16" s="97"/>
    </row>
    <row r="17" spans="1:8" s="72" customFormat="1" ht="12.75">
      <c r="A17" s="143" t="s">
        <v>43</v>
      </c>
      <c r="B17" s="95">
        <f>6*'Compared to ISTEA 1 (2)'!B17</f>
        <v>2114456.177</v>
      </c>
      <c r="C17" s="96">
        <f>6*'Compared to ISTEA 1 (2)'!C17</f>
        <v>2454602.332</v>
      </c>
      <c r="D17" s="153">
        <f t="shared" si="0"/>
        <v>340146.1549999998</v>
      </c>
      <c r="E17" s="156">
        <f t="shared" si="1"/>
        <v>0.16086696839591186</v>
      </c>
      <c r="F17" s="96"/>
      <c r="G17" s="97"/>
      <c r="H17" s="97"/>
    </row>
    <row r="18" spans="1:8" s="72" customFormat="1" ht="12.75">
      <c r="A18" s="143" t="s">
        <v>44</v>
      </c>
      <c r="B18" s="95">
        <f>6*'Compared to ISTEA 1 (2)'!B18</f>
        <v>432817.70699999994</v>
      </c>
      <c r="C18" s="96">
        <f>6*'Compared to ISTEA 1 (2)'!C18</f>
        <v>712135.749</v>
      </c>
      <c r="D18" s="153">
        <f t="shared" si="0"/>
        <v>279318.042</v>
      </c>
      <c r="E18" s="156">
        <f t="shared" si="1"/>
        <v>0.6453480009772337</v>
      </c>
      <c r="F18" s="96"/>
      <c r="G18" s="97"/>
      <c r="H18" s="97"/>
    </row>
    <row r="19" spans="1:8" s="72" customFormat="1" ht="12.75">
      <c r="A19" s="143" t="s">
        <v>45</v>
      </c>
      <c r="B19" s="95">
        <f>6*'Compared to ISTEA 1 (2)'!B19</f>
        <v>552592.446</v>
      </c>
      <c r="C19" s="96">
        <f>6*'Compared to ISTEA 1 (2)'!C19</f>
        <v>643720.157</v>
      </c>
      <c r="D19" s="153">
        <f t="shared" si="0"/>
        <v>91127.71100000001</v>
      </c>
      <c r="E19" s="156">
        <f t="shared" si="1"/>
        <v>0.1649094403291933</v>
      </c>
      <c r="F19" s="96"/>
      <c r="G19" s="97"/>
      <c r="H19" s="97"/>
    </row>
    <row r="20" spans="1:8" s="72" customFormat="1" ht="12.75">
      <c r="A20" s="143" t="s">
        <v>46</v>
      </c>
      <c r="B20" s="95">
        <f>6*'Compared to ISTEA 1 (2)'!B20</f>
        <v>4610162.310999999</v>
      </c>
      <c r="C20" s="96">
        <f>6*'Compared to ISTEA 1 (2)'!C20</f>
        <v>7709449.488</v>
      </c>
      <c r="D20" s="153">
        <f t="shared" si="0"/>
        <v>3099287.177000001</v>
      </c>
      <c r="E20" s="156">
        <f t="shared" si="1"/>
        <v>0.672272897985609</v>
      </c>
      <c r="F20" s="96"/>
      <c r="G20" s="97"/>
      <c r="H20" s="97"/>
    </row>
    <row r="21" spans="1:8" s="72" customFormat="1" ht="12.75">
      <c r="A21" s="143" t="s">
        <v>47</v>
      </c>
      <c r="B21" s="95">
        <f>6*'Compared to ISTEA 1 (2)'!B21</f>
        <v>3248331.1670000004</v>
      </c>
      <c r="C21" s="96">
        <f>6*'Compared to ISTEA 1 (2)'!C21</f>
        <v>5770375.795</v>
      </c>
      <c r="D21" s="153">
        <f t="shared" si="0"/>
        <v>2522044.6279999996</v>
      </c>
      <c r="E21" s="156">
        <f t="shared" si="1"/>
        <v>0.776412409430913</v>
      </c>
      <c r="F21" s="96"/>
      <c r="G21" s="97"/>
      <c r="H21" s="97"/>
    </row>
    <row r="22" spans="1:8" s="72" customFormat="1" ht="12.75">
      <c r="A22" s="143" t="s">
        <v>48</v>
      </c>
      <c r="B22" s="95">
        <f>6*'Compared to ISTEA 1 (2)'!B22</f>
        <v>757656.841</v>
      </c>
      <c r="C22" s="96">
        <f>6*'Compared to ISTEA 1 (2)'!C22</f>
        <v>842507.337</v>
      </c>
      <c r="D22" s="153">
        <f t="shared" si="0"/>
        <v>84850.49600000004</v>
      </c>
      <c r="E22" s="156">
        <f t="shared" si="1"/>
        <v>0.11199066834532823</v>
      </c>
      <c r="F22" s="96"/>
      <c r="G22" s="97"/>
      <c r="H22" s="97"/>
    </row>
    <row r="23" spans="1:8" s="72" customFormat="1" ht="12.75">
      <c r="A23" s="143" t="s">
        <v>49</v>
      </c>
      <c r="B23" s="95">
        <f>6*'Compared to ISTEA 1 (2)'!B23</f>
        <v>748591.908</v>
      </c>
      <c r="C23" s="96">
        <f>6*'Compared to ISTEA 1 (2)'!C23</f>
        <v>1261424.382</v>
      </c>
      <c r="D23" s="153">
        <f t="shared" si="0"/>
        <v>512832.47399999993</v>
      </c>
      <c r="E23" s="156">
        <f t="shared" si="1"/>
        <v>0.6850628072779006</v>
      </c>
      <c r="F23" s="96"/>
      <c r="G23" s="97"/>
      <c r="H23" s="97"/>
    </row>
    <row r="24" spans="1:8" s="72" customFormat="1" ht="12.75">
      <c r="A24" s="143" t="s">
        <v>50</v>
      </c>
      <c r="B24" s="95">
        <f>6*'Compared to ISTEA 1 (2)'!B24</f>
        <v>4092421.459999999</v>
      </c>
      <c r="C24" s="96">
        <f>6*'Compared to ISTEA 1 (2)'!C24</f>
        <v>5478221.088</v>
      </c>
      <c r="D24" s="153">
        <f t="shared" si="0"/>
        <v>1385799.6280000014</v>
      </c>
      <c r="E24" s="156">
        <f t="shared" si="1"/>
        <v>0.3386258335181347</v>
      </c>
      <c r="F24" s="96"/>
      <c r="G24" s="97"/>
      <c r="H24" s="97"/>
    </row>
    <row r="25" spans="1:8" s="72" customFormat="1" ht="12.75">
      <c r="A25" s="143" t="s">
        <v>51</v>
      </c>
      <c r="B25" s="95">
        <f>6*'Compared to ISTEA 1 (2)'!B25</f>
        <v>2433495.6989999996</v>
      </c>
      <c r="C25" s="96">
        <f>6*'Compared to ISTEA 1 (2)'!C25</f>
        <v>3963658.4280000003</v>
      </c>
      <c r="D25" s="153">
        <f t="shared" si="0"/>
        <v>1530162.7290000007</v>
      </c>
      <c r="E25" s="156">
        <f t="shared" si="1"/>
        <v>0.6287920416825856</v>
      </c>
      <c r="F25" s="96"/>
      <c r="G25" s="97"/>
      <c r="H25" s="97"/>
    </row>
    <row r="26" spans="1:8" s="72" customFormat="1" ht="12.75">
      <c r="A26" s="143" t="s">
        <v>52</v>
      </c>
      <c r="B26" s="95">
        <f>6*'Compared to ISTEA 1 (2)'!B26</f>
        <v>1321773.205</v>
      </c>
      <c r="C26" s="96">
        <f>6*'Compared to ISTEA 1 (2)'!C26</f>
        <v>1956041.443</v>
      </c>
      <c r="D26" s="153">
        <f t="shared" si="0"/>
        <v>634268.2379999999</v>
      </c>
      <c r="E26" s="156">
        <f t="shared" si="1"/>
        <v>0.47986162497521634</v>
      </c>
      <c r="F26" s="96"/>
      <c r="G26" s="97"/>
      <c r="H26" s="97"/>
    </row>
    <row r="27" spans="1:8" s="72" customFormat="1" ht="12.75">
      <c r="A27" s="143" t="s">
        <v>53</v>
      </c>
      <c r="B27" s="95">
        <f>6*'Compared to ISTEA 1 (2)'!B27</f>
        <v>1250634.883</v>
      </c>
      <c r="C27" s="96">
        <f>6*'Compared to ISTEA 1 (2)'!C27</f>
        <v>1896555.6689999998</v>
      </c>
      <c r="D27" s="153">
        <f t="shared" si="0"/>
        <v>645920.7859999998</v>
      </c>
      <c r="E27" s="156">
        <f t="shared" si="1"/>
        <v>0.5164743081934329</v>
      </c>
      <c r="F27" s="96"/>
      <c r="G27" s="97"/>
      <c r="H27" s="97"/>
    </row>
    <row r="28" spans="1:8" s="72" customFormat="1" ht="12.75">
      <c r="A28" s="143" t="s">
        <v>54</v>
      </c>
      <c r="B28" s="95">
        <f>6*'Compared to ISTEA 1 (2)'!B28</f>
        <v>1701144.9109999998</v>
      </c>
      <c r="C28" s="96">
        <f>6*'Compared to ISTEA 1 (2)'!C28</f>
        <v>2902414.273</v>
      </c>
      <c r="D28" s="153">
        <f t="shared" si="0"/>
        <v>1201269.3620000002</v>
      </c>
      <c r="E28" s="156">
        <f t="shared" si="1"/>
        <v>0.7061534583164035</v>
      </c>
      <c r="F28" s="96"/>
      <c r="G28" s="97"/>
      <c r="H28" s="97"/>
    </row>
    <row r="29" spans="1:8" s="72" customFormat="1" ht="12.75">
      <c r="A29" s="143" t="s">
        <v>55</v>
      </c>
      <c r="B29" s="95">
        <f>6*'Compared to ISTEA 1 (2)'!B29</f>
        <v>1584134.099</v>
      </c>
      <c r="C29" s="96">
        <f>6*'Compared to ISTEA 1 (2)'!C29</f>
        <v>2627720.285</v>
      </c>
      <c r="D29" s="153">
        <f t="shared" si="0"/>
        <v>1043586.1860000002</v>
      </c>
      <c r="E29" s="156">
        <f t="shared" si="1"/>
        <v>0.6587738920958612</v>
      </c>
      <c r="F29" s="96"/>
      <c r="G29" s="97"/>
      <c r="H29" s="97"/>
    </row>
    <row r="30" spans="1:8" s="72" customFormat="1" ht="12.75">
      <c r="A30" s="143" t="s">
        <v>56</v>
      </c>
      <c r="B30" s="95">
        <f>6*'Compared to ISTEA 1 (2)'!B30</f>
        <v>705093.5350000001</v>
      </c>
      <c r="C30" s="96">
        <f>6*'Compared to ISTEA 1 (2)'!C30</f>
        <v>866463.263</v>
      </c>
      <c r="D30" s="153">
        <f t="shared" si="0"/>
        <v>161369.7279999999</v>
      </c>
      <c r="E30" s="156">
        <f t="shared" si="1"/>
        <v>0.22886286710882953</v>
      </c>
      <c r="F30" s="96"/>
      <c r="G30" s="97"/>
      <c r="H30" s="97"/>
    </row>
    <row r="31" spans="1:8" s="72" customFormat="1" ht="12.75">
      <c r="A31" s="143" t="s">
        <v>57</v>
      </c>
      <c r="B31" s="95">
        <f>6*'Compared to ISTEA 1 (2)'!B31</f>
        <v>1841229.5720000002</v>
      </c>
      <c r="C31" s="96">
        <f>6*'Compared to ISTEA 1 (2)'!C31</f>
        <v>2582619.0810000002</v>
      </c>
      <c r="D31" s="153">
        <f t="shared" si="0"/>
        <v>741389.5090000001</v>
      </c>
      <c r="E31" s="156">
        <f t="shared" si="1"/>
        <v>0.4026600051804947</v>
      </c>
      <c r="F31" s="96"/>
      <c r="G31" s="97"/>
      <c r="H31" s="97"/>
    </row>
    <row r="32" spans="1:8" s="72" customFormat="1" ht="12.75">
      <c r="A32" s="143" t="s">
        <v>58</v>
      </c>
      <c r="B32" s="95">
        <f>6*'Compared to ISTEA 1 (2)'!B32</f>
        <v>4977979.290000001</v>
      </c>
      <c r="C32" s="96">
        <f>6*'Compared to ISTEA 1 (2)'!C32</f>
        <v>3034127.588</v>
      </c>
      <c r="D32" s="153">
        <f t="shared" si="0"/>
        <v>-1943851.702000001</v>
      </c>
      <c r="E32" s="156">
        <f t="shared" si="1"/>
        <v>-0.39049011431303093</v>
      </c>
      <c r="F32" s="96"/>
      <c r="G32" s="97"/>
      <c r="H32" s="97"/>
    </row>
    <row r="33" spans="1:8" s="72" customFormat="1" ht="12.75">
      <c r="A33" s="143" t="s">
        <v>59</v>
      </c>
      <c r="B33" s="95">
        <f>6*'Compared to ISTEA 1 (2)'!B33</f>
        <v>3072070.7739999997</v>
      </c>
      <c r="C33" s="96">
        <f>6*'Compared to ISTEA 1 (2)'!C33</f>
        <v>5264098.831</v>
      </c>
      <c r="D33" s="153">
        <f t="shared" si="0"/>
        <v>2192028.0570000005</v>
      </c>
      <c r="E33" s="156">
        <f t="shared" si="1"/>
        <v>0.7135343611064868</v>
      </c>
      <c r="F33" s="96"/>
      <c r="G33" s="97"/>
      <c r="H33" s="97"/>
    </row>
    <row r="34" spans="1:8" s="72" customFormat="1" ht="12.75">
      <c r="A34" s="143" t="s">
        <v>60</v>
      </c>
      <c r="B34" s="95">
        <f>6*'Compared to ISTEA 1 (2)'!B34</f>
        <v>1680574.236</v>
      </c>
      <c r="C34" s="96">
        <f>6*'Compared to ISTEA 1 (2)'!C34</f>
        <v>2426634.47</v>
      </c>
      <c r="D34" s="153">
        <f t="shared" si="0"/>
        <v>746060.2340000002</v>
      </c>
      <c r="E34" s="156">
        <f t="shared" si="1"/>
        <v>0.4439317335815687</v>
      </c>
      <c r="F34" s="96"/>
      <c r="G34" s="97"/>
      <c r="H34" s="97"/>
    </row>
    <row r="35" spans="1:8" s="72" customFormat="1" ht="12.75">
      <c r="A35" s="143" t="s">
        <v>61</v>
      </c>
      <c r="B35" s="95">
        <f>6*'Compared to ISTEA 1 (2)'!B35</f>
        <v>1213925.5720000002</v>
      </c>
      <c r="C35" s="96">
        <f>6*'Compared to ISTEA 1 (2)'!C35</f>
        <v>2045901.2229999998</v>
      </c>
      <c r="D35" s="153">
        <f t="shared" si="0"/>
        <v>831975.6509999996</v>
      </c>
      <c r="E35" s="156">
        <f t="shared" si="1"/>
        <v>0.6853596877684025</v>
      </c>
      <c r="F35" s="96"/>
      <c r="G35" s="97"/>
      <c r="H35" s="97"/>
    </row>
    <row r="36" spans="1:8" s="72" customFormat="1" ht="12.75">
      <c r="A36" s="145" t="s">
        <v>62</v>
      </c>
      <c r="B36" s="95">
        <f>6*'Compared to ISTEA 1 (2)'!B36</f>
        <v>2426109.05</v>
      </c>
      <c r="C36" s="96">
        <f>6*'Compared to ISTEA 1 (2)'!C36</f>
        <v>3924268.3829999994</v>
      </c>
      <c r="D36" s="153">
        <f t="shared" si="0"/>
        <v>1498159.3329999996</v>
      </c>
      <c r="E36" s="156">
        <f t="shared" si="1"/>
        <v>0.6175152485416926</v>
      </c>
      <c r="F36" s="96"/>
      <c r="G36" s="97"/>
      <c r="H36" s="97"/>
    </row>
    <row r="37" spans="1:8" s="72" customFormat="1" ht="12.75">
      <c r="A37" s="143" t="s">
        <v>63</v>
      </c>
      <c r="B37" s="95">
        <f>6*'Compared to ISTEA 1 (2)'!B37</f>
        <v>968140.618</v>
      </c>
      <c r="C37" s="96">
        <f>6*'Compared to ISTEA 1 (2)'!C37</f>
        <v>1597862.8449999997</v>
      </c>
      <c r="D37" s="153">
        <f t="shared" si="0"/>
        <v>629722.2269999997</v>
      </c>
      <c r="E37" s="156">
        <f t="shared" si="1"/>
        <v>0.6504450028146631</v>
      </c>
      <c r="F37" s="96"/>
      <c r="G37" s="97"/>
      <c r="H37" s="97"/>
    </row>
    <row r="38" spans="1:8" s="72" customFormat="1" ht="12.75">
      <c r="A38" s="143" t="s">
        <v>64</v>
      </c>
      <c r="B38" s="95">
        <f>6*'Compared to ISTEA 1 (2)'!B38</f>
        <v>853472.593</v>
      </c>
      <c r="C38" s="96">
        <f>6*'Compared to ISTEA 1 (2)'!C38</f>
        <v>1263676.559</v>
      </c>
      <c r="D38" s="153">
        <f t="shared" si="0"/>
        <v>410203.9659999999</v>
      </c>
      <c r="E38" s="156">
        <f t="shared" si="1"/>
        <v>0.4806293363892471</v>
      </c>
      <c r="F38" s="96"/>
      <c r="G38" s="97"/>
      <c r="H38" s="97"/>
    </row>
    <row r="39" spans="1:8" s="72" customFormat="1" ht="12.75">
      <c r="A39" s="143" t="s">
        <v>65</v>
      </c>
      <c r="B39" s="95">
        <f>6*'Compared to ISTEA 1 (2)'!B39</f>
        <v>703677.7620000001</v>
      </c>
      <c r="C39" s="96">
        <f>6*'Compared to ISTEA 1 (2)'!C39</f>
        <v>1179248.207</v>
      </c>
      <c r="D39" s="153">
        <f t="shared" si="0"/>
        <v>475570.44499999983</v>
      </c>
      <c r="E39" s="156">
        <f t="shared" si="1"/>
        <v>0.6758355467257182</v>
      </c>
      <c r="F39" s="96"/>
      <c r="G39" s="97"/>
      <c r="H39" s="97"/>
    </row>
    <row r="40" spans="1:8" s="72" customFormat="1" ht="12.75">
      <c r="A40" s="143" t="s">
        <v>66</v>
      </c>
      <c r="B40" s="95">
        <f>6*'Compared to ISTEA 1 (2)'!B40</f>
        <v>529559.913</v>
      </c>
      <c r="C40" s="96">
        <f>6*'Compared to ISTEA 1 (2)'!C40</f>
        <v>842944.9450000001</v>
      </c>
      <c r="D40" s="153">
        <f t="shared" si="0"/>
        <v>313385.0320000001</v>
      </c>
      <c r="E40" s="156">
        <f t="shared" si="1"/>
        <v>0.5917839026459697</v>
      </c>
      <c r="F40" s="96"/>
      <c r="G40" s="97"/>
      <c r="H40" s="97"/>
    </row>
    <row r="41" spans="1:8" s="72" customFormat="1" ht="12.75">
      <c r="A41" s="143" t="s">
        <v>67</v>
      </c>
      <c r="B41" s="95">
        <f>6*'Compared to ISTEA 1 (2)'!B41</f>
        <v>3110995.1659999997</v>
      </c>
      <c r="C41" s="96">
        <f>6*'Compared to ISTEA 1 (2)'!C41</f>
        <v>4314079.65</v>
      </c>
      <c r="D41" s="153">
        <f t="shared" si="0"/>
        <v>1203084.4840000006</v>
      </c>
      <c r="E41" s="156">
        <f t="shared" si="1"/>
        <v>0.38672013931377514</v>
      </c>
      <c r="F41" s="96"/>
      <c r="G41" s="97"/>
      <c r="H41" s="97"/>
    </row>
    <row r="42" spans="1:8" s="72" customFormat="1" ht="12.75">
      <c r="A42" s="143" t="s">
        <v>68</v>
      </c>
      <c r="B42" s="95">
        <f>6*'Compared to ISTEA 1 (2)'!B42</f>
        <v>1068398.2399999998</v>
      </c>
      <c r="C42" s="96">
        <f>6*'Compared to ISTEA 1 (2)'!C42</f>
        <v>1590064.3400000003</v>
      </c>
      <c r="D42" s="153">
        <f t="shared" si="0"/>
        <v>521666.10000000056</v>
      </c>
      <c r="E42" s="156">
        <f t="shared" si="1"/>
        <v>0.4882693367222326</v>
      </c>
      <c r="F42" s="96"/>
      <c r="G42" s="97"/>
      <c r="H42" s="97"/>
    </row>
    <row r="43" spans="1:8" s="72" customFormat="1" ht="12.75">
      <c r="A43" s="143" t="s">
        <v>69</v>
      </c>
      <c r="B43" s="95">
        <f>6*'Compared to ISTEA 1 (2)'!B43</f>
        <v>5985864.936000001</v>
      </c>
      <c r="C43" s="96">
        <f>6*'Compared to ISTEA 1 (2)'!C43</f>
        <v>8375321.67</v>
      </c>
      <c r="D43" s="153">
        <f aca="true" t="shared" si="2" ref="D43:D61">C43-B43</f>
        <v>2389456.7339999992</v>
      </c>
      <c r="E43" s="156">
        <f aca="true" t="shared" si="3" ref="E43:E61">(C43/B43)-1</f>
        <v>0.399183202352162</v>
      </c>
      <c r="F43" s="96"/>
      <c r="G43" s="97"/>
      <c r="H43" s="97"/>
    </row>
    <row r="44" spans="1:8" s="72" customFormat="1" ht="12.75">
      <c r="A44" s="143" t="s">
        <v>70</v>
      </c>
      <c r="B44" s="95">
        <f>6*'Compared to ISTEA 1 (2)'!B44</f>
        <v>2873022.4619999994</v>
      </c>
      <c r="C44" s="96">
        <f>6*'Compared to ISTEA 1 (2)'!C44</f>
        <v>4605345.419</v>
      </c>
      <c r="D44" s="153">
        <f t="shared" si="2"/>
        <v>1732322.9570000004</v>
      </c>
      <c r="E44" s="156">
        <f t="shared" si="3"/>
        <v>0.6029618563420758</v>
      </c>
      <c r="F44" s="96"/>
      <c r="G44" s="97"/>
      <c r="H44" s="97"/>
    </row>
    <row r="45" spans="1:8" s="72" customFormat="1" ht="12.75">
      <c r="A45" s="143" t="s">
        <v>71</v>
      </c>
      <c r="B45" s="95">
        <f>6*'Compared to ISTEA 1 (2)'!B45</f>
        <v>696184.7649999999</v>
      </c>
      <c r="C45" s="96">
        <f>6*'Compared to ISTEA 1 (2)'!C45</f>
        <v>1059607.733</v>
      </c>
      <c r="D45" s="153">
        <f t="shared" si="2"/>
        <v>363422.9680000001</v>
      </c>
      <c r="E45" s="156">
        <f t="shared" si="3"/>
        <v>0.5220208574946339</v>
      </c>
      <c r="F45" s="96"/>
      <c r="G45" s="97"/>
      <c r="H45" s="97"/>
    </row>
    <row r="46" spans="1:8" s="72" customFormat="1" ht="12.75">
      <c r="A46" s="143" t="s">
        <v>72</v>
      </c>
      <c r="B46" s="95">
        <f>6*'Compared to ISTEA 1 (2)'!B46</f>
        <v>3928772.2950000004</v>
      </c>
      <c r="C46" s="96">
        <f>6*'Compared to ISTEA 1 (2)'!C46</f>
        <v>5648867.136999999</v>
      </c>
      <c r="D46" s="153">
        <f t="shared" si="2"/>
        <v>1720094.8419999988</v>
      </c>
      <c r="E46" s="156">
        <f t="shared" si="3"/>
        <v>0.43781993784396667</v>
      </c>
      <c r="F46" s="96"/>
      <c r="G46" s="97"/>
      <c r="H46" s="97"/>
    </row>
    <row r="47" spans="1:8" s="72" customFormat="1" ht="12.75">
      <c r="A47" s="143" t="s">
        <v>73</v>
      </c>
      <c r="B47" s="95">
        <f>6*'Compared to ISTEA 1 (2)'!B47</f>
        <v>1556026.259</v>
      </c>
      <c r="C47" s="96">
        <f>6*'Compared to ISTEA 1 (2)'!C47</f>
        <v>2516493.8669999996</v>
      </c>
      <c r="D47" s="153">
        <f t="shared" si="2"/>
        <v>960467.6079999995</v>
      </c>
      <c r="E47" s="156">
        <f t="shared" si="3"/>
        <v>0.617256683455494</v>
      </c>
      <c r="F47" s="96"/>
      <c r="G47" s="97"/>
      <c r="H47" s="97"/>
    </row>
    <row r="48" spans="1:8" s="72" customFormat="1" ht="12.75">
      <c r="A48" s="143" t="s">
        <v>74</v>
      </c>
      <c r="B48" s="95">
        <f>6*'Compared to ISTEA 1 (2)'!B48</f>
        <v>1276690.1020000004</v>
      </c>
      <c r="C48" s="96">
        <f>6*'Compared to ISTEA 1 (2)'!C48</f>
        <v>2008698.2629999998</v>
      </c>
      <c r="D48" s="153">
        <f t="shared" si="2"/>
        <v>732008.1609999994</v>
      </c>
      <c r="E48" s="156">
        <f t="shared" si="3"/>
        <v>0.5733640135952109</v>
      </c>
      <c r="F48" s="96"/>
      <c r="G48" s="97"/>
      <c r="H48" s="97"/>
    </row>
    <row r="49" spans="1:8" s="72" customFormat="1" ht="12.75">
      <c r="A49" s="143" t="s">
        <v>75</v>
      </c>
      <c r="B49" s="95">
        <f>6*'Compared to ISTEA 1 (2)'!B49</f>
        <v>5338552.881000001</v>
      </c>
      <c r="C49" s="96">
        <f>6*'Compared to ISTEA 1 (2)'!C49</f>
        <v>8221606.552000001</v>
      </c>
      <c r="D49" s="153">
        <f t="shared" si="2"/>
        <v>2883053.671</v>
      </c>
      <c r="E49" s="156">
        <f t="shared" si="3"/>
        <v>0.5400440410098468</v>
      </c>
      <c r="F49" s="118"/>
      <c r="G49" s="97"/>
      <c r="H49" s="97"/>
    </row>
    <row r="50" spans="1:8" s="72" customFormat="1" ht="12.75">
      <c r="A50" s="143" t="s">
        <v>76</v>
      </c>
      <c r="B50" s="95">
        <f>6*'Compared to ISTEA 1 (2)'!B50</f>
        <v>635551.3169999999</v>
      </c>
      <c r="C50" s="96">
        <f>6*'Compared to ISTEA 1 (2)'!C50</f>
        <v>970454.12</v>
      </c>
      <c r="D50" s="153">
        <f t="shared" si="2"/>
        <v>334902.8030000001</v>
      </c>
      <c r="E50" s="156">
        <f t="shared" si="3"/>
        <v>0.5269484840041645</v>
      </c>
      <c r="F50" s="96"/>
      <c r="G50" s="97"/>
      <c r="H50" s="97"/>
    </row>
    <row r="51" spans="1:43" s="72" customFormat="1" ht="12.75">
      <c r="A51" s="143" t="s">
        <v>77</v>
      </c>
      <c r="B51" s="95">
        <f>6*'Compared to ISTEA 1 (2)'!B51</f>
        <v>1393512.507</v>
      </c>
      <c r="C51" s="96">
        <f>6*'Compared to ISTEA 1 (2)'!C51</f>
        <v>2700247.341</v>
      </c>
      <c r="D51" s="153">
        <f t="shared" si="2"/>
        <v>1306734.834</v>
      </c>
      <c r="E51" s="156">
        <f t="shared" si="3"/>
        <v>0.9377273813015012</v>
      </c>
      <c r="F51" s="96"/>
      <c r="G51" s="97"/>
      <c r="H51" s="97"/>
      <c r="AQ51" s="72">
        <v>0</v>
      </c>
    </row>
    <row r="52" spans="1:8" s="72" customFormat="1" ht="12.75">
      <c r="A52" s="143" t="s">
        <v>78</v>
      </c>
      <c r="B52" s="95">
        <f>6*'Compared to ISTEA 1 (2)'!B52</f>
        <v>715259.1830000001</v>
      </c>
      <c r="C52" s="96">
        <f>6*'Compared to ISTEA 1 (2)'!C52</f>
        <v>1180917.312</v>
      </c>
      <c r="D52" s="153">
        <f t="shared" si="2"/>
        <v>465658.12899999984</v>
      </c>
      <c r="E52" s="156">
        <f t="shared" si="3"/>
        <v>0.6510341147203416</v>
      </c>
      <c r="F52" s="96"/>
      <c r="G52" s="97"/>
      <c r="H52" s="97"/>
    </row>
    <row r="53" spans="1:8" s="72" customFormat="1" ht="12.75">
      <c r="A53" s="143" t="s">
        <v>79</v>
      </c>
      <c r="B53" s="95">
        <f>6*'Compared to ISTEA 1 (2)'!B53</f>
        <v>2193328.647</v>
      </c>
      <c r="C53" s="96">
        <f>6*'Compared to ISTEA 1 (2)'!C53</f>
        <v>3711526.1110000005</v>
      </c>
      <c r="D53" s="153">
        <f t="shared" si="2"/>
        <v>1518197.4640000006</v>
      </c>
      <c r="E53" s="156">
        <f t="shared" si="3"/>
        <v>0.6921887725656468</v>
      </c>
      <c r="F53" s="96"/>
      <c r="G53" s="97"/>
      <c r="H53" s="97"/>
    </row>
    <row r="54" spans="1:8" s="72" customFormat="1" ht="12.75">
      <c r="A54" s="143" t="s">
        <v>80</v>
      </c>
      <c r="B54" s="95">
        <f>6*'Compared to ISTEA 1 (2)'!B54</f>
        <v>7048712.206</v>
      </c>
      <c r="C54" s="96">
        <f>6*'Compared to ISTEA 1 (2)'!C54</f>
        <v>12220423.485</v>
      </c>
      <c r="D54" s="153">
        <f t="shared" si="2"/>
        <v>5171711.278999999</v>
      </c>
      <c r="E54" s="156">
        <f t="shared" si="3"/>
        <v>0.7337100916955779</v>
      </c>
      <c r="F54" s="96"/>
      <c r="G54" s="97"/>
      <c r="H54" s="97"/>
    </row>
    <row r="55" spans="1:8" s="72" customFormat="1" ht="12.75">
      <c r="A55" s="143" t="s">
        <v>81</v>
      </c>
      <c r="B55" s="95">
        <f>6*'Compared to ISTEA 1 (2)'!B55</f>
        <v>779121.0959999999</v>
      </c>
      <c r="C55" s="96">
        <f>6*'Compared to ISTEA 1 (2)'!C55</f>
        <v>1282246.457</v>
      </c>
      <c r="D55" s="153">
        <f t="shared" si="2"/>
        <v>503125.36100000003</v>
      </c>
      <c r="E55" s="156">
        <f t="shared" si="3"/>
        <v>0.6457601566470741</v>
      </c>
      <c r="F55" s="96"/>
      <c r="G55" s="97"/>
      <c r="H55" s="97"/>
    </row>
    <row r="56" spans="1:8" s="72" customFormat="1" ht="12.75">
      <c r="A56" s="143" t="s">
        <v>82</v>
      </c>
      <c r="B56" s="95">
        <f>6*'Compared to ISTEA 1 (2)'!B56</f>
        <v>476121.25799999986</v>
      </c>
      <c r="C56" s="96">
        <f>6*'Compared to ISTEA 1 (2)'!C56</f>
        <v>736630.1140000001</v>
      </c>
      <c r="D56" s="153">
        <f t="shared" si="2"/>
        <v>260508.8560000002</v>
      </c>
      <c r="E56" s="156">
        <f t="shared" si="3"/>
        <v>0.5471481300673204</v>
      </c>
      <c r="F56" s="96"/>
      <c r="G56" s="97"/>
      <c r="H56" s="97"/>
    </row>
    <row r="57" spans="1:8" s="72" customFormat="1" ht="12.75">
      <c r="A57" s="143" t="s">
        <v>83</v>
      </c>
      <c r="B57" s="95">
        <f>6*'Compared to ISTEA 1 (2)'!B57</f>
        <v>2487434.166</v>
      </c>
      <c r="C57" s="96">
        <f>6*'Compared to ISTEA 1 (2)'!C57</f>
        <v>4197189.163000001</v>
      </c>
      <c r="D57" s="153">
        <f t="shared" si="2"/>
        <v>1709754.9970000004</v>
      </c>
      <c r="E57" s="156">
        <f t="shared" si="3"/>
        <v>0.6873568838002366</v>
      </c>
      <c r="F57" s="96"/>
      <c r="G57" s="97"/>
      <c r="H57" s="97"/>
    </row>
    <row r="58" spans="1:8" s="72" customFormat="1" ht="12.75">
      <c r="A58" s="143" t="s">
        <v>84</v>
      </c>
      <c r="B58" s="95">
        <f>6*'Compared to ISTEA 1 (2)'!B58</f>
        <v>2046405.858</v>
      </c>
      <c r="C58" s="96">
        <f>6*'Compared to ISTEA 1 (2)'!C58</f>
        <v>2918690.1829999997</v>
      </c>
      <c r="D58" s="153">
        <f t="shared" si="2"/>
        <v>872284.3249999997</v>
      </c>
      <c r="E58" s="156">
        <f t="shared" si="3"/>
        <v>0.42625187061011616</v>
      </c>
      <c r="F58" s="96"/>
      <c r="G58" s="97"/>
      <c r="H58" s="97"/>
    </row>
    <row r="59" spans="1:8" s="72" customFormat="1" ht="12.75">
      <c r="A59" s="143" t="s">
        <v>85</v>
      </c>
      <c r="B59" s="95">
        <f>6*'Compared to ISTEA 1 (2)'!B59</f>
        <v>1258449.647</v>
      </c>
      <c r="C59" s="96">
        <f>6*'Compared to ISTEA 1 (2)'!C59</f>
        <v>1830894.5119999996</v>
      </c>
      <c r="D59" s="153">
        <f t="shared" si="2"/>
        <v>572444.8649999995</v>
      </c>
      <c r="E59" s="156">
        <f t="shared" si="3"/>
        <v>0.45488102473121783</v>
      </c>
      <c r="F59" s="96"/>
      <c r="G59" s="97"/>
      <c r="H59" s="97"/>
    </row>
    <row r="60" spans="1:8" s="72" customFormat="1" ht="12.75">
      <c r="A60" s="143" t="s">
        <v>86</v>
      </c>
      <c r="B60" s="95">
        <f>6*'Compared to ISTEA 1 (2)'!B60</f>
        <v>2111758.759</v>
      </c>
      <c r="C60" s="96">
        <f>6*'Compared to ISTEA 1 (2)'!C60</f>
        <v>3223562.123</v>
      </c>
      <c r="D60" s="153">
        <f t="shared" si="2"/>
        <v>1111803.364</v>
      </c>
      <c r="E60" s="156">
        <f t="shared" si="3"/>
        <v>0.5264821842275593</v>
      </c>
      <c r="F60" s="96"/>
      <c r="G60" s="97"/>
      <c r="H60" s="97"/>
    </row>
    <row r="61" spans="1:8" s="72" customFormat="1" ht="12.75">
      <c r="A61" s="143" t="s">
        <v>87</v>
      </c>
      <c r="B61" s="95">
        <f>6*'Compared to ISTEA 1 (2)'!B61</f>
        <v>689400.817</v>
      </c>
      <c r="C61" s="96">
        <f>6*'Compared to ISTEA 1 (2)'!C61</f>
        <v>1121645.6190000002</v>
      </c>
      <c r="D61" s="153">
        <f t="shared" si="2"/>
        <v>432244.80200000014</v>
      </c>
      <c r="E61" s="156">
        <f t="shared" si="3"/>
        <v>0.6269862050366559</v>
      </c>
      <c r="F61" s="96"/>
      <c r="G61" s="97"/>
      <c r="H61" s="97"/>
    </row>
    <row r="62" spans="1:8" s="72" customFormat="1" ht="12.75">
      <c r="A62" s="146"/>
      <c r="B62" s="99"/>
      <c r="C62" s="100"/>
      <c r="D62" s="154"/>
      <c r="E62" s="157"/>
      <c r="F62" s="96"/>
      <c r="G62" s="96"/>
      <c r="H62" s="96"/>
    </row>
    <row r="63" spans="1:8" s="72" customFormat="1" ht="12.75">
      <c r="A63" s="147" t="s">
        <v>112</v>
      </c>
      <c r="B63" s="101">
        <f>SUM(B11:B61)</f>
        <v>108974913.353</v>
      </c>
      <c r="C63" s="96">
        <f>SUM(C11:C61)</f>
        <v>164714920.03699994</v>
      </c>
      <c r="D63" s="153">
        <f>SUM(D11:D61)</f>
        <v>55740006.684000015</v>
      </c>
      <c r="E63" s="156">
        <f>(C63/B63)-1</f>
        <v>0.5114939298317456</v>
      </c>
      <c r="F63" s="96"/>
      <c r="G63" s="96"/>
      <c r="H63" s="96"/>
    </row>
    <row r="64" spans="1:22" s="72" customFormat="1" ht="12" customHeight="1">
      <c r="A64" s="148"/>
      <c r="B64" s="102"/>
      <c r="C64" s="103"/>
      <c r="D64" s="155"/>
      <c r="E64" s="104"/>
      <c r="F64" s="139"/>
      <c r="G64" s="139"/>
      <c r="H64" s="139"/>
      <c r="I64" s="73"/>
      <c r="J64" s="73"/>
      <c r="K64" s="73"/>
      <c r="L64" s="73"/>
      <c r="M64" s="73"/>
      <c r="N64" s="71"/>
      <c r="O64" s="71"/>
      <c r="P64" s="71"/>
      <c r="Q64" s="71"/>
      <c r="R64" s="71"/>
      <c r="S64" s="71"/>
      <c r="T64" s="71"/>
      <c r="U64" s="71"/>
      <c r="V64" s="71"/>
    </row>
    <row r="65" spans="1:22" s="72" customFormat="1" ht="12.75">
      <c r="A65" s="89"/>
      <c r="B65" s="71"/>
      <c r="C65" s="71"/>
      <c r="D65" s="71"/>
      <c r="E65" s="71"/>
      <c r="F65" s="134"/>
      <c r="G65" s="134"/>
      <c r="H65" s="134"/>
      <c r="I65" s="71"/>
      <c r="J65" s="71"/>
      <c r="K65" s="71"/>
      <c r="L65" s="73"/>
      <c r="M65" s="71"/>
      <c r="N65" s="71"/>
      <c r="O65" s="71"/>
      <c r="P65" s="71"/>
      <c r="Q65" s="71"/>
      <c r="R65" s="71"/>
      <c r="S65" s="71"/>
      <c r="T65" s="71"/>
      <c r="U65" s="71"/>
      <c r="V65" s="71"/>
    </row>
    <row r="66" spans="1:12" s="72" customFormat="1" ht="12.75">
      <c r="A66" s="152" t="s">
        <v>113</v>
      </c>
      <c r="F66" s="96"/>
      <c r="G66" s="96"/>
      <c r="H66" s="96"/>
      <c r="L66" s="105"/>
    </row>
    <row r="67" spans="1:12" s="72" customFormat="1" ht="12.75">
      <c r="A67" s="152" t="s">
        <v>139</v>
      </c>
      <c r="F67" s="96"/>
      <c r="G67" s="96"/>
      <c r="H67" s="96"/>
      <c r="L67" s="105"/>
    </row>
    <row r="68" spans="1:12" s="72" customFormat="1" ht="12.75">
      <c r="A68" s="152" t="s">
        <v>115</v>
      </c>
      <c r="F68" s="96"/>
      <c r="G68" s="96"/>
      <c r="H68" s="96"/>
      <c r="L68" s="105"/>
    </row>
    <row r="69" spans="1:12" s="72" customFormat="1" ht="12.75">
      <c r="A69" s="152" t="s">
        <v>116</v>
      </c>
      <c r="F69" s="96"/>
      <c r="G69" s="96"/>
      <c r="H69" s="96"/>
      <c r="L69" s="105"/>
    </row>
    <row r="70" spans="1:12" s="72" customFormat="1" ht="12.75">
      <c r="A70" s="152"/>
      <c r="F70" s="96"/>
      <c r="G70" s="96"/>
      <c r="H70" s="96"/>
      <c r="L70" s="105"/>
    </row>
    <row r="71" spans="1:12" s="72" customFormat="1" ht="12.75">
      <c r="A71" s="143"/>
      <c r="F71" s="96"/>
      <c r="G71" s="96"/>
      <c r="H71" s="96"/>
      <c r="L71" s="105"/>
    </row>
    <row r="72" spans="1:12" s="72" customFormat="1" ht="12.75">
      <c r="A72" s="143"/>
      <c r="F72" s="96"/>
      <c r="G72" s="96"/>
      <c r="H72" s="96"/>
      <c r="L72" s="105"/>
    </row>
    <row r="73" spans="1:12" s="72" customFormat="1" ht="12.75">
      <c r="A73" s="143"/>
      <c r="F73" s="96"/>
      <c r="G73" s="96"/>
      <c r="H73" s="96"/>
      <c r="L73" s="105"/>
    </row>
    <row r="74" spans="1:12" s="72" customFormat="1" ht="12.75">
      <c r="A74" s="143"/>
      <c r="F74" s="96"/>
      <c r="G74" s="96"/>
      <c r="H74" s="96"/>
      <c r="L74" s="105"/>
    </row>
    <row r="75" spans="1:12" s="72" customFormat="1" ht="12.75">
      <c r="A75" s="143"/>
      <c r="F75" s="96"/>
      <c r="G75" s="96"/>
      <c r="H75" s="96"/>
      <c r="L75" s="105"/>
    </row>
    <row r="76" spans="1:12" s="72" customFormat="1" ht="12.75">
      <c r="A76" s="143"/>
      <c r="F76" s="96"/>
      <c r="G76" s="96"/>
      <c r="H76" s="96"/>
      <c r="L76" s="105"/>
    </row>
    <row r="77" spans="1:12" s="72" customFormat="1" ht="12.75">
      <c r="A77" s="143"/>
      <c r="F77" s="96"/>
      <c r="G77" s="96"/>
      <c r="H77" s="96"/>
      <c r="L77" s="105"/>
    </row>
    <row r="78" spans="1:12" s="72" customFormat="1" ht="12.75">
      <c r="A78" s="143"/>
      <c r="F78" s="96"/>
      <c r="G78" s="96"/>
      <c r="H78" s="96"/>
      <c r="L78" s="105"/>
    </row>
    <row r="79" spans="1:12" s="72" customFormat="1" ht="12.75">
      <c r="A79" s="143"/>
      <c r="F79" s="96"/>
      <c r="G79" s="96"/>
      <c r="H79" s="96"/>
      <c r="L79" s="105"/>
    </row>
    <row r="80" spans="1:12" s="72" customFormat="1" ht="12.75">
      <c r="A80" s="143"/>
      <c r="F80" s="96"/>
      <c r="G80" s="96"/>
      <c r="H80" s="96"/>
      <c r="L80" s="105"/>
    </row>
    <row r="81" spans="1:12" s="72" customFormat="1" ht="12.75">
      <c r="A81" s="143"/>
      <c r="F81" s="96"/>
      <c r="G81" s="96"/>
      <c r="H81" s="96"/>
      <c r="L81" s="105"/>
    </row>
    <row r="82" spans="1:12" s="72" customFormat="1" ht="12.75">
      <c r="A82" s="143"/>
      <c r="F82" s="96"/>
      <c r="G82" s="96"/>
      <c r="H82" s="96"/>
      <c r="L82" s="105"/>
    </row>
    <row r="83" spans="1:12" s="72" customFormat="1" ht="12.75">
      <c r="A83" s="143"/>
      <c r="F83" s="96"/>
      <c r="G83" s="96"/>
      <c r="H83" s="96"/>
      <c r="L83" s="105"/>
    </row>
    <row r="84" spans="1:12" s="72" customFormat="1" ht="12.75">
      <c r="A84" s="143"/>
      <c r="F84" s="96"/>
      <c r="G84" s="96"/>
      <c r="H84" s="96"/>
      <c r="L84" s="105"/>
    </row>
    <row r="85" spans="1:12" s="72" customFormat="1" ht="12.75">
      <c r="A85" s="143"/>
      <c r="F85" s="96"/>
      <c r="G85" s="96"/>
      <c r="H85" s="96"/>
      <c r="L85" s="105"/>
    </row>
    <row r="86" spans="1:12" s="72" customFormat="1" ht="12.75">
      <c r="A86" s="143"/>
      <c r="F86" s="96"/>
      <c r="G86" s="96"/>
      <c r="H86" s="96"/>
      <c r="L86" s="105"/>
    </row>
    <row r="87" spans="1:12" s="72" customFormat="1" ht="12.75">
      <c r="A87" s="143"/>
      <c r="F87" s="96"/>
      <c r="G87" s="96"/>
      <c r="H87" s="96"/>
      <c r="L87" s="105"/>
    </row>
    <row r="88" spans="1:12" s="72" customFormat="1" ht="12.75">
      <c r="A88" s="143"/>
      <c r="F88" s="96"/>
      <c r="G88" s="96"/>
      <c r="H88" s="96"/>
      <c r="L88" s="105"/>
    </row>
    <row r="89" spans="1:12" s="72" customFormat="1" ht="12.75">
      <c r="A89" s="143"/>
      <c r="F89" s="96"/>
      <c r="G89" s="96"/>
      <c r="H89" s="96"/>
      <c r="L89" s="105"/>
    </row>
    <row r="90" spans="1:12" s="72" customFormat="1" ht="12.75">
      <c r="A90" s="143"/>
      <c r="F90" s="96"/>
      <c r="G90" s="96"/>
      <c r="H90" s="96"/>
      <c r="L90" s="105"/>
    </row>
    <row r="91" spans="1:12" s="72" customFormat="1" ht="12.75">
      <c r="A91" s="143"/>
      <c r="F91" s="96"/>
      <c r="G91" s="96"/>
      <c r="H91" s="96"/>
      <c r="L91" s="105"/>
    </row>
    <row r="92" spans="1:12" s="72" customFormat="1" ht="12.75">
      <c r="A92" s="143"/>
      <c r="F92" s="96"/>
      <c r="G92" s="96"/>
      <c r="H92" s="96"/>
      <c r="L92" s="105"/>
    </row>
    <row r="93" spans="1:12" s="72" customFormat="1" ht="12.75">
      <c r="A93" s="143"/>
      <c r="F93" s="96"/>
      <c r="G93" s="96"/>
      <c r="H93" s="96"/>
      <c r="L93" s="105"/>
    </row>
    <row r="94" spans="1:12" s="72" customFormat="1" ht="12.75">
      <c r="A94" s="143"/>
      <c r="F94" s="96"/>
      <c r="G94" s="96"/>
      <c r="H94" s="96"/>
      <c r="L94" s="105"/>
    </row>
    <row r="95" spans="1:12" s="72" customFormat="1" ht="12.75">
      <c r="A95" s="143"/>
      <c r="F95" s="96"/>
      <c r="G95" s="96"/>
      <c r="H95" s="96"/>
      <c r="L95" s="105"/>
    </row>
    <row r="96" spans="1:12" s="72" customFormat="1" ht="12.75">
      <c r="A96" s="143"/>
      <c r="F96" s="96"/>
      <c r="G96" s="96"/>
      <c r="H96" s="96"/>
      <c r="L96" s="105"/>
    </row>
    <row r="97" spans="1:12" s="72" customFormat="1" ht="12.75">
      <c r="A97" s="143"/>
      <c r="F97" s="96"/>
      <c r="G97" s="96"/>
      <c r="H97" s="96"/>
      <c r="L97" s="105"/>
    </row>
    <row r="98" spans="1:12" s="72" customFormat="1" ht="12.75">
      <c r="A98" s="143"/>
      <c r="F98" s="96"/>
      <c r="G98" s="96"/>
      <c r="H98" s="96"/>
      <c r="L98" s="105"/>
    </row>
    <row r="99" spans="1:12" s="72" customFormat="1" ht="12.75">
      <c r="A99" s="143"/>
      <c r="F99" s="96"/>
      <c r="G99" s="96"/>
      <c r="H99" s="96"/>
      <c r="L99" s="105"/>
    </row>
    <row r="100" spans="1:12" s="72" customFormat="1" ht="12.75">
      <c r="A100" s="143"/>
      <c r="F100" s="96"/>
      <c r="G100" s="96"/>
      <c r="H100" s="96"/>
      <c r="L100" s="105"/>
    </row>
    <row r="101" spans="1:12" s="72" customFormat="1" ht="12.75">
      <c r="A101" s="143"/>
      <c r="F101" s="96"/>
      <c r="G101" s="96"/>
      <c r="H101" s="96"/>
      <c r="L101" s="105"/>
    </row>
    <row r="102" spans="1:12" s="72" customFormat="1" ht="12.75">
      <c r="A102" s="143"/>
      <c r="F102" s="96"/>
      <c r="G102" s="96"/>
      <c r="H102" s="96"/>
      <c r="L102" s="105"/>
    </row>
    <row r="103" spans="1:12" s="72" customFormat="1" ht="12.75">
      <c r="A103" s="143"/>
      <c r="F103" s="96"/>
      <c r="G103" s="96"/>
      <c r="H103" s="96"/>
      <c r="L103" s="105"/>
    </row>
    <row r="104" spans="1:12" s="72" customFormat="1" ht="12.75">
      <c r="A104" s="143"/>
      <c r="F104" s="96"/>
      <c r="G104" s="96"/>
      <c r="H104" s="96"/>
      <c r="L104" s="105"/>
    </row>
    <row r="105" spans="1:12" s="72" customFormat="1" ht="12.75">
      <c r="A105" s="143"/>
      <c r="F105" s="96"/>
      <c r="G105" s="96"/>
      <c r="H105" s="96"/>
      <c r="L105" s="105"/>
    </row>
    <row r="106" spans="1:12" s="72" customFormat="1" ht="12.75">
      <c r="A106" s="143"/>
      <c r="F106" s="96"/>
      <c r="G106" s="96"/>
      <c r="H106" s="96"/>
      <c r="L106" s="105"/>
    </row>
    <row r="107" spans="1:12" s="72" customFormat="1" ht="12.75">
      <c r="A107" s="143"/>
      <c r="F107" s="96"/>
      <c r="G107" s="96"/>
      <c r="H107" s="96"/>
      <c r="L107" s="105"/>
    </row>
    <row r="108" spans="1:12" s="72" customFormat="1" ht="12.75">
      <c r="A108" s="143"/>
      <c r="F108" s="96"/>
      <c r="G108" s="96"/>
      <c r="H108" s="96"/>
      <c r="L108" s="105"/>
    </row>
    <row r="109" spans="1:12" s="72" customFormat="1" ht="12.75">
      <c r="A109" s="143"/>
      <c r="F109" s="96"/>
      <c r="G109" s="96"/>
      <c r="H109" s="96"/>
      <c r="L109" s="105"/>
    </row>
    <row r="110" spans="1:12" s="72" customFormat="1" ht="12.75">
      <c r="A110" s="143"/>
      <c r="F110" s="96"/>
      <c r="G110" s="96"/>
      <c r="H110" s="96"/>
      <c r="L110" s="105"/>
    </row>
    <row r="111" spans="1:12" s="72" customFormat="1" ht="12.75">
      <c r="A111" s="143"/>
      <c r="F111" s="96"/>
      <c r="G111" s="96"/>
      <c r="H111" s="96"/>
      <c r="L111" s="105"/>
    </row>
    <row r="112" spans="1:12" s="72" customFormat="1" ht="12.75">
      <c r="A112" s="143"/>
      <c r="F112" s="96"/>
      <c r="G112" s="96"/>
      <c r="H112" s="96"/>
      <c r="L112" s="105"/>
    </row>
    <row r="113" spans="1:12" s="72" customFormat="1" ht="12.75">
      <c r="A113" s="143"/>
      <c r="F113" s="96"/>
      <c r="G113" s="96"/>
      <c r="H113" s="96"/>
      <c r="L113" s="105"/>
    </row>
    <row r="114" spans="1:12" s="72" customFormat="1" ht="12.75">
      <c r="A114" s="143"/>
      <c r="F114" s="96"/>
      <c r="G114" s="96"/>
      <c r="H114" s="96"/>
      <c r="L114" s="105"/>
    </row>
    <row r="115" spans="1:12" s="72" customFormat="1" ht="12.75">
      <c r="A115" s="143"/>
      <c r="F115" s="96"/>
      <c r="G115" s="96"/>
      <c r="H115" s="96"/>
      <c r="L115" s="105"/>
    </row>
    <row r="116" spans="1:12" s="72" customFormat="1" ht="12.75">
      <c r="A116" s="143"/>
      <c r="F116" s="96"/>
      <c r="G116" s="96"/>
      <c r="H116" s="96"/>
      <c r="L116" s="105"/>
    </row>
    <row r="117" spans="1:12" s="72" customFormat="1" ht="12.75">
      <c r="A117" s="143"/>
      <c r="F117" s="96"/>
      <c r="G117" s="96"/>
      <c r="H117" s="96"/>
      <c r="L117" s="105"/>
    </row>
    <row r="118" spans="1:12" s="72" customFormat="1" ht="12.75">
      <c r="A118" s="149"/>
      <c r="F118" s="96"/>
      <c r="G118" s="96"/>
      <c r="H118" s="96"/>
      <c r="L118" s="105"/>
    </row>
    <row r="119" spans="1:12" s="72" customFormat="1" ht="12.75">
      <c r="A119" s="149"/>
      <c r="F119" s="96"/>
      <c r="G119" s="96"/>
      <c r="H119" s="96"/>
      <c r="L119" s="105"/>
    </row>
    <row r="120" spans="1:12" s="72" customFormat="1" ht="12.75">
      <c r="A120" s="150"/>
      <c r="F120" s="96"/>
      <c r="G120" s="96"/>
      <c r="H120" s="96"/>
      <c r="L120" s="105"/>
    </row>
    <row r="121" spans="1:12" s="72" customFormat="1" ht="12.75">
      <c r="A121" s="150"/>
      <c r="F121" s="96"/>
      <c r="G121" s="96"/>
      <c r="H121" s="96"/>
      <c r="L121" s="105"/>
    </row>
    <row r="122" spans="1:8" s="72" customFormat="1" ht="12.75">
      <c r="A122" s="150"/>
      <c r="F122" s="96"/>
      <c r="G122" s="96"/>
      <c r="H122" s="96"/>
    </row>
    <row r="123" spans="1:8" s="72" customFormat="1" ht="12.75">
      <c r="A123" s="150"/>
      <c r="F123" s="96"/>
      <c r="G123" s="96"/>
      <c r="H123" s="96"/>
    </row>
    <row r="124" spans="1:8" s="72" customFormat="1" ht="12.75">
      <c r="A124" s="150"/>
      <c r="F124" s="96"/>
      <c r="G124" s="96"/>
      <c r="H124" s="96"/>
    </row>
    <row r="125" spans="1:8" s="72" customFormat="1" ht="12.75">
      <c r="A125" s="150"/>
      <c r="F125" s="96"/>
      <c r="G125" s="96"/>
      <c r="H125" s="96"/>
    </row>
    <row r="126" spans="1:22" s="72" customFormat="1" ht="12.75">
      <c r="A126" s="89"/>
      <c r="B126" s="71"/>
      <c r="C126" s="71"/>
      <c r="D126" s="71"/>
      <c r="E126" s="71"/>
      <c r="F126" s="134"/>
      <c r="G126" s="134"/>
      <c r="H126" s="134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</row>
    <row r="127" spans="1:22" s="72" customFormat="1" ht="12.75">
      <c r="A127" s="143"/>
      <c r="B127" s="71"/>
      <c r="C127" s="71"/>
      <c r="D127" s="71"/>
      <c r="E127" s="71"/>
      <c r="F127" s="134"/>
      <c r="G127" s="134"/>
      <c r="H127" s="134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</row>
    <row r="128" spans="1:22" s="72" customFormat="1" ht="12.75">
      <c r="A128" s="89"/>
      <c r="B128" s="71"/>
      <c r="C128" s="71"/>
      <c r="D128" s="71"/>
      <c r="E128" s="71"/>
      <c r="F128" s="134"/>
      <c r="G128" s="134"/>
      <c r="H128" s="134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</row>
    <row r="129" spans="1:22" s="72" customFormat="1" ht="16.5">
      <c r="A129" s="143"/>
      <c r="B129" s="73"/>
      <c r="C129" s="73"/>
      <c r="D129" s="73"/>
      <c r="E129" s="106"/>
      <c r="F129" s="139"/>
      <c r="G129" s="139"/>
      <c r="H129" s="139"/>
      <c r="I129" s="73"/>
      <c r="J129" s="73"/>
      <c r="K129" s="73"/>
      <c r="L129" s="73"/>
      <c r="M129" s="73"/>
      <c r="N129" s="71"/>
      <c r="O129" s="71"/>
      <c r="P129" s="71"/>
      <c r="Q129" s="71"/>
      <c r="R129" s="71"/>
      <c r="S129" s="71"/>
      <c r="T129" s="71"/>
      <c r="U129" s="71"/>
      <c r="V129" s="71"/>
    </row>
    <row r="130" spans="1:22" s="72" customFormat="1" ht="16.5">
      <c r="A130" s="143"/>
      <c r="B130" s="73"/>
      <c r="C130" s="73"/>
      <c r="D130" s="73"/>
      <c r="E130" s="106"/>
      <c r="F130" s="139"/>
      <c r="G130" s="139"/>
      <c r="H130" s="139"/>
      <c r="I130" s="73"/>
      <c r="J130" s="73"/>
      <c r="K130" s="73"/>
      <c r="L130" s="73"/>
      <c r="M130" s="73"/>
      <c r="N130" s="71"/>
      <c r="O130" s="71"/>
      <c r="P130" s="71"/>
      <c r="Q130" s="71"/>
      <c r="R130" s="71"/>
      <c r="S130" s="71"/>
      <c r="T130" s="71"/>
      <c r="U130" s="71"/>
      <c r="V130" s="71"/>
    </row>
    <row r="131" spans="1:22" s="72" customFormat="1" ht="12.75">
      <c r="A131" s="143"/>
      <c r="B131" s="73"/>
      <c r="C131" s="73"/>
      <c r="D131" s="73"/>
      <c r="E131" s="73"/>
      <c r="F131" s="139"/>
      <c r="G131" s="139"/>
      <c r="H131" s="139"/>
      <c r="I131" s="73"/>
      <c r="J131" s="73"/>
      <c r="K131" s="73"/>
      <c r="L131" s="73"/>
      <c r="M131" s="73"/>
      <c r="N131" s="71"/>
      <c r="O131" s="71"/>
      <c r="P131" s="71"/>
      <c r="Q131" s="71"/>
      <c r="R131" s="71"/>
      <c r="S131" s="71"/>
      <c r="T131" s="71"/>
      <c r="U131" s="71"/>
      <c r="V131" s="71"/>
    </row>
    <row r="132" spans="1:22" s="72" customFormat="1" ht="12.75">
      <c r="A132" s="143"/>
      <c r="B132" s="73"/>
      <c r="C132" s="73"/>
      <c r="D132" s="73"/>
      <c r="E132" s="73"/>
      <c r="F132" s="140"/>
      <c r="G132" s="140"/>
      <c r="H132" s="140"/>
      <c r="I132" s="107"/>
      <c r="J132" s="73"/>
      <c r="K132" s="73"/>
      <c r="L132" s="73"/>
      <c r="M132" s="73"/>
      <c r="N132" s="71"/>
      <c r="O132" s="71"/>
      <c r="P132" s="71"/>
      <c r="Q132" s="71"/>
      <c r="R132" s="71"/>
      <c r="S132" s="71"/>
      <c r="T132" s="71"/>
      <c r="U132" s="71"/>
      <c r="V132" s="71"/>
    </row>
    <row r="133" spans="1:22" s="72" customFormat="1" ht="15">
      <c r="A133" s="151"/>
      <c r="B133" s="108"/>
      <c r="C133" s="108"/>
      <c r="D133" s="108"/>
      <c r="E133" s="108"/>
      <c r="F133" s="141"/>
      <c r="G133" s="141"/>
      <c r="H133" s="141"/>
      <c r="I133" s="109"/>
      <c r="J133" s="109"/>
      <c r="K133" s="94"/>
      <c r="L133" s="94"/>
      <c r="M133" s="94"/>
      <c r="N133" s="71"/>
      <c r="O133" s="71"/>
      <c r="P133" s="71"/>
      <c r="Q133" s="71"/>
      <c r="R133" s="71"/>
      <c r="S133" s="71"/>
      <c r="T133" s="71"/>
      <c r="U133" s="71"/>
      <c r="V133" s="71"/>
    </row>
    <row r="134" spans="1:22" s="72" customFormat="1" ht="15">
      <c r="A134" s="151"/>
      <c r="B134" s="108"/>
      <c r="C134" s="108"/>
      <c r="D134" s="108"/>
      <c r="E134" s="108"/>
      <c r="F134" s="98"/>
      <c r="G134" s="98"/>
      <c r="H134" s="98"/>
      <c r="I134" s="94"/>
      <c r="J134" s="94"/>
      <c r="K134" s="94"/>
      <c r="L134" s="94"/>
      <c r="M134" s="94"/>
      <c r="N134" s="71"/>
      <c r="O134" s="71"/>
      <c r="P134" s="71"/>
      <c r="Q134" s="71"/>
      <c r="R134" s="71"/>
      <c r="S134" s="71"/>
      <c r="T134" s="71"/>
      <c r="U134" s="71"/>
      <c r="V134" s="71"/>
    </row>
    <row r="135" spans="1:22" s="72" customFormat="1" ht="12.75">
      <c r="A135" s="89"/>
      <c r="B135" s="71"/>
      <c r="C135" s="71"/>
      <c r="D135" s="71"/>
      <c r="E135" s="71"/>
      <c r="F135" s="134"/>
      <c r="G135" s="134"/>
      <c r="H135" s="134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</row>
    <row r="136" spans="1:8" s="72" customFormat="1" ht="12.75">
      <c r="A136" s="143"/>
      <c r="F136" s="96"/>
      <c r="G136" s="96"/>
      <c r="H136" s="96"/>
    </row>
    <row r="137" spans="1:8" s="72" customFormat="1" ht="12.75">
      <c r="A137" s="143"/>
      <c r="F137" s="96"/>
      <c r="G137" s="96"/>
      <c r="H137" s="96"/>
    </row>
    <row r="138" spans="1:8" s="72" customFormat="1" ht="12.75">
      <c r="A138" s="143"/>
      <c r="F138" s="96"/>
      <c r="G138" s="96"/>
      <c r="H138" s="96"/>
    </row>
    <row r="139" spans="1:8" s="72" customFormat="1" ht="12.75">
      <c r="A139" s="143"/>
      <c r="F139" s="96"/>
      <c r="G139" s="96"/>
      <c r="H139" s="96"/>
    </row>
    <row r="140" spans="1:8" s="72" customFormat="1" ht="12.75">
      <c r="A140" s="143"/>
      <c r="F140" s="96"/>
      <c r="G140" s="96"/>
      <c r="H140" s="96"/>
    </row>
    <row r="141" spans="1:8" s="72" customFormat="1" ht="12.75">
      <c r="A141" s="143"/>
      <c r="F141" s="96"/>
      <c r="G141" s="96"/>
      <c r="H141" s="96"/>
    </row>
    <row r="142" spans="1:8" s="72" customFormat="1" ht="12.75">
      <c r="A142" s="143"/>
      <c r="F142" s="96"/>
      <c r="G142" s="96"/>
      <c r="H142" s="96"/>
    </row>
    <row r="143" spans="1:8" s="72" customFormat="1" ht="12.75">
      <c r="A143" s="143"/>
      <c r="F143" s="96"/>
      <c r="G143" s="96"/>
      <c r="H143" s="96"/>
    </row>
    <row r="144" spans="1:8" s="72" customFormat="1" ht="12.75">
      <c r="A144" s="143"/>
      <c r="F144" s="96"/>
      <c r="G144" s="96"/>
      <c r="H144" s="96"/>
    </row>
    <row r="145" spans="1:8" s="72" customFormat="1" ht="12.75">
      <c r="A145" s="143"/>
      <c r="F145" s="96"/>
      <c r="G145" s="96"/>
      <c r="H145" s="96"/>
    </row>
    <row r="146" spans="1:8" s="72" customFormat="1" ht="12.75">
      <c r="A146" s="143"/>
      <c r="F146" s="96"/>
      <c r="G146" s="96"/>
      <c r="H146" s="96"/>
    </row>
    <row r="147" spans="1:8" s="72" customFormat="1" ht="12.75">
      <c r="A147" s="143"/>
      <c r="F147" s="96"/>
      <c r="G147" s="96"/>
      <c r="H147" s="96"/>
    </row>
    <row r="148" spans="1:8" s="72" customFormat="1" ht="12.75">
      <c r="A148" s="143"/>
      <c r="F148" s="96"/>
      <c r="G148" s="96"/>
      <c r="H148" s="96"/>
    </row>
    <row r="149" spans="1:8" s="72" customFormat="1" ht="12.75">
      <c r="A149" s="143"/>
      <c r="F149" s="96"/>
      <c r="G149" s="96"/>
      <c r="H149" s="96"/>
    </row>
    <row r="150" spans="1:8" s="72" customFormat="1" ht="12.75">
      <c r="A150" s="143"/>
      <c r="F150" s="96"/>
      <c r="G150" s="96"/>
      <c r="H150" s="96"/>
    </row>
    <row r="151" spans="1:8" s="72" customFormat="1" ht="12.75">
      <c r="A151" s="143"/>
      <c r="F151" s="96"/>
      <c r="G151" s="96"/>
      <c r="H151" s="96"/>
    </row>
    <row r="152" spans="1:8" s="72" customFormat="1" ht="12.75">
      <c r="A152" s="143"/>
      <c r="F152" s="96"/>
      <c r="G152" s="96"/>
      <c r="H152" s="96"/>
    </row>
    <row r="153" spans="1:8" s="72" customFormat="1" ht="12.75">
      <c r="A153" s="143"/>
      <c r="F153" s="96"/>
      <c r="G153" s="96"/>
      <c r="H153" s="96"/>
    </row>
    <row r="154" spans="1:8" s="72" customFormat="1" ht="12.75">
      <c r="A154" s="143"/>
      <c r="F154" s="96"/>
      <c r="G154" s="96"/>
      <c r="H154" s="96"/>
    </row>
    <row r="155" spans="1:8" s="72" customFormat="1" ht="12.75">
      <c r="A155" s="143"/>
      <c r="F155" s="96"/>
      <c r="G155" s="96"/>
      <c r="H155" s="96"/>
    </row>
    <row r="156" spans="1:8" s="72" customFormat="1" ht="12.75">
      <c r="A156" s="143"/>
      <c r="F156" s="96"/>
      <c r="G156" s="96"/>
      <c r="H156" s="96"/>
    </row>
    <row r="157" spans="1:8" s="72" customFormat="1" ht="12.75">
      <c r="A157" s="143"/>
      <c r="F157" s="96"/>
      <c r="G157" s="96"/>
      <c r="H157" s="96"/>
    </row>
    <row r="158" spans="1:8" s="72" customFormat="1" ht="12.75">
      <c r="A158" s="143"/>
      <c r="F158" s="96"/>
      <c r="G158" s="96"/>
      <c r="H158" s="96"/>
    </row>
    <row r="159" spans="1:8" s="72" customFormat="1" ht="12.75">
      <c r="A159" s="143"/>
      <c r="F159" s="96"/>
      <c r="G159" s="96"/>
      <c r="H159" s="96"/>
    </row>
    <row r="160" spans="1:8" s="72" customFormat="1" ht="12.75">
      <c r="A160" s="143"/>
      <c r="F160" s="96"/>
      <c r="G160" s="96"/>
      <c r="H160" s="96"/>
    </row>
    <row r="161" spans="1:8" s="72" customFormat="1" ht="12.75">
      <c r="A161" s="143"/>
      <c r="F161" s="96"/>
      <c r="G161" s="96"/>
      <c r="H161" s="96"/>
    </row>
    <row r="162" spans="1:8" s="72" customFormat="1" ht="12.75">
      <c r="A162" s="143"/>
      <c r="F162" s="96"/>
      <c r="G162" s="96"/>
      <c r="H162" s="96"/>
    </row>
    <row r="163" spans="1:8" s="72" customFormat="1" ht="12.75">
      <c r="A163" s="143"/>
      <c r="F163" s="96"/>
      <c r="G163" s="96"/>
      <c r="H163" s="96"/>
    </row>
    <row r="164" spans="1:8" s="72" customFormat="1" ht="12.75">
      <c r="A164" s="143"/>
      <c r="F164" s="96"/>
      <c r="G164" s="96"/>
      <c r="H164" s="96"/>
    </row>
    <row r="165" spans="1:8" s="72" customFormat="1" ht="12.75">
      <c r="A165" s="143"/>
      <c r="F165" s="96"/>
      <c r="G165" s="96"/>
      <c r="H165" s="96"/>
    </row>
    <row r="166" spans="1:8" s="72" customFormat="1" ht="12.75">
      <c r="A166" s="143"/>
      <c r="F166" s="96"/>
      <c r="G166" s="96"/>
      <c r="H166" s="96"/>
    </row>
    <row r="167" spans="1:8" s="72" customFormat="1" ht="12.75">
      <c r="A167" s="143"/>
      <c r="F167" s="96"/>
      <c r="G167" s="96"/>
      <c r="H167" s="96"/>
    </row>
    <row r="168" spans="1:8" s="72" customFormat="1" ht="12.75">
      <c r="A168" s="143"/>
      <c r="F168" s="96"/>
      <c r="G168" s="96"/>
      <c r="H168" s="96"/>
    </row>
    <row r="169" spans="1:8" s="72" customFormat="1" ht="12.75">
      <c r="A169" s="143"/>
      <c r="F169" s="96"/>
      <c r="G169" s="96"/>
      <c r="H169" s="96"/>
    </row>
    <row r="170" spans="1:8" s="72" customFormat="1" ht="12.75">
      <c r="A170" s="143"/>
      <c r="F170" s="96"/>
      <c r="G170" s="96"/>
      <c r="H170" s="96"/>
    </row>
    <row r="171" spans="1:8" s="72" customFormat="1" ht="12.75">
      <c r="A171" s="143"/>
      <c r="F171" s="96"/>
      <c r="G171" s="96"/>
      <c r="H171" s="96"/>
    </row>
    <row r="172" spans="1:8" s="72" customFormat="1" ht="12.75">
      <c r="A172" s="143"/>
      <c r="F172" s="96"/>
      <c r="G172" s="96"/>
      <c r="H172" s="96"/>
    </row>
    <row r="173" spans="1:22" s="72" customFormat="1" ht="12.75">
      <c r="A173" s="89"/>
      <c r="B173" s="71"/>
      <c r="C173" s="71"/>
      <c r="D173" s="71"/>
      <c r="E173" s="71"/>
      <c r="F173" s="134"/>
      <c r="G173" s="134"/>
      <c r="H173" s="134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</row>
    <row r="174" spans="1:22" s="72" customFormat="1" ht="12.75">
      <c r="A174" s="143"/>
      <c r="B174" s="71"/>
      <c r="C174" s="71"/>
      <c r="D174" s="71"/>
      <c r="E174" s="71"/>
      <c r="F174" s="134"/>
      <c r="G174" s="134"/>
      <c r="H174" s="134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</row>
    <row r="175" spans="1:22" s="72" customFormat="1" ht="12.75">
      <c r="A175" s="89"/>
      <c r="B175" s="71"/>
      <c r="C175" s="71"/>
      <c r="D175" s="71"/>
      <c r="E175" s="71"/>
      <c r="F175" s="134"/>
      <c r="G175" s="134"/>
      <c r="H175" s="134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</row>
    <row r="176" spans="1:22" s="72" customFormat="1" ht="16.5">
      <c r="A176" s="143"/>
      <c r="B176" s="73"/>
      <c r="C176" s="73"/>
      <c r="D176" s="73"/>
      <c r="E176" s="106"/>
      <c r="F176" s="139"/>
      <c r="G176" s="139"/>
      <c r="H176" s="139"/>
      <c r="I176" s="73"/>
      <c r="J176" s="73"/>
      <c r="K176" s="73"/>
      <c r="L176" s="73"/>
      <c r="M176" s="73"/>
      <c r="N176" s="71"/>
      <c r="O176" s="71"/>
      <c r="P176" s="71"/>
      <c r="Q176" s="71"/>
      <c r="R176" s="71"/>
      <c r="S176" s="71"/>
      <c r="T176" s="71"/>
      <c r="U176" s="71"/>
      <c r="V176" s="71"/>
    </row>
    <row r="177" spans="1:22" s="72" customFormat="1" ht="16.5">
      <c r="A177" s="143"/>
      <c r="B177" s="73"/>
      <c r="C177" s="73"/>
      <c r="D177" s="73"/>
      <c r="E177" s="106"/>
      <c r="F177" s="139"/>
      <c r="G177" s="139"/>
      <c r="H177" s="139"/>
      <c r="I177" s="73"/>
      <c r="J177" s="73"/>
      <c r="K177" s="73"/>
      <c r="L177" s="73"/>
      <c r="M177" s="73"/>
      <c r="N177" s="71"/>
      <c r="O177" s="71"/>
      <c r="P177" s="71"/>
      <c r="Q177" s="71"/>
      <c r="R177" s="71"/>
      <c r="S177" s="71"/>
      <c r="T177" s="71"/>
      <c r="U177" s="71"/>
      <c r="V177" s="71"/>
    </row>
    <row r="178" spans="1:22" s="72" customFormat="1" ht="12.75">
      <c r="A178" s="143"/>
      <c r="B178" s="73"/>
      <c r="C178" s="73"/>
      <c r="D178" s="73"/>
      <c r="E178" s="73"/>
      <c r="F178" s="139"/>
      <c r="G178" s="139"/>
      <c r="H178" s="139"/>
      <c r="I178" s="73"/>
      <c r="J178" s="73"/>
      <c r="K178" s="73"/>
      <c r="L178" s="73"/>
      <c r="M178" s="73"/>
      <c r="N178" s="71"/>
      <c r="O178" s="71"/>
      <c r="P178" s="71"/>
      <c r="Q178" s="71"/>
      <c r="R178" s="71"/>
      <c r="S178" s="71"/>
      <c r="T178" s="71"/>
      <c r="U178" s="71"/>
      <c r="V178" s="71"/>
    </row>
    <row r="179" spans="1:22" s="72" customFormat="1" ht="12.75">
      <c r="A179" s="143"/>
      <c r="B179" s="73"/>
      <c r="C179" s="73"/>
      <c r="D179" s="73"/>
      <c r="E179" s="73"/>
      <c r="F179" s="140"/>
      <c r="G179" s="140"/>
      <c r="H179" s="140"/>
      <c r="I179" s="107"/>
      <c r="J179" s="73"/>
      <c r="K179" s="73"/>
      <c r="L179" s="73"/>
      <c r="M179" s="73"/>
      <c r="N179" s="71"/>
      <c r="O179" s="71"/>
      <c r="P179" s="71"/>
      <c r="Q179" s="71"/>
      <c r="R179" s="71"/>
      <c r="S179" s="71"/>
      <c r="T179" s="71"/>
      <c r="U179" s="71"/>
      <c r="V179" s="71"/>
    </row>
    <row r="180" spans="1:22" s="72" customFormat="1" ht="15">
      <c r="A180" s="151"/>
      <c r="B180" s="108"/>
      <c r="C180" s="108"/>
      <c r="D180" s="108"/>
      <c r="E180" s="108"/>
      <c r="F180" s="141"/>
      <c r="G180" s="141"/>
      <c r="H180" s="141"/>
      <c r="I180" s="109"/>
      <c r="J180" s="109"/>
      <c r="K180" s="94"/>
      <c r="L180" s="94"/>
      <c r="M180" s="94"/>
      <c r="N180" s="94"/>
      <c r="O180" s="94"/>
      <c r="P180" s="71"/>
      <c r="Q180" s="71"/>
      <c r="R180" s="71"/>
      <c r="S180" s="71"/>
      <c r="T180" s="71"/>
      <c r="U180" s="71"/>
      <c r="V180" s="71"/>
    </row>
    <row r="181" spans="1:22" s="72" customFormat="1" ht="15">
      <c r="A181" s="151"/>
      <c r="B181" s="108"/>
      <c r="C181" s="108"/>
      <c r="D181" s="108"/>
      <c r="E181" s="108"/>
      <c r="F181" s="98"/>
      <c r="G181" s="98"/>
      <c r="H181" s="98"/>
      <c r="I181" s="94"/>
      <c r="J181" s="94"/>
      <c r="K181" s="94"/>
      <c r="L181" s="94"/>
      <c r="M181" s="94"/>
      <c r="N181" s="94"/>
      <c r="O181" s="94"/>
      <c r="P181" s="71"/>
      <c r="Q181" s="71"/>
      <c r="R181" s="71"/>
      <c r="S181" s="71"/>
      <c r="T181" s="71"/>
      <c r="U181" s="71"/>
      <c r="V181" s="71"/>
    </row>
    <row r="182" spans="1:22" s="72" customFormat="1" ht="12.75">
      <c r="A182" s="89"/>
      <c r="B182" s="71"/>
      <c r="C182" s="71"/>
      <c r="D182" s="71"/>
      <c r="E182" s="71"/>
      <c r="F182" s="134"/>
      <c r="G182" s="134"/>
      <c r="H182" s="134"/>
      <c r="I182" s="71"/>
      <c r="J182" s="71"/>
      <c r="K182" s="71"/>
      <c r="L182" s="73"/>
      <c r="M182" s="71"/>
      <c r="N182" s="71"/>
      <c r="O182" s="71"/>
      <c r="P182" s="71"/>
      <c r="Q182" s="71"/>
      <c r="R182" s="71"/>
      <c r="S182" s="71"/>
      <c r="T182" s="71"/>
      <c r="U182" s="71"/>
      <c r="V182" s="71"/>
    </row>
    <row r="183" spans="1:12" s="72" customFormat="1" ht="12.75">
      <c r="A183" s="143"/>
      <c r="F183" s="96"/>
      <c r="G183" s="96"/>
      <c r="H183" s="96"/>
      <c r="L183" s="105"/>
    </row>
    <row r="184" spans="1:12" s="72" customFormat="1" ht="12.75">
      <c r="A184" s="143"/>
      <c r="F184" s="96"/>
      <c r="G184" s="96"/>
      <c r="H184" s="96"/>
      <c r="L184" s="105"/>
    </row>
    <row r="185" spans="1:12" s="72" customFormat="1" ht="12.75">
      <c r="A185" s="143"/>
      <c r="F185" s="96"/>
      <c r="G185" s="96"/>
      <c r="H185" s="96"/>
      <c r="L185" s="105"/>
    </row>
    <row r="186" spans="1:12" s="72" customFormat="1" ht="12.75">
      <c r="A186" s="143"/>
      <c r="F186" s="96"/>
      <c r="G186" s="96"/>
      <c r="H186" s="96"/>
      <c r="L186" s="105"/>
    </row>
    <row r="187" spans="1:12" s="72" customFormat="1" ht="12.75">
      <c r="A187" s="143"/>
      <c r="F187" s="96"/>
      <c r="G187" s="96"/>
      <c r="H187" s="96"/>
      <c r="L187" s="105"/>
    </row>
    <row r="188" spans="1:12" s="72" customFormat="1" ht="12.75">
      <c r="A188" s="143"/>
      <c r="F188" s="96"/>
      <c r="G188" s="96"/>
      <c r="H188" s="96"/>
      <c r="L188" s="105"/>
    </row>
    <row r="189" spans="1:12" s="72" customFormat="1" ht="12.75">
      <c r="A189" s="143"/>
      <c r="F189" s="96"/>
      <c r="G189" s="96"/>
      <c r="H189" s="96"/>
      <c r="L189" s="105"/>
    </row>
    <row r="190" spans="1:12" s="72" customFormat="1" ht="12.75">
      <c r="A190" s="143"/>
      <c r="F190" s="96"/>
      <c r="G190" s="96"/>
      <c r="H190" s="96"/>
      <c r="L190" s="105"/>
    </row>
    <row r="191" spans="1:12" s="72" customFormat="1" ht="12.75">
      <c r="A191" s="143"/>
      <c r="F191" s="96"/>
      <c r="G191" s="96"/>
      <c r="H191" s="96"/>
      <c r="L191" s="105"/>
    </row>
    <row r="192" spans="1:12" s="72" customFormat="1" ht="12.75">
      <c r="A192" s="143"/>
      <c r="F192" s="96"/>
      <c r="G192" s="96"/>
      <c r="H192" s="96"/>
      <c r="L192" s="105"/>
    </row>
    <row r="193" spans="1:12" s="72" customFormat="1" ht="12.75">
      <c r="A193" s="143"/>
      <c r="F193" s="96"/>
      <c r="G193" s="96"/>
      <c r="H193" s="96"/>
      <c r="L193" s="105"/>
    </row>
    <row r="194" spans="1:12" s="72" customFormat="1" ht="12.75">
      <c r="A194" s="143"/>
      <c r="F194" s="96"/>
      <c r="G194" s="96"/>
      <c r="H194" s="96"/>
      <c r="L194" s="105"/>
    </row>
    <row r="195" spans="1:12" s="72" customFormat="1" ht="12.75">
      <c r="A195" s="143"/>
      <c r="F195" s="96"/>
      <c r="G195" s="96"/>
      <c r="H195" s="96"/>
      <c r="L195" s="105"/>
    </row>
    <row r="196" spans="1:12" s="72" customFormat="1" ht="12.75">
      <c r="A196" s="143"/>
      <c r="F196" s="96"/>
      <c r="G196" s="96"/>
      <c r="H196" s="96"/>
      <c r="L196" s="105"/>
    </row>
    <row r="197" spans="1:12" s="72" customFormat="1" ht="12.75">
      <c r="A197" s="143"/>
      <c r="F197" s="96"/>
      <c r="G197" s="96"/>
      <c r="H197" s="96"/>
      <c r="L197" s="105"/>
    </row>
    <row r="198" spans="1:12" s="72" customFormat="1" ht="12.75">
      <c r="A198" s="143"/>
      <c r="F198" s="96"/>
      <c r="G198" s="96"/>
      <c r="H198" s="96"/>
      <c r="L198" s="105"/>
    </row>
    <row r="199" spans="1:12" s="72" customFormat="1" ht="12.75">
      <c r="A199" s="143"/>
      <c r="F199" s="96"/>
      <c r="G199" s="96"/>
      <c r="H199" s="96"/>
      <c r="L199" s="105"/>
    </row>
    <row r="200" spans="1:12" s="72" customFormat="1" ht="12.75">
      <c r="A200" s="143"/>
      <c r="F200" s="96"/>
      <c r="G200" s="96"/>
      <c r="H200" s="96"/>
      <c r="L200" s="105"/>
    </row>
    <row r="201" spans="1:12" s="72" customFormat="1" ht="12.75">
      <c r="A201" s="143"/>
      <c r="F201" s="96"/>
      <c r="G201" s="96"/>
      <c r="H201" s="96"/>
      <c r="L201" s="105"/>
    </row>
    <row r="202" spans="1:12" s="72" customFormat="1" ht="12.75">
      <c r="A202" s="143"/>
      <c r="F202" s="96"/>
      <c r="G202" s="96"/>
      <c r="H202" s="96"/>
      <c r="L202" s="105"/>
    </row>
    <row r="203" spans="1:12" s="72" customFormat="1" ht="12.75">
      <c r="A203" s="143"/>
      <c r="F203" s="96"/>
      <c r="G203" s="96"/>
      <c r="H203" s="96"/>
      <c r="L203" s="105"/>
    </row>
    <row r="204" spans="1:12" s="72" customFormat="1" ht="12.75">
      <c r="A204" s="143"/>
      <c r="F204" s="96"/>
      <c r="G204" s="96"/>
      <c r="H204" s="96"/>
      <c r="L204" s="105"/>
    </row>
    <row r="205" spans="1:12" s="72" customFormat="1" ht="12.75">
      <c r="A205" s="143"/>
      <c r="F205" s="96"/>
      <c r="G205" s="96"/>
      <c r="H205" s="96"/>
      <c r="L205" s="105"/>
    </row>
    <row r="206" spans="1:12" s="72" customFormat="1" ht="12.75">
      <c r="A206" s="143"/>
      <c r="F206" s="96"/>
      <c r="G206" s="96"/>
      <c r="H206" s="96"/>
      <c r="L206" s="105"/>
    </row>
    <row r="207" spans="1:12" s="72" customFormat="1" ht="12.75">
      <c r="A207" s="143"/>
      <c r="F207" s="96"/>
      <c r="G207" s="96"/>
      <c r="H207" s="96"/>
      <c r="L207" s="105"/>
    </row>
    <row r="208" spans="1:12" s="72" customFormat="1" ht="12.75">
      <c r="A208" s="143"/>
      <c r="F208" s="96"/>
      <c r="G208" s="96"/>
      <c r="H208" s="96"/>
      <c r="L208" s="105"/>
    </row>
    <row r="209" spans="1:12" s="72" customFormat="1" ht="12.75">
      <c r="A209" s="143"/>
      <c r="F209" s="96"/>
      <c r="G209" s="96"/>
      <c r="H209" s="96"/>
      <c r="L209" s="105"/>
    </row>
    <row r="210" spans="1:12" s="72" customFormat="1" ht="12.75">
      <c r="A210" s="143"/>
      <c r="F210" s="96"/>
      <c r="G210" s="96"/>
      <c r="H210" s="96"/>
      <c r="L210" s="105"/>
    </row>
    <row r="211" spans="1:12" s="72" customFormat="1" ht="12.75">
      <c r="A211" s="143"/>
      <c r="F211" s="96"/>
      <c r="G211" s="96"/>
      <c r="H211" s="96"/>
      <c r="L211" s="105"/>
    </row>
    <row r="212" spans="1:12" s="72" customFormat="1" ht="12.75">
      <c r="A212" s="143"/>
      <c r="F212" s="96"/>
      <c r="G212" s="96"/>
      <c r="H212" s="96"/>
      <c r="L212" s="105"/>
    </row>
    <row r="213" spans="1:12" s="72" customFormat="1" ht="12.75">
      <c r="A213" s="143"/>
      <c r="F213" s="96"/>
      <c r="G213" s="96"/>
      <c r="H213" s="96"/>
      <c r="L213" s="105"/>
    </row>
    <row r="214" spans="1:12" s="72" customFormat="1" ht="12.75">
      <c r="A214" s="143"/>
      <c r="F214" s="96"/>
      <c r="G214" s="96"/>
      <c r="H214" s="96"/>
      <c r="L214" s="105"/>
    </row>
    <row r="215" spans="1:12" s="72" customFormat="1" ht="12.75">
      <c r="A215" s="143"/>
      <c r="F215" s="96"/>
      <c r="G215" s="96"/>
      <c r="H215" s="96"/>
      <c r="L215" s="105"/>
    </row>
    <row r="216" spans="1:12" s="72" customFormat="1" ht="12.75">
      <c r="A216" s="143"/>
      <c r="F216" s="96"/>
      <c r="G216" s="96"/>
      <c r="H216" s="96"/>
      <c r="L216" s="105"/>
    </row>
    <row r="217" spans="1:12" s="72" customFormat="1" ht="12.75">
      <c r="A217" s="143"/>
      <c r="F217" s="96"/>
      <c r="G217" s="96"/>
      <c r="H217" s="96"/>
      <c r="L217" s="105"/>
    </row>
    <row r="218" spans="1:12" s="72" customFormat="1" ht="12.75">
      <c r="A218" s="143"/>
      <c r="F218" s="96"/>
      <c r="G218" s="96"/>
      <c r="H218" s="96"/>
      <c r="L218" s="105"/>
    </row>
    <row r="219" spans="1:12" s="72" customFormat="1" ht="12.75">
      <c r="A219" s="143"/>
      <c r="F219" s="96"/>
      <c r="G219" s="96"/>
      <c r="H219" s="96"/>
      <c r="L219" s="105"/>
    </row>
    <row r="220" spans="1:12" s="72" customFormat="1" ht="12.75">
      <c r="A220" s="143"/>
      <c r="F220" s="96"/>
      <c r="G220" s="96"/>
      <c r="H220" s="96"/>
      <c r="L220" s="105"/>
    </row>
    <row r="221" spans="1:12" s="72" customFormat="1" ht="12.75">
      <c r="A221" s="143"/>
      <c r="F221" s="96"/>
      <c r="G221" s="96"/>
      <c r="H221" s="96"/>
      <c r="L221" s="105"/>
    </row>
    <row r="222" spans="1:12" s="72" customFormat="1" ht="12.75">
      <c r="A222" s="143"/>
      <c r="F222" s="96"/>
      <c r="G222" s="96"/>
      <c r="H222" s="96"/>
      <c r="L222" s="105"/>
    </row>
    <row r="223" spans="1:12" s="72" customFormat="1" ht="12.75">
      <c r="A223" s="143"/>
      <c r="F223" s="96"/>
      <c r="G223" s="96"/>
      <c r="H223" s="96"/>
      <c r="L223" s="105"/>
    </row>
    <row r="224" spans="1:12" s="72" customFormat="1" ht="12.75">
      <c r="A224" s="143"/>
      <c r="F224" s="96"/>
      <c r="G224" s="96"/>
      <c r="H224" s="96"/>
      <c r="L224" s="105"/>
    </row>
    <row r="225" spans="1:12" s="72" customFormat="1" ht="12.75">
      <c r="A225" s="143"/>
      <c r="F225" s="96"/>
      <c r="G225" s="96"/>
      <c r="H225" s="96"/>
      <c r="L225" s="105"/>
    </row>
    <row r="226" spans="1:12" s="72" customFormat="1" ht="12.75">
      <c r="A226" s="143"/>
      <c r="F226" s="96"/>
      <c r="G226" s="96"/>
      <c r="H226" s="96"/>
      <c r="L226" s="105"/>
    </row>
    <row r="227" spans="1:12" s="72" customFormat="1" ht="12.75">
      <c r="A227" s="143"/>
      <c r="F227" s="96"/>
      <c r="G227" s="96"/>
      <c r="H227" s="96"/>
      <c r="L227" s="105"/>
    </row>
    <row r="228" spans="1:12" s="72" customFormat="1" ht="12.75">
      <c r="A228" s="143"/>
      <c r="F228" s="96"/>
      <c r="G228" s="96"/>
      <c r="H228" s="96"/>
      <c r="L228" s="105"/>
    </row>
    <row r="229" spans="1:12" s="72" customFormat="1" ht="12.75">
      <c r="A229" s="143"/>
      <c r="F229" s="96"/>
      <c r="G229" s="96"/>
      <c r="H229" s="96"/>
      <c r="L229" s="105"/>
    </row>
    <row r="230" spans="1:12" s="72" customFormat="1" ht="12.75">
      <c r="A230" s="143"/>
      <c r="F230" s="96"/>
      <c r="G230" s="96"/>
      <c r="H230" s="96"/>
      <c r="L230" s="105"/>
    </row>
    <row r="231" spans="1:12" s="72" customFormat="1" ht="12.75">
      <c r="A231" s="143"/>
      <c r="F231" s="96"/>
      <c r="G231" s="96"/>
      <c r="H231" s="96"/>
      <c r="L231" s="105"/>
    </row>
    <row r="232" spans="1:12" s="72" customFormat="1" ht="12.75">
      <c r="A232" s="143"/>
      <c r="F232" s="96"/>
      <c r="G232" s="96"/>
      <c r="H232" s="96"/>
      <c r="L232" s="105"/>
    </row>
    <row r="233" spans="1:12" s="72" customFormat="1" ht="12.75">
      <c r="A233" s="143"/>
      <c r="F233" s="96"/>
      <c r="G233" s="96"/>
      <c r="H233" s="96"/>
      <c r="L233" s="105"/>
    </row>
    <row r="234" spans="1:12" s="72" customFormat="1" ht="12.75">
      <c r="A234" s="143"/>
      <c r="F234" s="96"/>
      <c r="G234" s="96"/>
      <c r="H234" s="96"/>
      <c r="L234" s="105"/>
    </row>
    <row r="235" spans="1:12" s="72" customFormat="1" ht="12.75">
      <c r="A235" s="149"/>
      <c r="F235" s="96"/>
      <c r="G235" s="96"/>
      <c r="H235" s="96"/>
      <c r="L235" s="105"/>
    </row>
    <row r="236" spans="1:12" s="72" customFormat="1" ht="12.75">
      <c r="A236" s="149"/>
      <c r="F236" s="96"/>
      <c r="G236" s="96"/>
      <c r="H236" s="96"/>
      <c r="L236" s="105"/>
    </row>
    <row r="237" spans="1:12" s="72" customFormat="1" ht="12.75">
      <c r="A237" s="150"/>
      <c r="F237" s="96"/>
      <c r="G237" s="96"/>
      <c r="H237" s="96"/>
      <c r="L237" s="105"/>
    </row>
    <row r="238" spans="1:12" s="72" customFormat="1" ht="12.75">
      <c r="A238" s="150"/>
      <c r="F238" s="96"/>
      <c r="G238" s="96"/>
      <c r="H238" s="96"/>
      <c r="L238" s="105"/>
    </row>
    <row r="239" spans="1:8" s="72" customFormat="1" ht="12.75">
      <c r="A239" s="143"/>
      <c r="F239" s="96"/>
      <c r="G239" s="96"/>
      <c r="H239" s="96"/>
    </row>
    <row r="240" spans="1:8" s="72" customFormat="1" ht="12.75">
      <c r="A240" s="143"/>
      <c r="F240" s="96"/>
      <c r="G240" s="96"/>
      <c r="H240" s="96"/>
    </row>
    <row r="241" spans="1:8" s="72" customFormat="1" ht="12.75">
      <c r="A241" s="143"/>
      <c r="F241" s="96"/>
      <c r="G241" s="96"/>
      <c r="H241" s="96"/>
    </row>
    <row r="242" spans="1:8" s="72" customFormat="1" ht="12.75">
      <c r="A242" s="143"/>
      <c r="F242" s="96"/>
      <c r="G242" s="96"/>
      <c r="H242" s="96"/>
    </row>
    <row r="243" spans="1:8" s="72" customFormat="1" ht="12.75">
      <c r="A243" s="143"/>
      <c r="F243" s="96"/>
      <c r="G243" s="96"/>
      <c r="H243" s="96"/>
    </row>
    <row r="244" spans="1:8" s="72" customFormat="1" ht="12.75">
      <c r="A244" s="143"/>
      <c r="F244" s="96"/>
      <c r="G244" s="96"/>
      <c r="H244" s="96"/>
    </row>
    <row r="245" spans="1:8" s="72" customFormat="1" ht="12.75">
      <c r="A245" s="143"/>
      <c r="F245" s="96"/>
      <c r="G245" s="96"/>
      <c r="H245" s="96"/>
    </row>
    <row r="246" spans="1:8" s="72" customFormat="1" ht="12.75">
      <c r="A246" s="143"/>
      <c r="F246" s="96"/>
      <c r="G246" s="96"/>
      <c r="H246" s="96"/>
    </row>
    <row r="247" spans="1:8" s="72" customFormat="1" ht="12.75">
      <c r="A247" s="143"/>
      <c r="F247" s="96"/>
      <c r="G247" s="96"/>
      <c r="H247" s="96"/>
    </row>
    <row r="248" spans="1:8" s="72" customFormat="1" ht="12.75">
      <c r="A248" s="143"/>
      <c r="F248" s="96"/>
      <c r="G248" s="96"/>
      <c r="H248" s="96"/>
    </row>
    <row r="249" spans="1:8" s="72" customFormat="1" ht="12.75">
      <c r="A249" s="143"/>
      <c r="F249" s="96"/>
      <c r="G249" s="96"/>
      <c r="H249" s="96"/>
    </row>
    <row r="250" spans="1:8" s="72" customFormat="1" ht="12.75">
      <c r="A250" s="143"/>
      <c r="F250" s="96"/>
      <c r="G250" s="96"/>
      <c r="H250" s="96"/>
    </row>
    <row r="251" spans="1:8" s="72" customFormat="1" ht="12.75">
      <c r="A251" s="143"/>
      <c r="F251" s="96"/>
      <c r="G251" s="96"/>
      <c r="H251" s="96"/>
    </row>
    <row r="252" spans="1:8" s="72" customFormat="1" ht="12.75">
      <c r="A252" s="143"/>
      <c r="F252" s="96"/>
      <c r="G252" s="96"/>
      <c r="H252" s="96"/>
    </row>
    <row r="253" spans="1:8" s="72" customFormat="1" ht="12.75">
      <c r="A253" s="143"/>
      <c r="F253" s="96"/>
      <c r="G253" s="96"/>
      <c r="H253" s="96"/>
    </row>
    <row r="254" spans="1:8" s="72" customFormat="1" ht="12.75">
      <c r="A254" s="143"/>
      <c r="F254" s="96"/>
      <c r="G254" s="96"/>
      <c r="H254" s="96"/>
    </row>
    <row r="255" spans="1:8" s="72" customFormat="1" ht="12.75">
      <c r="A255" s="143"/>
      <c r="F255" s="96"/>
      <c r="G255" s="96"/>
      <c r="H255" s="96"/>
    </row>
    <row r="256" spans="1:8" s="72" customFormat="1" ht="12.75">
      <c r="A256" s="143"/>
      <c r="F256" s="96"/>
      <c r="G256" s="96"/>
      <c r="H256" s="96"/>
    </row>
    <row r="257" spans="1:8" s="72" customFormat="1" ht="12.75">
      <c r="A257" s="143"/>
      <c r="F257" s="96"/>
      <c r="G257" s="96"/>
      <c r="H257" s="96"/>
    </row>
    <row r="258" spans="1:8" s="72" customFormat="1" ht="12.75">
      <c r="A258" s="149"/>
      <c r="F258" s="96"/>
      <c r="G258" s="96"/>
      <c r="H258" s="96"/>
    </row>
    <row r="259" spans="1:8" s="72" customFormat="1" ht="12.75">
      <c r="A259" s="149"/>
      <c r="F259" s="96"/>
      <c r="G259" s="96"/>
      <c r="H259" s="96"/>
    </row>
    <row r="260" spans="1:8" s="72" customFormat="1" ht="12.75">
      <c r="A260" s="150"/>
      <c r="F260" s="96"/>
      <c r="G260" s="96"/>
      <c r="H260" s="96"/>
    </row>
    <row r="261" spans="1:8" s="72" customFormat="1" ht="12.75">
      <c r="A261" s="150"/>
      <c r="F261" s="96"/>
      <c r="G261" s="96"/>
      <c r="H261" s="96"/>
    </row>
    <row r="262" spans="1:8" s="72" customFormat="1" ht="12.75">
      <c r="A262" s="150"/>
      <c r="F262" s="96"/>
      <c r="G262" s="96"/>
      <c r="H262" s="96"/>
    </row>
    <row r="263" spans="1:8" s="72" customFormat="1" ht="12.75">
      <c r="A263" s="150"/>
      <c r="F263" s="96"/>
      <c r="G263" s="96"/>
      <c r="H263" s="96"/>
    </row>
    <row r="264" spans="1:8" s="72" customFormat="1" ht="12.75">
      <c r="A264" s="150"/>
      <c r="F264" s="96"/>
      <c r="G264" s="96"/>
      <c r="H264" s="96"/>
    </row>
    <row r="265" spans="1:8" s="72" customFormat="1" ht="12.75">
      <c r="A265" s="150"/>
      <c r="F265" s="96"/>
      <c r="G265" s="96"/>
      <c r="H265" s="96"/>
    </row>
    <row r="266" spans="1:22" s="72" customFormat="1" ht="12.75">
      <c r="A266" s="89"/>
      <c r="B266" s="71"/>
      <c r="C266" s="71"/>
      <c r="D266" s="71"/>
      <c r="E266" s="71"/>
      <c r="F266" s="134"/>
      <c r="G266" s="134"/>
      <c r="H266" s="134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</row>
    <row r="267" spans="1:22" s="72" customFormat="1" ht="12.75">
      <c r="A267" s="143"/>
      <c r="B267" s="71"/>
      <c r="C267" s="71"/>
      <c r="D267" s="71"/>
      <c r="E267" s="71"/>
      <c r="F267" s="134"/>
      <c r="G267" s="134"/>
      <c r="H267" s="134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</row>
    <row r="268" spans="1:22" s="72" customFormat="1" ht="12.75">
      <c r="A268" s="89"/>
      <c r="B268" s="71"/>
      <c r="C268" s="71"/>
      <c r="D268" s="71"/>
      <c r="E268" s="71"/>
      <c r="F268" s="134"/>
      <c r="G268" s="134"/>
      <c r="H268" s="134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</row>
    <row r="269" spans="1:22" s="72" customFormat="1" ht="16.5">
      <c r="A269" s="143"/>
      <c r="B269" s="73"/>
      <c r="C269" s="73"/>
      <c r="D269" s="73"/>
      <c r="E269" s="106"/>
      <c r="F269" s="139"/>
      <c r="G269" s="139"/>
      <c r="H269" s="139"/>
      <c r="I269" s="73"/>
      <c r="J269" s="73"/>
      <c r="K269" s="73"/>
      <c r="L269" s="73"/>
      <c r="M269" s="73"/>
      <c r="N269" s="71"/>
      <c r="O269" s="71"/>
      <c r="P269" s="71"/>
      <c r="Q269" s="71"/>
      <c r="R269" s="71"/>
      <c r="S269" s="71"/>
      <c r="T269" s="71"/>
      <c r="U269" s="71"/>
      <c r="V269" s="71"/>
    </row>
    <row r="270" spans="1:22" s="72" customFormat="1" ht="16.5">
      <c r="A270" s="143"/>
      <c r="B270" s="73"/>
      <c r="C270" s="73"/>
      <c r="D270" s="73"/>
      <c r="E270" s="106"/>
      <c r="F270" s="139"/>
      <c r="G270" s="139"/>
      <c r="H270" s="139"/>
      <c r="I270" s="73"/>
      <c r="J270" s="73"/>
      <c r="K270" s="73"/>
      <c r="L270" s="73"/>
      <c r="M270" s="73"/>
      <c r="N270" s="71"/>
      <c r="O270" s="71"/>
      <c r="P270" s="71"/>
      <c r="Q270" s="71"/>
      <c r="R270" s="71"/>
      <c r="S270" s="71"/>
      <c r="T270" s="71"/>
      <c r="U270" s="71"/>
      <c r="V270" s="71"/>
    </row>
    <row r="271" spans="1:22" s="72" customFormat="1" ht="12.75">
      <c r="A271" s="143"/>
      <c r="B271" s="73"/>
      <c r="C271" s="73"/>
      <c r="D271" s="73"/>
      <c r="E271" s="73"/>
      <c r="F271" s="139"/>
      <c r="G271" s="139"/>
      <c r="H271" s="139"/>
      <c r="I271" s="73"/>
      <c r="J271" s="73"/>
      <c r="K271" s="73"/>
      <c r="L271" s="73"/>
      <c r="M271" s="73"/>
      <c r="N271" s="71"/>
      <c r="O271" s="71"/>
      <c r="P271" s="71"/>
      <c r="Q271" s="71"/>
      <c r="R271" s="71"/>
      <c r="S271" s="71"/>
      <c r="T271" s="71"/>
      <c r="U271" s="71"/>
      <c r="V271" s="71"/>
    </row>
    <row r="272" spans="1:22" s="72" customFormat="1" ht="12.75">
      <c r="A272" s="143"/>
      <c r="B272" s="73"/>
      <c r="C272" s="73"/>
      <c r="D272" s="73"/>
      <c r="E272" s="73"/>
      <c r="F272" s="140"/>
      <c r="G272" s="140"/>
      <c r="H272" s="140"/>
      <c r="I272" s="107"/>
      <c r="J272" s="73"/>
      <c r="K272" s="73"/>
      <c r="L272" s="73"/>
      <c r="M272" s="73"/>
      <c r="N272" s="71"/>
      <c r="O272" s="71"/>
      <c r="P272" s="71"/>
      <c r="Q272" s="71"/>
      <c r="R272" s="71"/>
      <c r="S272" s="71"/>
      <c r="T272" s="71"/>
      <c r="U272" s="71"/>
      <c r="V272" s="71"/>
    </row>
    <row r="273" spans="1:22" s="72" customFormat="1" ht="15">
      <c r="A273" s="151"/>
      <c r="B273" s="108"/>
      <c r="C273" s="108"/>
      <c r="D273" s="108"/>
      <c r="E273" s="108"/>
      <c r="F273" s="141"/>
      <c r="G273" s="141"/>
      <c r="H273" s="141"/>
      <c r="I273" s="109"/>
      <c r="J273" s="109"/>
      <c r="K273" s="94"/>
      <c r="L273" s="94"/>
      <c r="M273" s="94"/>
      <c r="N273" s="71"/>
      <c r="O273" s="71"/>
      <c r="P273" s="71"/>
      <c r="Q273" s="71"/>
      <c r="R273" s="71"/>
      <c r="S273" s="71"/>
      <c r="T273" s="71"/>
      <c r="U273" s="71"/>
      <c r="V273" s="71"/>
    </row>
    <row r="274" spans="1:22" s="72" customFormat="1" ht="15">
      <c r="A274" s="151"/>
      <c r="B274" s="108"/>
      <c r="C274" s="108"/>
      <c r="D274" s="108"/>
      <c r="E274" s="108"/>
      <c r="F274" s="98"/>
      <c r="G274" s="98"/>
      <c r="H274" s="98"/>
      <c r="I274" s="94"/>
      <c r="J274" s="94"/>
      <c r="K274" s="94"/>
      <c r="L274" s="94"/>
      <c r="M274" s="94"/>
      <c r="N274" s="71"/>
      <c r="O274" s="71"/>
      <c r="P274" s="71"/>
      <c r="Q274" s="71"/>
      <c r="R274" s="71"/>
      <c r="S274" s="71"/>
      <c r="T274" s="71"/>
      <c r="U274" s="71"/>
      <c r="V274" s="71"/>
    </row>
    <row r="275" spans="1:22" s="72" customFormat="1" ht="12.75">
      <c r="A275" s="89"/>
      <c r="B275" s="71"/>
      <c r="C275" s="71"/>
      <c r="D275" s="71"/>
      <c r="E275" s="71"/>
      <c r="F275" s="134"/>
      <c r="G275" s="134"/>
      <c r="H275" s="134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</row>
    <row r="276" spans="1:8" s="72" customFormat="1" ht="12.75">
      <c r="A276" s="143"/>
      <c r="F276" s="96"/>
      <c r="G276" s="96"/>
      <c r="H276" s="96"/>
    </row>
    <row r="277" spans="1:8" s="72" customFormat="1" ht="12.75">
      <c r="A277" s="143"/>
      <c r="F277" s="96"/>
      <c r="G277" s="96"/>
      <c r="H277" s="96"/>
    </row>
    <row r="278" spans="1:8" s="72" customFormat="1" ht="12.75">
      <c r="A278" s="143"/>
      <c r="F278" s="96"/>
      <c r="G278" s="96"/>
      <c r="H278" s="96"/>
    </row>
    <row r="279" spans="1:8" s="72" customFormat="1" ht="12.75">
      <c r="A279" s="143"/>
      <c r="F279" s="96"/>
      <c r="G279" s="96"/>
      <c r="H279" s="96"/>
    </row>
    <row r="280" spans="1:8" s="72" customFormat="1" ht="12.75">
      <c r="A280" s="143"/>
      <c r="F280" s="96"/>
      <c r="G280" s="96"/>
      <c r="H280" s="96"/>
    </row>
    <row r="281" spans="1:8" s="72" customFormat="1" ht="12.75">
      <c r="A281" s="143"/>
      <c r="F281" s="96"/>
      <c r="G281" s="96"/>
      <c r="H281" s="96"/>
    </row>
    <row r="282" spans="1:8" s="72" customFormat="1" ht="12.75">
      <c r="A282" s="143"/>
      <c r="F282" s="96"/>
      <c r="G282" s="96"/>
      <c r="H282" s="96"/>
    </row>
    <row r="283" spans="1:8" s="72" customFormat="1" ht="12.75">
      <c r="A283" s="143"/>
      <c r="F283" s="96"/>
      <c r="G283" s="96"/>
      <c r="H283" s="96"/>
    </row>
    <row r="284" spans="1:8" s="72" customFormat="1" ht="12.75">
      <c r="A284" s="143"/>
      <c r="F284" s="96"/>
      <c r="G284" s="96"/>
      <c r="H284" s="96"/>
    </row>
    <row r="285" spans="1:8" s="72" customFormat="1" ht="12.75">
      <c r="A285" s="143"/>
      <c r="F285" s="96"/>
      <c r="G285" s="96"/>
      <c r="H285" s="96"/>
    </row>
    <row r="286" spans="1:8" s="72" customFormat="1" ht="12.75">
      <c r="A286" s="143"/>
      <c r="F286" s="96"/>
      <c r="G286" s="96"/>
      <c r="H286" s="96"/>
    </row>
    <row r="287" spans="1:8" s="72" customFormat="1" ht="12.75">
      <c r="A287" s="143"/>
      <c r="F287" s="96"/>
      <c r="G287" s="96"/>
      <c r="H287" s="96"/>
    </row>
    <row r="288" spans="1:8" s="72" customFormat="1" ht="12.75">
      <c r="A288" s="143"/>
      <c r="F288" s="96"/>
      <c r="G288" s="96"/>
      <c r="H288" s="96"/>
    </row>
    <row r="289" spans="1:8" s="72" customFormat="1" ht="12.75">
      <c r="A289" s="143"/>
      <c r="F289" s="96"/>
      <c r="G289" s="96"/>
      <c r="H289" s="96"/>
    </row>
    <row r="290" spans="1:8" s="72" customFormat="1" ht="12.75">
      <c r="A290" s="143"/>
      <c r="F290" s="96"/>
      <c r="G290" s="96"/>
      <c r="H290" s="96"/>
    </row>
    <row r="291" spans="1:8" s="72" customFormat="1" ht="12.75">
      <c r="A291" s="143"/>
      <c r="F291" s="96"/>
      <c r="G291" s="96"/>
      <c r="H291" s="96"/>
    </row>
    <row r="292" spans="1:8" s="72" customFormat="1" ht="12.75">
      <c r="A292" s="143"/>
      <c r="F292" s="96"/>
      <c r="G292" s="96"/>
      <c r="H292" s="96"/>
    </row>
    <row r="293" spans="1:8" s="72" customFormat="1" ht="12.75">
      <c r="A293" s="143"/>
      <c r="F293" s="96"/>
      <c r="G293" s="96"/>
      <c r="H293" s="96"/>
    </row>
    <row r="294" spans="1:8" s="72" customFormat="1" ht="12.75">
      <c r="A294" s="143"/>
      <c r="F294" s="96"/>
      <c r="G294" s="96"/>
      <c r="H294" s="96"/>
    </row>
    <row r="295" spans="1:8" s="72" customFormat="1" ht="12.75">
      <c r="A295" s="143"/>
      <c r="F295" s="96"/>
      <c r="G295" s="96"/>
      <c r="H295" s="96"/>
    </row>
    <row r="296" spans="1:8" s="72" customFormat="1" ht="12.75">
      <c r="A296" s="143"/>
      <c r="F296" s="96"/>
      <c r="G296" s="96"/>
      <c r="H296" s="96"/>
    </row>
    <row r="297" spans="1:8" s="72" customFormat="1" ht="12.75">
      <c r="A297" s="143"/>
      <c r="F297" s="96"/>
      <c r="G297" s="96"/>
      <c r="H297" s="96"/>
    </row>
    <row r="298" spans="1:8" s="72" customFormat="1" ht="12.75">
      <c r="A298" s="143"/>
      <c r="F298" s="96"/>
      <c r="G298" s="96"/>
      <c r="H298" s="96"/>
    </row>
    <row r="299" spans="1:8" s="72" customFormat="1" ht="12.75">
      <c r="A299" s="143"/>
      <c r="F299" s="96"/>
      <c r="G299" s="96"/>
      <c r="H299" s="96"/>
    </row>
    <row r="300" spans="1:8" s="72" customFormat="1" ht="12.75">
      <c r="A300" s="143"/>
      <c r="F300" s="96"/>
      <c r="G300" s="96"/>
      <c r="H300" s="96"/>
    </row>
    <row r="301" spans="1:8" s="72" customFormat="1" ht="12.75">
      <c r="A301" s="143"/>
      <c r="F301" s="96"/>
      <c r="G301" s="96"/>
      <c r="H301" s="96"/>
    </row>
    <row r="302" spans="1:8" s="72" customFormat="1" ht="12.75">
      <c r="A302" s="143"/>
      <c r="F302" s="96"/>
      <c r="G302" s="96"/>
      <c r="H302" s="96"/>
    </row>
    <row r="303" spans="1:8" s="72" customFormat="1" ht="12.75">
      <c r="A303" s="143"/>
      <c r="F303" s="96"/>
      <c r="G303" s="96"/>
      <c r="H303" s="96"/>
    </row>
    <row r="304" spans="1:8" s="72" customFormat="1" ht="12.75">
      <c r="A304" s="143"/>
      <c r="F304" s="96"/>
      <c r="G304" s="96"/>
      <c r="H304" s="96"/>
    </row>
    <row r="305" spans="1:8" s="72" customFormat="1" ht="12.75">
      <c r="A305" s="143"/>
      <c r="F305" s="96"/>
      <c r="G305" s="96"/>
      <c r="H305" s="96"/>
    </row>
    <row r="306" spans="1:8" s="72" customFormat="1" ht="12.75">
      <c r="A306" s="143"/>
      <c r="F306" s="96"/>
      <c r="G306" s="96"/>
      <c r="H306" s="96"/>
    </row>
    <row r="307" spans="1:8" s="72" customFormat="1" ht="12.75">
      <c r="A307" s="143"/>
      <c r="F307" s="96"/>
      <c r="G307" s="96"/>
      <c r="H307" s="96"/>
    </row>
    <row r="308" spans="1:8" s="72" customFormat="1" ht="12.75">
      <c r="A308" s="143"/>
      <c r="F308" s="96"/>
      <c r="G308" s="96"/>
      <c r="H308" s="96"/>
    </row>
    <row r="309" spans="1:8" s="72" customFormat="1" ht="12.75">
      <c r="A309" s="143"/>
      <c r="F309" s="96"/>
      <c r="G309" s="96"/>
      <c r="H309" s="96"/>
    </row>
    <row r="310" spans="1:8" s="72" customFormat="1" ht="12.75">
      <c r="A310" s="143"/>
      <c r="F310" s="96"/>
      <c r="G310" s="96"/>
      <c r="H310" s="96"/>
    </row>
    <row r="311" spans="1:8" s="72" customFormat="1" ht="12.75">
      <c r="A311" s="143"/>
      <c r="F311" s="96"/>
      <c r="G311" s="96"/>
      <c r="H311" s="96"/>
    </row>
    <row r="312" spans="1:8" s="72" customFormat="1" ht="12.75">
      <c r="A312" s="143"/>
      <c r="F312" s="96"/>
      <c r="G312" s="96"/>
      <c r="H312" s="96"/>
    </row>
    <row r="313" spans="1:8" s="72" customFormat="1" ht="12.75">
      <c r="A313" s="143"/>
      <c r="F313" s="96"/>
      <c r="G313" s="96"/>
      <c r="H313" s="96"/>
    </row>
    <row r="314" spans="1:8" s="72" customFormat="1" ht="12.75">
      <c r="A314" s="143"/>
      <c r="F314" s="96"/>
      <c r="G314" s="96"/>
      <c r="H314" s="96"/>
    </row>
    <row r="315" spans="1:8" s="72" customFormat="1" ht="12.75">
      <c r="A315" s="143"/>
      <c r="F315" s="96"/>
      <c r="G315" s="96"/>
      <c r="H315" s="96"/>
    </row>
    <row r="316" spans="1:8" s="72" customFormat="1" ht="12.75">
      <c r="A316" s="143"/>
      <c r="F316" s="96"/>
      <c r="G316" s="96"/>
      <c r="H316" s="96"/>
    </row>
    <row r="317" spans="1:8" s="72" customFormat="1" ht="12.75">
      <c r="A317" s="143"/>
      <c r="F317" s="96"/>
      <c r="G317" s="96"/>
      <c r="H317" s="96"/>
    </row>
    <row r="318" spans="1:8" s="72" customFormat="1" ht="12.75">
      <c r="A318" s="143"/>
      <c r="F318" s="96"/>
      <c r="G318" s="96"/>
      <c r="H318" s="96"/>
    </row>
    <row r="319" spans="1:8" s="72" customFormat="1" ht="12.75">
      <c r="A319" s="143"/>
      <c r="F319" s="96"/>
      <c r="G319" s="96"/>
      <c r="H319" s="96"/>
    </row>
    <row r="320" spans="1:8" s="72" customFormat="1" ht="12.75">
      <c r="A320" s="143"/>
      <c r="F320" s="96"/>
      <c r="G320" s="96"/>
      <c r="H320" s="96"/>
    </row>
    <row r="321" spans="1:8" s="72" customFormat="1" ht="12.75">
      <c r="A321" s="143"/>
      <c r="F321" s="96"/>
      <c r="G321" s="96"/>
      <c r="H321" s="96"/>
    </row>
    <row r="322" spans="1:8" s="72" customFormat="1" ht="12.75">
      <c r="A322" s="143"/>
      <c r="F322" s="96"/>
      <c r="G322" s="96"/>
      <c r="H322" s="96"/>
    </row>
    <row r="323" spans="1:8" s="72" customFormat="1" ht="12.75">
      <c r="A323" s="143"/>
      <c r="F323" s="96"/>
      <c r="G323" s="96"/>
      <c r="H323" s="96"/>
    </row>
    <row r="324" spans="1:8" s="72" customFormat="1" ht="12.75">
      <c r="A324" s="143"/>
      <c r="F324" s="96"/>
      <c r="G324" s="96"/>
      <c r="H324" s="96"/>
    </row>
    <row r="325" spans="1:8" s="72" customFormat="1" ht="12.75">
      <c r="A325" s="143"/>
      <c r="F325" s="96"/>
      <c r="G325" s="96"/>
      <c r="H325" s="96"/>
    </row>
    <row r="326" spans="1:8" s="72" customFormat="1" ht="12.75">
      <c r="A326" s="143"/>
      <c r="F326" s="96"/>
      <c r="G326" s="96"/>
      <c r="H326" s="96"/>
    </row>
    <row r="327" spans="1:8" s="72" customFormat="1" ht="12.75">
      <c r="A327" s="143"/>
      <c r="F327" s="96"/>
      <c r="G327" s="96"/>
      <c r="H327" s="96"/>
    </row>
    <row r="328" spans="1:8" s="72" customFormat="1" ht="12.75">
      <c r="A328" s="149"/>
      <c r="F328" s="96"/>
      <c r="G328" s="96"/>
      <c r="H328" s="96"/>
    </row>
    <row r="329" spans="1:8" s="72" customFormat="1" ht="12.75">
      <c r="A329" s="149"/>
      <c r="F329" s="96"/>
      <c r="G329" s="96"/>
      <c r="H329" s="96"/>
    </row>
    <row r="330" spans="1:8" s="72" customFormat="1" ht="12.75">
      <c r="A330" s="150"/>
      <c r="F330" s="96"/>
      <c r="G330" s="96"/>
      <c r="H330" s="96"/>
    </row>
    <row r="331" spans="1:8" s="72" customFormat="1" ht="12.75">
      <c r="A331" s="150"/>
      <c r="F331" s="96"/>
      <c r="G331" s="96"/>
      <c r="H331" s="96"/>
    </row>
    <row r="332" spans="1:8" s="72" customFormat="1" ht="12.75">
      <c r="A332" s="150"/>
      <c r="F332" s="96"/>
      <c r="G332" s="96"/>
      <c r="H332" s="96"/>
    </row>
    <row r="333" spans="1:8" s="72" customFormat="1" ht="12.75">
      <c r="A333" s="150"/>
      <c r="F333" s="96"/>
      <c r="G333" s="96"/>
      <c r="H333" s="96"/>
    </row>
    <row r="334" spans="1:8" s="72" customFormat="1" ht="12.75">
      <c r="A334" s="150"/>
      <c r="F334" s="96"/>
      <c r="G334" s="96"/>
      <c r="H334" s="96"/>
    </row>
    <row r="335" spans="1:8" s="72" customFormat="1" ht="12.75">
      <c r="A335" s="150"/>
      <c r="F335" s="96"/>
      <c r="G335" s="96"/>
      <c r="H335" s="96"/>
    </row>
    <row r="336" spans="1:22" s="72" customFormat="1" ht="12.75">
      <c r="A336" s="89"/>
      <c r="B336" s="71"/>
      <c r="C336" s="71"/>
      <c r="D336" s="71"/>
      <c r="E336" s="71"/>
      <c r="F336" s="134"/>
      <c r="G336" s="134"/>
      <c r="H336" s="134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</row>
    <row r="337" spans="1:22" s="72" customFormat="1" ht="12.75">
      <c r="A337" s="143"/>
      <c r="B337" s="71"/>
      <c r="C337" s="71"/>
      <c r="D337" s="71"/>
      <c r="E337" s="71"/>
      <c r="F337" s="134"/>
      <c r="G337" s="134"/>
      <c r="H337" s="134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</row>
    <row r="338" spans="1:22" s="72" customFormat="1" ht="12.75">
      <c r="A338" s="89"/>
      <c r="B338" s="71"/>
      <c r="C338" s="71"/>
      <c r="D338" s="71"/>
      <c r="E338" s="71"/>
      <c r="F338" s="134"/>
      <c r="G338" s="134"/>
      <c r="H338" s="134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</row>
    <row r="339" spans="1:22" s="72" customFormat="1" ht="16.5">
      <c r="A339" s="143"/>
      <c r="B339" s="73"/>
      <c r="C339" s="73"/>
      <c r="D339" s="73"/>
      <c r="E339" s="106"/>
      <c r="F339" s="139"/>
      <c r="G339" s="139"/>
      <c r="H339" s="139"/>
      <c r="I339" s="73"/>
      <c r="J339" s="73"/>
      <c r="K339" s="73"/>
      <c r="L339" s="73"/>
      <c r="M339" s="73"/>
      <c r="N339" s="71"/>
      <c r="O339" s="71"/>
      <c r="P339" s="71"/>
      <c r="Q339" s="71"/>
      <c r="R339" s="71"/>
      <c r="S339" s="71"/>
      <c r="T339" s="71"/>
      <c r="U339" s="71"/>
      <c r="V339" s="71"/>
    </row>
    <row r="340" spans="1:22" s="72" customFormat="1" ht="16.5">
      <c r="A340" s="143"/>
      <c r="B340" s="73"/>
      <c r="C340" s="73"/>
      <c r="D340" s="73"/>
      <c r="E340" s="106"/>
      <c r="F340" s="139"/>
      <c r="G340" s="139"/>
      <c r="H340" s="139"/>
      <c r="I340" s="73"/>
      <c r="J340" s="73"/>
      <c r="K340" s="73"/>
      <c r="L340" s="73"/>
      <c r="M340" s="73"/>
      <c r="N340" s="71"/>
      <c r="O340" s="71"/>
      <c r="P340" s="71"/>
      <c r="Q340" s="71"/>
      <c r="R340" s="71"/>
      <c r="S340" s="71"/>
      <c r="T340" s="71"/>
      <c r="U340" s="71"/>
      <c r="V340" s="71"/>
    </row>
    <row r="341" spans="1:22" s="72" customFormat="1" ht="12.75">
      <c r="A341" s="143"/>
      <c r="B341" s="73"/>
      <c r="C341" s="73"/>
      <c r="D341" s="73"/>
      <c r="E341" s="73"/>
      <c r="F341" s="139"/>
      <c r="G341" s="139"/>
      <c r="H341" s="139"/>
      <c r="I341" s="73"/>
      <c r="J341" s="73"/>
      <c r="K341" s="73"/>
      <c r="L341" s="73"/>
      <c r="M341" s="73"/>
      <c r="N341" s="71"/>
      <c r="O341" s="71"/>
      <c r="P341" s="71"/>
      <c r="Q341" s="71"/>
      <c r="R341" s="71"/>
      <c r="S341" s="71"/>
      <c r="T341" s="71"/>
      <c r="U341" s="71"/>
      <c r="V341" s="71"/>
    </row>
    <row r="342" spans="1:22" s="72" customFormat="1" ht="12.75">
      <c r="A342" s="143"/>
      <c r="B342" s="73"/>
      <c r="C342" s="73"/>
      <c r="D342" s="73"/>
      <c r="E342" s="73"/>
      <c r="F342" s="140"/>
      <c r="G342" s="140"/>
      <c r="H342" s="140"/>
      <c r="I342" s="107"/>
      <c r="J342" s="73"/>
      <c r="K342" s="73"/>
      <c r="L342" s="73"/>
      <c r="M342" s="73"/>
      <c r="N342" s="71"/>
      <c r="O342" s="71"/>
      <c r="P342" s="71"/>
      <c r="Q342" s="71"/>
      <c r="R342" s="71"/>
      <c r="S342" s="71"/>
      <c r="T342" s="71"/>
      <c r="U342" s="71"/>
      <c r="V342" s="71"/>
    </row>
    <row r="343" spans="1:22" s="72" customFormat="1" ht="15">
      <c r="A343" s="151"/>
      <c r="B343" s="108"/>
      <c r="C343" s="108"/>
      <c r="D343" s="108"/>
      <c r="E343" s="108"/>
      <c r="F343" s="98"/>
      <c r="G343" s="98"/>
      <c r="H343" s="98"/>
      <c r="I343" s="94"/>
      <c r="J343" s="94"/>
      <c r="K343" s="94"/>
      <c r="L343" s="94"/>
      <c r="M343" s="94"/>
      <c r="N343" s="71"/>
      <c r="O343" s="71"/>
      <c r="P343" s="71"/>
      <c r="Q343" s="71"/>
      <c r="R343" s="71"/>
      <c r="S343" s="71"/>
      <c r="T343" s="71"/>
      <c r="U343" s="71"/>
      <c r="V343" s="71"/>
    </row>
    <row r="344" spans="1:22" s="72" customFormat="1" ht="15">
      <c r="A344" s="151"/>
      <c r="B344" s="108"/>
      <c r="C344" s="108"/>
      <c r="D344" s="108"/>
      <c r="E344" s="108"/>
      <c r="F344" s="98"/>
      <c r="G344" s="98"/>
      <c r="H344" s="98"/>
      <c r="I344" s="94"/>
      <c r="J344" s="94"/>
      <c r="K344" s="94"/>
      <c r="L344" s="94"/>
      <c r="M344" s="94"/>
      <c r="N344" s="71"/>
      <c r="O344" s="71"/>
      <c r="P344" s="71"/>
      <c r="Q344" s="71"/>
      <c r="R344" s="71"/>
      <c r="S344" s="71"/>
      <c r="T344" s="71"/>
      <c r="U344" s="71"/>
      <c r="V344" s="71"/>
    </row>
    <row r="345" spans="1:22" s="72" customFormat="1" ht="12.75">
      <c r="A345" s="89"/>
      <c r="B345" s="71"/>
      <c r="C345" s="71"/>
      <c r="D345" s="71"/>
      <c r="E345" s="71"/>
      <c r="F345" s="134"/>
      <c r="G345" s="134"/>
      <c r="H345" s="134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</row>
    <row r="346" spans="1:8" s="72" customFormat="1" ht="12.75">
      <c r="A346" s="143"/>
      <c r="F346" s="96"/>
      <c r="G346" s="96"/>
      <c r="H346" s="96"/>
    </row>
    <row r="347" spans="1:8" s="72" customFormat="1" ht="12.75">
      <c r="A347" s="143"/>
      <c r="F347" s="96"/>
      <c r="G347" s="96"/>
      <c r="H347" s="96"/>
    </row>
    <row r="348" spans="1:8" s="72" customFormat="1" ht="12.75">
      <c r="A348" s="143"/>
      <c r="F348" s="96"/>
      <c r="G348" s="96"/>
      <c r="H348" s="96"/>
    </row>
    <row r="349" spans="1:8" s="72" customFormat="1" ht="12.75">
      <c r="A349" s="143"/>
      <c r="F349" s="96"/>
      <c r="G349" s="96"/>
      <c r="H349" s="96"/>
    </row>
    <row r="350" spans="1:8" s="72" customFormat="1" ht="12.75">
      <c r="A350" s="143"/>
      <c r="F350" s="96"/>
      <c r="G350" s="96"/>
      <c r="H350" s="96"/>
    </row>
    <row r="351" spans="1:8" s="72" customFormat="1" ht="12.75">
      <c r="A351" s="143"/>
      <c r="F351" s="96"/>
      <c r="G351" s="96"/>
      <c r="H351" s="96"/>
    </row>
    <row r="352" spans="1:8" s="72" customFormat="1" ht="12.75">
      <c r="A352" s="143"/>
      <c r="F352" s="96"/>
      <c r="G352" s="96"/>
      <c r="H352" s="96"/>
    </row>
    <row r="353" spans="1:8" s="72" customFormat="1" ht="12.75">
      <c r="A353" s="143"/>
      <c r="F353" s="96"/>
      <c r="G353" s="96"/>
      <c r="H353" s="96"/>
    </row>
    <row r="354" spans="1:8" s="72" customFormat="1" ht="12.75">
      <c r="A354" s="143"/>
      <c r="F354" s="96"/>
      <c r="G354" s="96"/>
      <c r="H354" s="96"/>
    </row>
    <row r="355" spans="1:8" s="72" customFormat="1" ht="12.75">
      <c r="A355" s="143"/>
      <c r="F355" s="96"/>
      <c r="G355" s="96"/>
      <c r="H355" s="96"/>
    </row>
    <row r="356" spans="1:8" s="72" customFormat="1" ht="12.75">
      <c r="A356" s="143"/>
      <c r="F356" s="96"/>
      <c r="G356" s="96"/>
      <c r="H356" s="96"/>
    </row>
    <row r="357" spans="1:8" s="72" customFormat="1" ht="12.75">
      <c r="A357" s="143"/>
      <c r="F357" s="96"/>
      <c r="G357" s="96"/>
      <c r="H357" s="96"/>
    </row>
    <row r="358" spans="1:8" s="72" customFormat="1" ht="12.75">
      <c r="A358" s="143"/>
      <c r="F358" s="96"/>
      <c r="G358" s="96"/>
      <c r="H358" s="96"/>
    </row>
    <row r="359" spans="1:8" s="72" customFormat="1" ht="12.75">
      <c r="A359" s="143"/>
      <c r="F359" s="96"/>
      <c r="G359" s="96"/>
      <c r="H359" s="96"/>
    </row>
    <row r="360" spans="1:8" s="72" customFormat="1" ht="12.75">
      <c r="A360" s="143"/>
      <c r="F360" s="96"/>
      <c r="G360" s="96"/>
      <c r="H360" s="96"/>
    </row>
    <row r="361" spans="1:8" s="72" customFormat="1" ht="12.75">
      <c r="A361" s="143"/>
      <c r="F361" s="96"/>
      <c r="G361" s="96"/>
      <c r="H361" s="96"/>
    </row>
    <row r="362" spans="1:8" s="72" customFormat="1" ht="12.75">
      <c r="A362" s="143"/>
      <c r="F362" s="96"/>
      <c r="G362" s="96"/>
      <c r="H362" s="96"/>
    </row>
    <row r="363" spans="1:8" s="72" customFormat="1" ht="12.75">
      <c r="A363" s="143"/>
      <c r="F363" s="96"/>
      <c r="G363" s="96"/>
      <c r="H363" s="96"/>
    </row>
    <row r="364" spans="1:8" s="72" customFormat="1" ht="12.75">
      <c r="A364" s="143"/>
      <c r="F364" s="96"/>
      <c r="G364" s="96"/>
      <c r="H364" s="96"/>
    </row>
    <row r="365" spans="1:8" s="72" customFormat="1" ht="12.75">
      <c r="A365" s="143"/>
      <c r="F365" s="96"/>
      <c r="G365" s="96"/>
      <c r="H365" s="96"/>
    </row>
    <row r="366" spans="1:8" s="72" customFormat="1" ht="12.75">
      <c r="A366" s="143"/>
      <c r="F366" s="96"/>
      <c r="G366" s="96"/>
      <c r="H366" s="96"/>
    </row>
    <row r="367" spans="1:8" s="72" customFormat="1" ht="12.75">
      <c r="A367" s="143"/>
      <c r="F367" s="96"/>
      <c r="G367" s="96"/>
      <c r="H367" s="96"/>
    </row>
    <row r="368" spans="1:8" s="72" customFormat="1" ht="12.75">
      <c r="A368" s="143"/>
      <c r="F368" s="96"/>
      <c r="G368" s="96"/>
      <c r="H368" s="96"/>
    </row>
    <row r="369" spans="1:8" s="72" customFormat="1" ht="12.75">
      <c r="A369" s="143"/>
      <c r="F369" s="96"/>
      <c r="G369" s="96"/>
      <c r="H369" s="96"/>
    </row>
    <row r="370" spans="1:8" s="72" customFormat="1" ht="12.75">
      <c r="A370" s="143"/>
      <c r="F370" s="96"/>
      <c r="G370" s="96"/>
      <c r="H370" s="96"/>
    </row>
    <row r="371" spans="1:8" s="72" customFormat="1" ht="12.75">
      <c r="A371" s="143"/>
      <c r="F371" s="96"/>
      <c r="G371" s="96"/>
      <c r="H371" s="96"/>
    </row>
    <row r="372" spans="1:8" s="72" customFormat="1" ht="12.75">
      <c r="A372" s="143"/>
      <c r="F372" s="96"/>
      <c r="G372" s="96"/>
      <c r="H372" s="96"/>
    </row>
    <row r="373" spans="1:8" s="72" customFormat="1" ht="12.75">
      <c r="A373" s="143"/>
      <c r="F373" s="96"/>
      <c r="G373" s="96"/>
      <c r="H373" s="96"/>
    </row>
    <row r="374" spans="1:8" s="72" customFormat="1" ht="12.75">
      <c r="A374" s="143"/>
      <c r="F374" s="96"/>
      <c r="G374" s="96"/>
      <c r="H374" s="96"/>
    </row>
    <row r="375" spans="1:8" s="72" customFormat="1" ht="12.75">
      <c r="A375" s="143"/>
      <c r="F375" s="96"/>
      <c r="G375" s="96"/>
      <c r="H375" s="96"/>
    </row>
    <row r="376" spans="1:8" s="72" customFormat="1" ht="12.75">
      <c r="A376" s="143"/>
      <c r="F376" s="96"/>
      <c r="G376" s="96"/>
      <c r="H376" s="96"/>
    </row>
    <row r="377" spans="1:8" s="72" customFormat="1" ht="12.75">
      <c r="A377" s="143"/>
      <c r="F377" s="96"/>
      <c r="G377" s="96"/>
      <c r="H377" s="96"/>
    </row>
    <row r="378" spans="1:8" s="72" customFormat="1" ht="12.75">
      <c r="A378" s="143"/>
      <c r="F378" s="96"/>
      <c r="G378" s="96"/>
      <c r="H378" s="96"/>
    </row>
    <row r="379" spans="1:8" s="72" customFormat="1" ht="12.75">
      <c r="A379" s="143"/>
      <c r="F379" s="96"/>
      <c r="G379" s="96"/>
      <c r="H379" s="96"/>
    </row>
    <row r="380" spans="1:8" s="72" customFormat="1" ht="12.75">
      <c r="A380" s="143"/>
      <c r="F380" s="96"/>
      <c r="G380" s="96"/>
      <c r="H380" s="96"/>
    </row>
    <row r="381" spans="1:8" s="72" customFormat="1" ht="12.75">
      <c r="A381" s="143"/>
      <c r="F381" s="96"/>
      <c r="G381" s="96"/>
      <c r="H381" s="96"/>
    </row>
    <row r="382" spans="1:8" s="72" customFormat="1" ht="12.75">
      <c r="A382" s="143"/>
      <c r="F382" s="96"/>
      <c r="G382" s="96"/>
      <c r="H382" s="96"/>
    </row>
    <row r="383" spans="1:8" s="72" customFormat="1" ht="12.75">
      <c r="A383" s="143"/>
      <c r="F383" s="96"/>
      <c r="G383" s="96"/>
      <c r="H383" s="96"/>
    </row>
    <row r="384" spans="1:8" s="72" customFormat="1" ht="12.75">
      <c r="A384" s="143"/>
      <c r="F384" s="96"/>
      <c r="G384" s="96"/>
      <c r="H384" s="96"/>
    </row>
    <row r="385" spans="1:8" s="72" customFormat="1" ht="12.75">
      <c r="A385" s="143"/>
      <c r="F385" s="96"/>
      <c r="G385" s="96"/>
      <c r="H385" s="96"/>
    </row>
    <row r="386" spans="1:8" s="72" customFormat="1" ht="12.75">
      <c r="A386" s="143"/>
      <c r="F386" s="96"/>
      <c r="G386" s="96"/>
      <c r="H386" s="96"/>
    </row>
    <row r="387" spans="1:8" s="72" customFormat="1" ht="12.75">
      <c r="A387" s="143"/>
      <c r="F387" s="96"/>
      <c r="G387" s="96"/>
      <c r="H387" s="96"/>
    </row>
    <row r="388" spans="1:8" s="72" customFormat="1" ht="12.75">
      <c r="A388" s="143"/>
      <c r="F388" s="96"/>
      <c r="G388" s="96"/>
      <c r="H388" s="96"/>
    </row>
    <row r="389" spans="1:8" s="72" customFormat="1" ht="12.75">
      <c r="A389" s="143"/>
      <c r="F389" s="96"/>
      <c r="G389" s="96"/>
      <c r="H389" s="96"/>
    </row>
    <row r="390" spans="1:8" s="72" customFormat="1" ht="12.75">
      <c r="A390" s="143"/>
      <c r="F390" s="96"/>
      <c r="G390" s="96"/>
      <c r="H390" s="96"/>
    </row>
    <row r="391" spans="1:8" s="72" customFormat="1" ht="12.75">
      <c r="A391" s="143"/>
      <c r="F391" s="96"/>
      <c r="G391" s="96"/>
      <c r="H391" s="96"/>
    </row>
    <row r="392" spans="1:8" s="72" customFormat="1" ht="12.75">
      <c r="A392" s="143"/>
      <c r="F392" s="96"/>
      <c r="G392" s="96"/>
      <c r="H392" s="96"/>
    </row>
    <row r="393" spans="1:8" s="72" customFormat="1" ht="12.75">
      <c r="A393" s="143"/>
      <c r="F393" s="96"/>
      <c r="G393" s="96"/>
      <c r="H393" s="96"/>
    </row>
    <row r="394" spans="1:8" s="72" customFormat="1" ht="12.75">
      <c r="A394" s="143"/>
      <c r="F394" s="96"/>
      <c r="G394" s="96"/>
      <c r="H394" s="96"/>
    </row>
    <row r="395" spans="1:8" s="72" customFormat="1" ht="12.75">
      <c r="A395" s="143"/>
      <c r="F395" s="96"/>
      <c r="G395" s="96"/>
      <c r="H395" s="96"/>
    </row>
    <row r="396" spans="1:8" s="72" customFormat="1" ht="12.75">
      <c r="A396" s="143"/>
      <c r="F396" s="96"/>
      <c r="G396" s="96"/>
      <c r="H396" s="96"/>
    </row>
    <row r="397" spans="1:8" s="72" customFormat="1" ht="12.75">
      <c r="A397" s="143"/>
      <c r="F397" s="96"/>
      <c r="G397" s="96"/>
      <c r="H397" s="96"/>
    </row>
    <row r="398" spans="1:8" s="72" customFormat="1" ht="12.75">
      <c r="A398" s="149"/>
      <c r="F398" s="96"/>
      <c r="G398" s="96"/>
      <c r="H398" s="96"/>
    </row>
    <row r="399" spans="1:8" s="72" customFormat="1" ht="12.75">
      <c r="A399" s="149"/>
      <c r="F399" s="96"/>
      <c r="G399" s="96"/>
      <c r="H399" s="96"/>
    </row>
    <row r="400" spans="1:8" s="72" customFormat="1" ht="12.75">
      <c r="A400" s="150"/>
      <c r="F400" s="96"/>
      <c r="G400" s="96"/>
      <c r="H400" s="96"/>
    </row>
    <row r="401" spans="1:8" s="72" customFormat="1" ht="12.75">
      <c r="A401" s="150"/>
      <c r="F401" s="96"/>
      <c r="G401" s="96"/>
      <c r="H401" s="96"/>
    </row>
    <row r="402" spans="1:8" s="72" customFormat="1" ht="12.75">
      <c r="A402" s="150"/>
      <c r="F402" s="96"/>
      <c r="G402" s="96"/>
      <c r="H402" s="96"/>
    </row>
    <row r="403" spans="1:8" s="72" customFormat="1" ht="12.75">
      <c r="A403" s="150"/>
      <c r="F403" s="96"/>
      <c r="G403" s="96"/>
      <c r="H403" s="96"/>
    </row>
    <row r="404" spans="1:8" s="72" customFormat="1" ht="12.75">
      <c r="A404" s="150"/>
      <c r="F404" s="96"/>
      <c r="G404" s="96"/>
      <c r="H404" s="96"/>
    </row>
    <row r="405" spans="1:8" s="72" customFormat="1" ht="12.75">
      <c r="A405" s="150"/>
      <c r="F405" s="96"/>
      <c r="G405" s="96"/>
      <c r="H405" s="96"/>
    </row>
    <row r="406" spans="1:22" s="72" customFormat="1" ht="12.75">
      <c r="A406" s="89"/>
      <c r="B406" s="71"/>
      <c r="C406" s="71"/>
      <c r="D406" s="71"/>
      <c r="E406" s="71"/>
      <c r="F406" s="134"/>
      <c r="G406" s="134"/>
      <c r="H406" s="134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</row>
    <row r="407" spans="1:22" s="72" customFormat="1" ht="12.75">
      <c r="A407" s="143"/>
      <c r="B407" s="71"/>
      <c r="C407" s="71"/>
      <c r="D407" s="71"/>
      <c r="E407" s="71"/>
      <c r="F407" s="134"/>
      <c r="G407" s="134"/>
      <c r="H407" s="134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</row>
    <row r="408" spans="1:22" s="72" customFormat="1" ht="12.75">
      <c r="A408" s="89"/>
      <c r="B408" s="71"/>
      <c r="C408" s="71"/>
      <c r="D408" s="71"/>
      <c r="E408" s="71"/>
      <c r="F408" s="134"/>
      <c r="G408" s="134"/>
      <c r="H408" s="134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</row>
    <row r="409" spans="1:22" s="72" customFormat="1" ht="16.5">
      <c r="A409" s="143"/>
      <c r="B409" s="73"/>
      <c r="C409" s="73"/>
      <c r="D409" s="73"/>
      <c r="E409" s="106"/>
      <c r="F409" s="139"/>
      <c r="G409" s="139"/>
      <c r="H409" s="139"/>
      <c r="I409" s="73"/>
      <c r="J409" s="73"/>
      <c r="K409" s="73"/>
      <c r="L409" s="73"/>
      <c r="M409" s="73"/>
      <c r="N409" s="71"/>
      <c r="O409" s="71"/>
      <c r="P409" s="71"/>
      <c r="Q409" s="71"/>
      <c r="R409" s="71"/>
      <c r="S409" s="71"/>
      <c r="T409" s="71"/>
      <c r="U409" s="71"/>
      <c r="V409" s="71"/>
    </row>
    <row r="410" spans="1:22" s="72" customFormat="1" ht="16.5">
      <c r="A410" s="143"/>
      <c r="B410" s="73"/>
      <c r="C410" s="73"/>
      <c r="D410" s="73"/>
      <c r="E410" s="106"/>
      <c r="F410" s="139"/>
      <c r="G410" s="139"/>
      <c r="H410" s="139"/>
      <c r="I410" s="73"/>
      <c r="J410" s="73"/>
      <c r="K410" s="73"/>
      <c r="L410" s="73"/>
      <c r="M410" s="73"/>
      <c r="N410" s="71"/>
      <c r="O410" s="71"/>
      <c r="P410" s="71"/>
      <c r="Q410" s="71"/>
      <c r="R410" s="71"/>
      <c r="S410" s="71"/>
      <c r="T410" s="71"/>
      <c r="U410" s="71"/>
      <c r="V410" s="71"/>
    </row>
    <row r="411" spans="1:22" s="72" customFormat="1" ht="12.75">
      <c r="A411" s="143"/>
      <c r="B411" s="73"/>
      <c r="C411" s="73"/>
      <c r="D411" s="73"/>
      <c r="E411" s="73"/>
      <c r="F411" s="139"/>
      <c r="G411" s="139"/>
      <c r="H411" s="139"/>
      <c r="I411" s="73"/>
      <c r="J411" s="73"/>
      <c r="K411" s="73"/>
      <c r="L411" s="73"/>
      <c r="M411" s="73"/>
      <c r="N411" s="71"/>
      <c r="O411" s="71"/>
      <c r="P411" s="71"/>
      <c r="Q411" s="71"/>
      <c r="R411" s="71"/>
      <c r="S411" s="71"/>
      <c r="T411" s="71"/>
      <c r="U411" s="71"/>
      <c r="V411" s="71"/>
    </row>
    <row r="412" spans="1:22" s="72" customFormat="1" ht="12.75">
      <c r="A412" s="143"/>
      <c r="B412" s="73"/>
      <c r="C412" s="73"/>
      <c r="D412" s="73"/>
      <c r="E412" s="73"/>
      <c r="F412" s="140"/>
      <c r="G412" s="140"/>
      <c r="H412" s="140"/>
      <c r="I412" s="107"/>
      <c r="J412" s="73"/>
      <c r="K412" s="73"/>
      <c r="L412" s="73"/>
      <c r="M412" s="73"/>
      <c r="N412" s="71"/>
      <c r="O412" s="71"/>
      <c r="P412" s="71"/>
      <c r="Q412" s="71"/>
      <c r="R412" s="71"/>
      <c r="S412" s="71"/>
      <c r="T412" s="71"/>
      <c r="U412" s="71"/>
      <c r="V412" s="71"/>
    </row>
    <row r="413" spans="1:22" s="72" customFormat="1" ht="15">
      <c r="A413" s="151"/>
      <c r="B413" s="108"/>
      <c r="C413" s="108"/>
      <c r="D413" s="108"/>
      <c r="E413" s="108"/>
      <c r="F413" s="98"/>
      <c r="G413" s="98"/>
      <c r="H413" s="98"/>
      <c r="I413" s="94"/>
      <c r="J413" s="94"/>
      <c r="K413" s="94"/>
      <c r="L413" s="94"/>
      <c r="M413" s="94"/>
      <c r="N413" s="71"/>
      <c r="O413" s="71"/>
      <c r="P413" s="71"/>
      <c r="Q413" s="71"/>
      <c r="R413" s="71"/>
      <c r="S413" s="71"/>
      <c r="T413" s="71"/>
      <c r="U413" s="71"/>
      <c r="V413" s="71"/>
    </row>
    <row r="414" spans="1:22" s="72" customFormat="1" ht="15">
      <c r="A414" s="151"/>
      <c r="B414" s="108"/>
      <c r="C414" s="108"/>
      <c r="D414" s="108"/>
      <c r="E414" s="108"/>
      <c r="F414" s="98"/>
      <c r="G414" s="98"/>
      <c r="H414" s="98"/>
      <c r="I414" s="94"/>
      <c r="J414" s="94"/>
      <c r="K414" s="94"/>
      <c r="L414" s="94"/>
      <c r="M414" s="94"/>
      <c r="N414" s="71"/>
      <c r="O414" s="71"/>
      <c r="P414" s="71"/>
      <c r="Q414" s="71"/>
      <c r="R414" s="71"/>
      <c r="S414" s="71"/>
      <c r="T414" s="71"/>
      <c r="U414" s="71"/>
      <c r="V414" s="71"/>
    </row>
    <row r="415" spans="1:22" s="72" customFormat="1" ht="12.75">
      <c r="A415" s="89"/>
      <c r="B415" s="71"/>
      <c r="C415" s="71"/>
      <c r="D415" s="71"/>
      <c r="E415" s="71"/>
      <c r="F415" s="134"/>
      <c r="G415" s="134"/>
      <c r="H415" s="134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</row>
    <row r="416" spans="1:8" s="72" customFormat="1" ht="12.75">
      <c r="A416" s="143"/>
      <c r="F416" s="96"/>
      <c r="G416" s="96"/>
      <c r="H416" s="96"/>
    </row>
    <row r="417" spans="1:8" s="72" customFormat="1" ht="12.75">
      <c r="A417" s="143"/>
      <c r="F417" s="96"/>
      <c r="G417" s="96"/>
      <c r="H417" s="96"/>
    </row>
    <row r="418" spans="1:8" s="72" customFormat="1" ht="12.75">
      <c r="A418" s="143"/>
      <c r="F418" s="96"/>
      <c r="G418" s="96"/>
      <c r="H418" s="96"/>
    </row>
    <row r="419" spans="1:8" s="72" customFormat="1" ht="12.75">
      <c r="A419" s="143"/>
      <c r="F419" s="96"/>
      <c r="G419" s="96"/>
      <c r="H419" s="96"/>
    </row>
    <row r="420" spans="1:8" s="72" customFormat="1" ht="12.75">
      <c r="A420" s="143"/>
      <c r="F420" s="96"/>
      <c r="G420" s="96"/>
      <c r="H420" s="96"/>
    </row>
    <row r="421" spans="1:8" s="72" customFormat="1" ht="12.75">
      <c r="A421" s="143"/>
      <c r="F421" s="96"/>
      <c r="G421" s="96"/>
      <c r="H421" s="96"/>
    </row>
    <row r="422" spans="1:8" s="72" customFormat="1" ht="12.75">
      <c r="A422" s="143"/>
      <c r="F422" s="96"/>
      <c r="G422" s="96"/>
      <c r="H422" s="96"/>
    </row>
    <row r="423" spans="1:8" s="72" customFormat="1" ht="12.75">
      <c r="A423" s="143"/>
      <c r="F423" s="96"/>
      <c r="G423" s="96"/>
      <c r="H423" s="96"/>
    </row>
    <row r="424" spans="1:8" s="72" customFormat="1" ht="12.75">
      <c r="A424" s="143"/>
      <c r="F424" s="96"/>
      <c r="G424" s="96"/>
      <c r="H424" s="96"/>
    </row>
    <row r="425" spans="1:8" s="72" customFormat="1" ht="12.75">
      <c r="A425" s="143"/>
      <c r="F425" s="96"/>
      <c r="G425" s="96"/>
      <c r="H425" s="96"/>
    </row>
    <row r="426" spans="1:8" s="72" customFormat="1" ht="12.75">
      <c r="A426" s="143"/>
      <c r="F426" s="96"/>
      <c r="G426" s="96"/>
      <c r="H426" s="96"/>
    </row>
    <row r="427" spans="1:8" s="72" customFormat="1" ht="12.75">
      <c r="A427" s="143"/>
      <c r="F427" s="96"/>
      <c r="G427" s="96"/>
      <c r="H427" s="96"/>
    </row>
    <row r="428" spans="1:8" s="72" customFormat="1" ht="12.75">
      <c r="A428" s="143"/>
      <c r="F428" s="96"/>
      <c r="G428" s="96"/>
      <c r="H428" s="96"/>
    </row>
    <row r="429" spans="1:8" s="72" customFormat="1" ht="12.75">
      <c r="A429" s="143"/>
      <c r="F429" s="96"/>
      <c r="G429" s="96"/>
      <c r="H429" s="96"/>
    </row>
    <row r="430" spans="1:8" s="72" customFormat="1" ht="12.75">
      <c r="A430" s="143"/>
      <c r="F430" s="96"/>
      <c r="G430" s="96"/>
      <c r="H430" s="96"/>
    </row>
    <row r="431" spans="1:8" s="72" customFormat="1" ht="12.75">
      <c r="A431" s="143"/>
      <c r="F431" s="96"/>
      <c r="G431" s="96"/>
      <c r="H431" s="96"/>
    </row>
    <row r="432" spans="1:8" s="72" customFormat="1" ht="12.75">
      <c r="A432" s="143"/>
      <c r="F432" s="96"/>
      <c r="G432" s="96"/>
      <c r="H432" s="96"/>
    </row>
    <row r="433" spans="1:8" s="72" customFormat="1" ht="12.75">
      <c r="A433" s="143"/>
      <c r="F433" s="96"/>
      <c r="G433" s="96"/>
      <c r="H433" s="96"/>
    </row>
    <row r="434" spans="1:8" s="72" customFormat="1" ht="12.75">
      <c r="A434" s="143"/>
      <c r="F434" s="96"/>
      <c r="G434" s="96"/>
      <c r="H434" s="96"/>
    </row>
    <row r="435" spans="1:8" s="72" customFormat="1" ht="12.75">
      <c r="A435" s="143"/>
      <c r="F435" s="96"/>
      <c r="G435" s="96"/>
      <c r="H435" s="96"/>
    </row>
    <row r="436" spans="1:8" s="72" customFormat="1" ht="12.75">
      <c r="A436" s="143"/>
      <c r="F436" s="96"/>
      <c r="G436" s="96"/>
      <c r="H436" s="96"/>
    </row>
    <row r="437" spans="1:8" s="72" customFormat="1" ht="12.75">
      <c r="A437" s="143"/>
      <c r="F437" s="96"/>
      <c r="G437" s="96"/>
      <c r="H437" s="96"/>
    </row>
    <row r="438" spans="1:8" s="72" customFormat="1" ht="12.75">
      <c r="A438" s="143"/>
      <c r="F438" s="96"/>
      <c r="G438" s="96"/>
      <c r="H438" s="96"/>
    </row>
    <row r="439" spans="1:8" s="72" customFormat="1" ht="12.75">
      <c r="A439" s="143"/>
      <c r="F439" s="96"/>
      <c r="G439" s="96"/>
      <c r="H439" s="96"/>
    </row>
    <row r="440" spans="1:8" s="72" customFormat="1" ht="12.75">
      <c r="A440" s="143"/>
      <c r="F440" s="96"/>
      <c r="G440" s="96"/>
      <c r="H440" s="96"/>
    </row>
    <row r="441" spans="1:8" s="72" customFormat="1" ht="12.75">
      <c r="A441" s="143"/>
      <c r="F441" s="96"/>
      <c r="G441" s="96"/>
      <c r="H441" s="96"/>
    </row>
    <row r="442" spans="1:8" s="72" customFormat="1" ht="12.75">
      <c r="A442" s="143"/>
      <c r="F442" s="96"/>
      <c r="G442" s="96"/>
      <c r="H442" s="96"/>
    </row>
    <row r="443" spans="1:8" s="72" customFormat="1" ht="12.75">
      <c r="A443" s="143"/>
      <c r="F443" s="96"/>
      <c r="G443" s="96"/>
      <c r="H443" s="96"/>
    </row>
    <row r="444" spans="1:8" s="72" customFormat="1" ht="12.75">
      <c r="A444" s="143"/>
      <c r="F444" s="96"/>
      <c r="G444" s="96"/>
      <c r="H444" s="96"/>
    </row>
    <row r="445" spans="1:8" s="72" customFormat="1" ht="12.75">
      <c r="A445" s="143"/>
      <c r="F445" s="96"/>
      <c r="G445" s="96"/>
      <c r="H445" s="96"/>
    </row>
    <row r="446" spans="1:8" s="72" customFormat="1" ht="12.75">
      <c r="A446" s="143"/>
      <c r="F446" s="96"/>
      <c r="G446" s="96"/>
      <c r="H446" s="96"/>
    </row>
    <row r="447" spans="1:8" s="72" customFormat="1" ht="12.75">
      <c r="A447" s="143"/>
      <c r="F447" s="96"/>
      <c r="G447" s="96"/>
      <c r="H447" s="96"/>
    </row>
    <row r="448" spans="1:8" s="72" customFormat="1" ht="12.75">
      <c r="A448" s="143"/>
      <c r="F448" s="96"/>
      <c r="G448" s="96"/>
      <c r="H448" s="96"/>
    </row>
    <row r="449" spans="1:8" s="72" customFormat="1" ht="12.75">
      <c r="A449" s="143"/>
      <c r="F449" s="96"/>
      <c r="G449" s="96"/>
      <c r="H449" s="96"/>
    </row>
    <row r="450" spans="1:8" s="72" customFormat="1" ht="12.75">
      <c r="A450" s="143"/>
      <c r="F450" s="96"/>
      <c r="G450" s="96"/>
      <c r="H450" s="96"/>
    </row>
    <row r="451" spans="1:8" s="72" customFormat="1" ht="12.75">
      <c r="A451" s="143"/>
      <c r="F451" s="96"/>
      <c r="G451" s="96"/>
      <c r="H451" s="96"/>
    </row>
    <row r="452" spans="1:8" s="72" customFormat="1" ht="12.75">
      <c r="A452" s="143"/>
      <c r="F452" s="96"/>
      <c r="G452" s="96"/>
      <c r="H452" s="96"/>
    </row>
    <row r="453" spans="1:8" s="72" customFormat="1" ht="12.75">
      <c r="A453" s="143"/>
      <c r="F453" s="96"/>
      <c r="G453" s="96"/>
      <c r="H453" s="96"/>
    </row>
    <row r="454" spans="1:8" s="72" customFormat="1" ht="12.75">
      <c r="A454" s="143"/>
      <c r="F454" s="96"/>
      <c r="G454" s="96"/>
      <c r="H454" s="96"/>
    </row>
    <row r="455" spans="1:8" s="72" customFormat="1" ht="12.75">
      <c r="A455" s="143"/>
      <c r="F455" s="96"/>
      <c r="G455" s="96"/>
      <c r="H455" s="96"/>
    </row>
    <row r="456" spans="1:8" s="72" customFormat="1" ht="12.75">
      <c r="A456" s="143"/>
      <c r="F456" s="96"/>
      <c r="G456" s="96"/>
      <c r="H456" s="96"/>
    </row>
    <row r="457" spans="1:8" s="72" customFormat="1" ht="12.75">
      <c r="A457" s="143"/>
      <c r="F457" s="96"/>
      <c r="G457" s="96"/>
      <c r="H457" s="96"/>
    </row>
    <row r="458" spans="1:8" s="72" customFormat="1" ht="12.75">
      <c r="A458" s="143"/>
      <c r="F458" s="96"/>
      <c r="G458" s="96"/>
      <c r="H458" s="96"/>
    </row>
    <row r="459" spans="1:8" s="72" customFormat="1" ht="12.75">
      <c r="A459" s="143"/>
      <c r="F459" s="96"/>
      <c r="G459" s="96"/>
      <c r="H459" s="96"/>
    </row>
    <row r="460" spans="1:8" s="72" customFormat="1" ht="12.75">
      <c r="A460" s="143"/>
      <c r="F460" s="96"/>
      <c r="G460" s="96"/>
      <c r="H460" s="96"/>
    </row>
    <row r="461" spans="1:8" s="72" customFormat="1" ht="12.75">
      <c r="A461" s="143"/>
      <c r="F461" s="96"/>
      <c r="G461" s="96"/>
      <c r="H461" s="96"/>
    </row>
    <row r="462" spans="1:8" s="72" customFormat="1" ht="12.75">
      <c r="A462" s="143"/>
      <c r="F462" s="96"/>
      <c r="G462" s="96"/>
      <c r="H462" s="96"/>
    </row>
    <row r="463" spans="1:8" s="72" customFormat="1" ht="12.75">
      <c r="A463" s="143"/>
      <c r="F463" s="96"/>
      <c r="G463" s="96"/>
      <c r="H463" s="96"/>
    </row>
    <row r="464" spans="1:8" s="72" customFormat="1" ht="12.75">
      <c r="A464" s="143"/>
      <c r="F464" s="96"/>
      <c r="G464" s="96"/>
      <c r="H464" s="96"/>
    </row>
    <row r="465" spans="1:8" s="72" customFormat="1" ht="12.75">
      <c r="A465" s="143"/>
      <c r="F465" s="96"/>
      <c r="G465" s="96"/>
      <c r="H465" s="96"/>
    </row>
    <row r="466" spans="1:8" s="72" customFormat="1" ht="12.75">
      <c r="A466" s="143"/>
      <c r="F466" s="96"/>
      <c r="G466" s="96"/>
      <c r="H466" s="96"/>
    </row>
    <row r="467" spans="1:8" s="72" customFormat="1" ht="12.75">
      <c r="A467" s="143"/>
      <c r="F467" s="96"/>
      <c r="G467" s="96"/>
      <c r="H467" s="96"/>
    </row>
    <row r="468" spans="1:8" s="72" customFormat="1" ht="12.75">
      <c r="A468" s="149"/>
      <c r="F468" s="96"/>
      <c r="G468" s="96"/>
      <c r="H468" s="96"/>
    </row>
    <row r="469" spans="1:8" s="72" customFormat="1" ht="12.75">
      <c r="A469" s="149"/>
      <c r="F469" s="96"/>
      <c r="G469" s="96"/>
      <c r="H469" s="96"/>
    </row>
    <row r="470" spans="1:8" s="72" customFormat="1" ht="12.75">
      <c r="A470" s="150"/>
      <c r="F470" s="96"/>
      <c r="G470" s="96"/>
      <c r="H470" s="96"/>
    </row>
    <row r="471" spans="1:8" s="72" customFormat="1" ht="12.75">
      <c r="A471" s="150"/>
      <c r="F471" s="96"/>
      <c r="G471" s="96"/>
      <c r="H471" s="96"/>
    </row>
    <row r="472" spans="1:8" s="72" customFormat="1" ht="12.75">
      <c r="A472" s="150"/>
      <c r="F472" s="96"/>
      <c r="G472" s="96"/>
      <c r="H472" s="96"/>
    </row>
    <row r="473" spans="1:8" s="72" customFormat="1" ht="12.75">
      <c r="A473" s="150"/>
      <c r="F473" s="96"/>
      <c r="G473" s="96"/>
      <c r="H473" s="96"/>
    </row>
    <row r="474" spans="1:8" s="72" customFormat="1" ht="12.75">
      <c r="A474" s="150"/>
      <c r="F474" s="96"/>
      <c r="G474" s="96"/>
      <c r="H474" s="96"/>
    </row>
    <row r="475" spans="1:8" s="72" customFormat="1" ht="12.75">
      <c r="A475" s="150"/>
      <c r="F475" s="96"/>
      <c r="G475" s="96"/>
      <c r="H475" s="96"/>
    </row>
    <row r="476" spans="1:22" s="72" customFormat="1" ht="12.75">
      <c r="A476" s="89"/>
      <c r="B476" s="71"/>
      <c r="C476" s="71"/>
      <c r="D476" s="71"/>
      <c r="E476" s="71"/>
      <c r="F476" s="134"/>
      <c r="G476" s="134"/>
      <c r="H476" s="134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</row>
    <row r="477" spans="1:22" s="72" customFormat="1" ht="12.75">
      <c r="A477" s="143"/>
      <c r="B477" s="71"/>
      <c r="C477" s="71"/>
      <c r="D477" s="71"/>
      <c r="E477" s="71"/>
      <c r="F477" s="134"/>
      <c r="G477" s="134"/>
      <c r="H477" s="134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</row>
    <row r="478" spans="1:22" s="72" customFormat="1" ht="12.75">
      <c r="A478" s="89"/>
      <c r="B478" s="71"/>
      <c r="C478" s="71"/>
      <c r="D478" s="71"/>
      <c r="E478" s="71"/>
      <c r="F478" s="134"/>
      <c r="G478" s="134"/>
      <c r="H478" s="134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</row>
    <row r="479" spans="1:22" s="72" customFormat="1" ht="16.5">
      <c r="A479" s="143"/>
      <c r="B479" s="73"/>
      <c r="C479" s="73"/>
      <c r="D479" s="73"/>
      <c r="E479" s="106"/>
      <c r="F479" s="139"/>
      <c r="G479" s="139"/>
      <c r="H479" s="139"/>
      <c r="I479" s="73"/>
      <c r="J479" s="73"/>
      <c r="K479" s="73"/>
      <c r="L479" s="73"/>
      <c r="M479" s="73"/>
      <c r="N479" s="71"/>
      <c r="O479" s="71"/>
      <c r="P479" s="71"/>
      <c r="Q479" s="71"/>
      <c r="R479" s="71"/>
      <c r="S479" s="71"/>
      <c r="T479" s="71"/>
      <c r="U479" s="71"/>
      <c r="V479" s="71"/>
    </row>
    <row r="480" spans="1:22" s="72" customFormat="1" ht="16.5">
      <c r="A480" s="143"/>
      <c r="B480" s="73"/>
      <c r="C480" s="73"/>
      <c r="D480" s="73"/>
      <c r="E480" s="106"/>
      <c r="F480" s="139"/>
      <c r="G480" s="139"/>
      <c r="H480" s="139"/>
      <c r="I480" s="73"/>
      <c r="J480" s="73"/>
      <c r="K480" s="73"/>
      <c r="L480" s="73"/>
      <c r="M480" s="73"/>
      <c r="N480" s="71"/>
      <c r="O480" s="71"/>
      <c r="P480" s="71"/>
      <c r="Q480" s="71"/>
      <c r="R480" s="71"/>
      <c r="S480" s="71"/>
      <c r="T480" s="71"/>
      <c r="U480" s="71"/>
      <c r="V480" s="71"/>
    </row>
    <row r="481" spans="1:22" s="72" customFormat="1" ht="12.75">
      <c r="A481" s="143"/>
      <c r="B481" s="73"/>
      <c r="C481" s="73"/>
      <c r="D481" s="73"/>
      <c r="E481" s="73"/>
      <c r="F481" s="139"/>
      <c r="G481" s="139"/>
      <c r="H481" s="139"/>
      <c r="I481" s="73"/>
      <c r="J481" s="73"/>
      <c r="K481" s="73"/>
      <c r="L481" s="73"/>
      <c r="M481" s="73"/>
      <c r="N481" s="71"/>
      <c r="O481" s="71"/>
      <c r="P481" s="71"/>
      <c r="Q481" s="71"/>
      <c r="R481" s="71"/>
      <c r="S481" s="71"/>
      <c r="T481" s="71"/>
      <c r="U481" s="71"/>
      <c r="V481" s="71"/>
    </row>
    <row r="482" spans="1:22" s="72" customFormat="1" ht="12.75">
      <c r="A482" s="143"/>
      <c r="B482" s="73"/>
      <c r="C482" s="73"/>
      <c r="D482" s="73"/>
      <c r="E482" s="73"/>
      <c r="F482" s="140"/>
      <c r="G482" s="140"/>
      <c r="H482" s="140"/>
      <c r="I482" s="107"/>
      <c r="J482" s="73"/>
      <c r="K482" s="73"/>
      <c r="L482" s="73"/>
      <c r="M482" s="73"/>
      <c r="N482" s="71"/>
      <c r="O482" s="71"/>
      <c r="P482" s="71"/>
      <c r="Q482" s="71"/>
      <c r="R482" s="71"/>
      <c r="S482" s="71"/>
      <c r="T482" s="71"/>
      <c r="U482" s="71"/>
      <c r="V482" s="71"/>
    </row>
    <row r="483" spans="1:22" s="72" customFormat="1" ht="15">
      <c r="A483" s="151"/>
      <c r="B483" s="108"/>
      <c r="C483" s="108"/>
      <c r="D483" s="108"/>
      <c r="E483" s="108"/>
      <c r="F483" s="98"/>
      <c r="G483" s="98"/>
      <c r="H483" s="98"/>
      <c r="I483" s="94"/>
      <c r="J483" s="94"/>
      <c r="K483" s="94"/>
      <c r="L483" s="94"/>
      <c r="M483" s="94"/>
      <c r="N483" s="71"/>
      <c r="O483" s="71"/>
      <c r="P483" s="71"/>
      <c r="Q483" s="71"/>
      <c r="R483" s="71"/>
      <c r="S483" s="71"/>
      <c r="T483" s="71"/>
      <c r="U483" s="71"/>
      <c r="V483" s="71"/>
    </row>
    <row r="484" spans="1:22" s="72" customFormat="1" ht="15">
      <c r="A484" s="151"/>
      <c r="B484" s="108"/>
      <c r="C484" s="108"/>
      <c r="D484" s="108"/>
      <c r="E484" s="108"/>
      <c r="F484" s="98"/>
      <c r="G484" s="98"/>
      <c r="H484" s="98"/>
      <c r="I484" s="94"/>
      <c r="J484" s="94"/>
      <c r="K484" s="94"/>
      <c r="L484" s="94"/>
      <c r="M484" s="94"/>
      <c r="N484" s="71"/>
      <c r="O484" s="71"/>
      <c r="P484" s="71"/>
      <c r="Q484" s="71"/>
      <c r="R484" s="71"/>
      <c r="S484" s="71"/>
      <c r="T484" s="71"/>
      <c r="U484" s="71"/>
      <c r="V484" s="71"/>
    </row>
    <row r="485" spans="1:22" s="72" customFormat="1" ht="12.75">
      <c r="A485" s="89"/>
      <c r="B485" s="71"/>
      <c r="C485" s="71"/>
      <c r="D485" s="71"/>
      <c r="E485" s="71"/>
      <c r="F485" s="134"/>
      <c r="G485" s="134"/>
      <c r="H485" s="134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</row>
    <row r="486" spans="1:8" s="72" customFormat="1" ht="12.75">
      <c r="A486" s="143"/>
      <c r="F486" s="96"/>
      <c r="G486" s="96"/>
      <c r="H486" s="96"/>
    </row>
    <row r="487" spans="1:8" s="72" customFormat="1" ht="12.75">
      <c r="A487" s="143"/>
      <c r="F487" s="96"/>
      <c r="G487" s="96"/>
      <c r="H487" s="96"/>
    </row>
    <row r="488" spans="1:8" s="72" customFormat="1" ht="12.75">
      <c r="A488" s="143"/>
      <c r="F488" s="96"/>
      <c r="G488" s="96"/>
      <c r="H488" s="96"/>
    </row>
    <row r="489" spans="1:8" s="72" customFormat="1" ht="12.75">
      <c r="A489" s="143"/>
      <c r="F489" s="96"/>
      <c r="G489" s="96"/>
      <c r="H489" s="96"/>
    </row>
    <row r="490" spans="1:8" s="72" customFormat="1" ht="12.75">
      <c r="A490" s="143"/>
      <c r="F490" s="96"/>
      <c r="G490" s="96"/>
      <c r="H490" s="96"/>
    </row>
    <row r="491" spans="1:8" s="72" customFormat="1" ht="12.75">
      <c r="A491" s="143"/>
      <c r="F491" s="96"/>
      <c r="G491" s="96"/>
      <c r="H491" s="96"/>
    </row>
    <row r="492" spans="1:8" s="72" customFormat="1" ht="12.75">
      <c r="A492" s="143"/>
      <c r="F492" s="96"/>
      <c r="G492" s="96"/>
      <c r="H492" s="96"/>
    </row>
    <row r="493" spans="1:8" s="72" customFormat="1" ht="12.75">
      <c r="A493" s="143"/>
      <c r="F493" s="96"/>
      <c r="G493" s="96"/>
      <c r="H493" s="96"/>
    </row>
    <row r="494" spans="1:8" s="72" customFormat="1" ht="12.75">
      <c r="A494" s="143"/>
      <c r="F494" s="96"/>
      <c r="G494" s="96"/>
      <c r="H494" s="96"/>
    </row>
    <row r="495" spans="1:8" s="72" customFormat="1" ht="12.75">
      <c r="A495" s="143"/>
      <c r="F495" s="96"/>
      <c r="G495" s="96"/>
      <c r="H495" s="96"/>
    </row>
    <row r="496" spans="1:8" s="72" customFormat="1" ht="12.75">
      <c r="A496" s="143"/>
      <c r="F496" s="96"/>
      <c r="G496" s="96"/>
      <c r="H496" s="96"/>
    </row>
    <row r="497" spans="1:8" s="72" customFormat="1" ht="12.75">
      <c r="A497" s="143"/>
      <c r="F497" s="96"/>
      <c r="G497" s="96"/>
      <c r="H497" s="96"/>
    </row>
    <row r="498" spans="1:8" s="72" customFormat="1" ht="12.75">
      <c r="A498" s="143"/>
      <c r="F498" s="96"/>
      <c r="G498" s="96"/>
      <c r="H498" s="96"/>
    </row>
    <row r="499" spans="1:8" s="72" customFormat="1" ht="12.75">
      <c r="A499" s="143"/>
      <c r="F499" s="96"/>
      <c r="G499" s="96"/>
      <c r="H499" s="96"/>
    </row>
    <row r="500" spans="1:8" s="72" customFormat="1" ht="12.75">
      <c r="A500" s="143"/>
      <c r="F500" s="96"/>
      <c r="G500" s="96"/>
      <c r="H500" s="96"/>
    </row>
    <row r="501" spans="1:8" s="72" customFormat="1" ht="12.75">
      <c r="A501" s="143"/>
      <c r="F501" s="96"/>
      <c r="G501" s="96"/>
      <c r="H501" s="96"/>
    </row>
    <row r="502" spans="1:8" s="72" customFormat="1" ht="12.75">
      <c r="A502" s="143"/>
      <c r="F502" s="96"/>
      <c r="G502" s="96"/>
      <c r="H502" s="96"/>
    </row>
    <row r="503" spans="1:8" s="72" customFormat="1" ht="12.75">
      <c r="A503" s="143"/>
      <c r="F503" s="96"/>
      <c r="G503" s="96"/>
      <c r="H503" s="96"/>
    </row>
    <row r="504" spans="1:8" s="72" customFormat="1" ht="12.75">
      <c r="A504" s="143"/>
      <c r="F504" s="96"/>
      <c r="G504" s="96"/>
      <c r="H504" s="96"/>
    </row>
    <row r="505" spans="1:8" s="72" customFormat="1" ht="12.75">
      <c r="A505" s="143"/>
      <c r="F505" s="96"/>
      <c r="G505" s="96"/>
      <c r="H505" s="96"/>
    </row>
    <row r="506" spans="1:8" s="72" customFormat="1" ht="12.75">
      <c r="A506" s="143"/>
      <c r="F506" s="96"/>
      <c r="G506" s="96"/>
      <c r="H506" s="96"/>
    </row>
    <row r="507" spans="1:8" s="72" customFormat="1" ht="12.75">
      <c r="A507" s="143"/>
      <c r="F507" s="96"/>
      <c r="G507" s="96"/>
      <c r="H507" s="96"/>
    </row>
    <row r="508" spans="1:8" s="72" customFormat="1" ht="12.75">
      <c r="A508" s="143"/>
      <c r="F508" s="96"/>
      <c r="G508" s="96"/>
      <c r="H508" s="96"/>
    </row>
    <row r="509" spans="1:8" s="72" customFormat="1" ht="12.75">
      <c r="A509" s="143"/>
      <c r="F509" s="96"/>
      <c r="G509" s="96"/>
      <c r="H509" s="96"/>
    </row>
    <row r="510" spans="1:8" s="72" customFormat="1" ht="12.75">
      <c r="A510" s="143"/>
      <c r="F510" s="96"/>
      <c r="G510" s="96"/>
      <c r="H510" s="96"/>
    </row>
    <row r="511" spans="1:8" s="72" customFormat="1" ht="12.75">
      <c r="A511" s="143"/>
      <c r="F511" s="96"/>
      <c r="G511" s="96"/>
      <c r="H511" s="96"/>
    </row>
    <row r="512" spans="1:8" s="72" customFormat="1" ht="12.75">
      <c r="A512" s="143"/>
      <c r="F512" s="96"/>
      <c r="G512" s="96"/>
      <c r="H512" s="96"/>
    </row>
    <row r="513" spans="1:8" s="72" customFormat="1" ht="12.75">
      <c r="A513" s="143"/>
      <c r="F513" s="96"/>
      <c r="G513" s="96"/>
      <c r="H513" s="96"/>
    </row>
    <row r="514" spans="1:8" s="72" customFormat="1" ht="12.75">
      <c r="A514" s="143"/>
      <c r="F514" s="96"/>
      <c r="G514" s="96"/>
      <c r="H514" s="96"/>
    </row>
    <row r="515" spans="1:8" s="72" customFormat="1" ht="12.75">
      <c r="A515" s="143"/>
      <c r="F515" s="96"/>
      <c r="G515" s="96"/>
      <c r="H515" s="96"/>
    </row>
    <row r="516" spans="1:8" s="72" customFormat="1" ht="12.75">
      <c r="A516" s="143"/>
      <c r="F516" s="96"/>
      <c r="G516" s="96"/>
      <c r="H516" s="96"/>
    </row>
    <row r="517" spans="1:8" s="72" customFormat="1" ht="12.75">
      <c r="A517" s="143"/>
      <c r="F517" s="96"/>
      <c r="G517" s="96"/>
      <c r="H517" s="96"/>
    </row>
    <row r="518" spans="1:8" s="72" customFormat="1" ht="12.75">
      <c r="A518" s="143"/>
      <c r="F518" s="96"/>
      <c r="G518" s="96"/>
      <c r="H518" s="96"/>
    </row>
    <row r="519" spans="1:8" s="72" customFormat="1" ht="12.75">
      <c r="A519" s="143"/>
      <c r="F519" s="96"/>
      <c r="G519" s="96"/>
      <c r="H519" s="96"/>
    </row>
    <row r="520" spans="1:8" s="72" customFormat="1" ht="12.75">
      <c r="A520" s="143"/>
      <c r="F520" s="96"/>
      <c r="G520" s="96"/>
      <c r="H520" s="96"/>
    </row>
    <row r="521" spans="1:8" s="72" customFormat="1" ht="12.75">
      <c r="A521" s="143"/>
      <c r="F521" s="96"/>
      <c r="G521" s="96"/>
      <c r="H521" s="96"/>
    </row>
    <row r="522" spans="1:8" s="72" customFormat="1" ht="12.75">
      <c r="A522" s="143"/>
      <c r="F522" s="96"/>
      <c r="G522" s="96"/>
      <c r="H522" s="96"/>
    </row>
    <row r="523" spans="1:8" s="72" customFormat="1" ht="12.75">
      <c r="A523" s="143"/>
      <c r="F523" s="96"/>
      <c r="G523" s="96"/>
      <c r="H523" s="96"/>
    </row>
    <row r="524" spans="1:8" s="72" customFormat="1" ht="12.75">
      <c r="A524" s="143"/>
      <c r="F524" s="96"/>
      <c r="G524" s="96"/>
      <c r="H524" s="96"/>
    </row>
    <row r="525" spans="1:8" s="72" customFormat="1" ht="12.75">
      <c r="A525" s="143"/>
      <c r="F525" s="96"/>
      <c r="G525" s="96"/>
      <c r="H525" s="96"/>
    </row>
    <row r="526" spans="1:8" s="72" customFormat="1" ht="12.75">
      <c r="A526" s="143"/>
      <c r="F526" s="96"/>
      <c r="G526" s="96"/>
      <c r="H526" s="96"/>
    </row>
    <row r="527" spans="1:8" s="72" customFormat="1" ht="12.75">
      <c r="A527" s="143"/>
      <c r="F527" s="96"/>
      <c r="G527" s="96"/>
      <c r="H527" s="96"/>
    </row>
    <row r="528" spans="1:8" s="72" customFormat="1" ht="12.75">
      <c r="A528" s="143"/>
      <c r="F528" s="96"/>
      <c r="G528" s="96"/>
      <c r="H528" s="96"/>
    </row>
    <row r="529" spans="1:8" s="72" customFormat="1" ht="12.75">
      <c r="A529" s="143"/>
      <c r="F529" s="96"/>
      <c r="G529" s="96"/>
      <c r="H529" s="96"/>
    </row>
    <row r="530" spans="1:8" s="72" customFormat="1" ht="12.75">
      <c r="A530" s="143"/>
      <c r="F530" s="96"/>
      <c r="G530" s="96"/>
      <c r="H530" s="96"/>
    </row>
    <row r="531" spans="1:8" s="72" customFormat="1" ht="12.75">
      <c r="A531" s="143"/>
      <c r="F531" s="96"/>
      <c r="G531" s="96"/>
      <c r="H531" s="96"/>
    </row>
    <row r="532" spans="1:8" s="72" customFormat="1" ht="12.75">
      <c r="A532" s="143"/>
      <c r="F532" s="96"/>
      <c r="G532" s="96"/>
      <c r="H532" s="96"/>
    </row>
    <row r="533" spans="1:8" s="72" customFormat="1" ht="12.75">
      <c r="A533" s="143"/>
      <c r="F533" s="96"/>
      <c r="G533" s="96"/>
      <c r="H533" s="96"/>
    </row>
    <row r="534" spans="1:8" s="72" customFormat="1" ht="12.75">
      <c r="A534" s="143"/>
      <c r="F534" s="96"/>
      <c r="G534" s="96"/>
      <c r="H534" s="96"/>
    </row>
    <row r="535" spans="1:8" s="72" customFormat="1" ht="12.75">
      <c r="A535" s="143"/>
      <c r="F535" s="96"/>
      <c r="G535" s="96"/>
      <c r="H535" s="96"/>
    </row>
    <row r="536" spans="1:8" s="72" customFormat="1" ht="12.75">
      <c r="A536" s="143"/>
      <c r="F536" s="96"/>
      <c r="G536" s="96"/>
      <c r="H536" s="96"/>
    </row>
    <row r="537" spans="1:8" s="72" customFormat="1" ht="12.75">
      <c r="A537" s="143"/>
      <c r="F537" s="96"/>
      <c r="G537" s="96"/>
      <c r="H537" s="96"/>
    </row>
    <row r="538" spans="1:8" s="72" customFormat="1" ht="12.75">
      <c r="A538" s="149"/>
      <c r="F538" s="96"/>
      <c r="G538" s="96"/>
      <c r="H538" s="96"/>
    </row>
    <row r="539" spans="1:8" s="72" customFormat="1" ht="12.75">
      <c r="A539" s="149"/>
      <c r="F539" s="96"/>
      <c r="G539" s="96"/>
      <c r="H539" s="96"/>
    </row>
    <row r="540" spans="1:8" s="72" customFormat="1" ht="12.75">
      <c r="A540" s="150"/>
      <c r="F540" s="96"/>
      <c r="G540" s="96"/>
      <c r="H540" s="96"/>
    </row>
    <row r="541" spans="1:8" s="72" customFormat="1" ht="12.75">
      <c r="A541" s="150"/>
      <c r="F541" s="96"/>
      <c r="G541" s="96"/>
      <c r="H541" s="96"/>
    </row>
    <row r="542" spans="1:8" s="72" customFormat="1" ht="12.75">
      <c r="A542" s="150"/>
      <c r="F542" s="96"/>
      <c r="G542" s="96"/>
      <c r="H542" s="96"/>
    </row>
    <row r="543" spans="1:8" s="72" customFormat="1" ht="12.75">
      <c r="A543" s="150"/>
      <c r="F543" s="96"/>
      <c r="G543" s="96"/>
      <c r="H543" s="96"/>
    </row>
    <row r="544" spans="1:8" s="72" customFormat="1" ht="12.75">
      <c r="A544" s="150"/>
      <c r="F544" s="96"/>
      <c r="G544" s="96"/>
      <c r="H544" s="96"/>
    </row>
    <row r="545" spans="1:8" s="72" customFormat="1" ht="12.75">
      <c r="A545" s="150"/>
      <c r="F545" s="96"/>
      <c r="G545" s="96"/>
      <c r="H545" s="96"/>
    </row>
    <row r="546" spans="1:22" s="72" customFormat="1" ht="12.75">
      <c r="A546" s="89"/>
      <c r="B546" s="71"/>
      <c r="C546" s="71"/>
      <c r="D546" s="71"/>
      <c r="E546" s="71"/>
      <c r="F546" s="134"/>
      <c r="G546" s="134"/>
      <c r="H546" s="134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</row>
    <row r="547" spans="1:22" s="72" customFormat="1" ht="12.75">
      <c r="A547" s="143"/>
      <c r="B547" s="71"/>
      <c r="C547" s="71"/>
      <c r="D547" s="71"/>
      <c r="E547" s="71"/>
      <c r="F547" s="134"/>
      <c r="G547" s="134"/>
      <c r="H547" s="134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</row>
    <row r="548" spans="1:22" s="72" customFormat="1" ht="12.75">
      <c r="A548" s="89"/>
      <c r="B548" s="71"/>
      <c r="C548" s="71"/>
      <c r="D548" s="71"/>
      <c r="E548" s="71"/>
      <c r="F548" s="134"/>
      <c r="G548" s="134"/>
      <c r="H548" s="134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</row>
    <row r="549" spans="1:22" s="72" customFormat="1" ht="16.5">
      <c r="A549" s="143"/>
      <c r="B549" s="73"/>
      <c r="C549" s="73"/>
      <c r="D549" s="73"/>
      <c r="E549" s="106"/>
      <c r="F549" s="139"/>
      <c r="G549" s="139"/>
      <c r="H549" s="139"/>
      <c r="I549" s="73"/>
      <c r="J549" s="73"/>
      <c r="K549" s="73"/>
      <c r="L549" s="73"/>
      <c r="M549" s="73"/>
      <c r="N549" s="71"/>
      <c r="O549" s="71"/>
      <c r="P549" s="71"/>
      <c r="Q549" s="71"/>
      <c r="R549" s="71"/>
      <c r="S549" s="71"/>
      <c r="T549" s="71"/>
      <c r="U549" s="71"/>
      <c r="V549" s="71"/>
    </row>
    <row r="550" spans="1:22" s="72" customFormat="1" ht="16.5">
      <c r="A550" s="143"/>
      <c r="B550" s="73"/>
      <c r="C550" s="73"/>
      <c r="D550" s="73"/>
      <c r="E550" s="106"/>
      <c r="F550" s="139"/>
      <c r="G550" s="139"/>
      <c r="H550" s="139"/>
      <c r="I550" s="73"/>
      <c r="J550" s="73"/>
      <c r="K550" s="73"/>
      <c r="L550" s="73"/>
      <c r="M550" s="73"/>
      <c r="N550" s="71"/>
      <c r="O550" s="71"/>
      <c r="P550" s="71"/>
      <c r="Q550" s="71"/>
      <c r="R550" s="71"/>
      <c r="S550" s="71"/>
      <c r="T550" s="71"/>
      <c r="U550" s="71"/>
      <c r="V550" s="71"/>
    </row>
    <row r="551" spans="1:22" s="72" customFormat="1" ht="12.75">
      <c r="A551" s="143"/>
      <c r="B551" s="73"/>
      <c r="C551" s="73"/>
      <c r="D551" s="73"/>
      <c r="E551" s="73"/>
      <c r="F551" s="139"/>
      <c r="G551" s="139"/>
      <c r="H551" s="139"/>
      <c r="I551" s="73"/>
      <c r="J551" s="73"/>
      <c r="K551" s="73"/>
      <c r="L551" s="73"/>
      <c r="M551" s="73"/>
      <c r="N551" s="71"/>
      <c r="O551" s="71"/>
      <c r="P551" s="71"/>
      <c r="Q551" s="71"/>
      <c r="R551" s="71"/>
      <c r="S551" s="71"/>
      <c r="T551" s="71"/>
      <c r="U551" s="71"/>
      <c r="V551" s="71"/>
    </row>
    <row r="552" spans="1:22" s="72" customFormat="1" ht="12.75">
      <c r="A552" s="143"/>
      <c r="B552" s="73"/>
      <c r="C552" s="73"/>
      <c r="D552" s="73"/>
      <c r="E552" s="73"/>
      <c r="F552" s="140"/>
      <c r="G552" s="140"/>
      <c r="H552" s="140"/>
      <c r="I552" s="107"/>
      <c r="J552" s="73"/>
      <c r="K552" s="73"/>
      <c r="L552" s="73"/>
      <c r="M552" s="73"/>
      <c r="N552" s="71"/>
      <c r="O552" s="71"/>
      <c r="P552" s="71"/>
      <c r="Q552" s="71"/>
      <c r="R552" s="71"/>
      <c r="S552" s="71"/>
      <c r="T552" s="71"/>
      <c r="U552" s="71"/>
      <c r="V552" s="71"/>
    </row>
    <row r="553" spans="1:22" s="72" customFormat="1" ht="15">
      <c r="A553" s="151"/>
      <c r="B553" s="108"/>
      <c r="C553" s="108"/>
      <c r="D553" s="108"/>
      <c r="E553" s="108"/>
      <c r="F553" s="98"/>
      <c r="G553" s="98"/>
      <c r="H553" s="98"/>
      <c r="I553" s="94"/>
      <c r="J553" s="94"/>
      <c r="K553" s="94"/>
      <c r="L553" s="94"/>
      <c r="M553" s="94"/>
      <c r="N553" s="71"/>
      <c r="O553" s="71"/>
      <c r="P553" s="71"/>
      <c r="Q553" s="71"/>
      <c r="R553" s="71"/>
      <c r="S553" s="71"/>
      <c r="T553" s="71"/>
      <c r="U553" s="71"/>
      <c r="V553" s="71"/>
    </row>
    <row r="554" spans="1:22" s="72" customFormat="1" ht="15">
      <c r="A554" s="151"/>
      <c r="B554" s="108"/>
      <c r="C554" s="108"/>
      <c r="D554" s="108"/>
      <c r="E554" s="108"/>
      <c r="F554" s="98"/>
      <c r="G554" s="98"/>
      <c r="H554" s="98"/>
      <c r="I554" s="94"/>
      <c r="J554" s="94"/>
      <c r="K554" s="94"/>
      <c r="L554" s="94"/>
      <c r="M554" s="94"/>
      <c r="N554" s="71"/>
      <c r="O554" s="71"/>
      <c r="P554" s="71"/>
      <c r="Q554" s="71"/>
      <c r="R554" s="71"/>
      <c r="S554" s="71"/>
      <c r="T554" s="71"/>
      <c r="U554" s="71"/>
      <c r="V554" s="71"/>
    </row>
    <row r="555" spans="1:22" s="72" customFormat="1" ht="12.75">
      <c r="A555" s="89"/>
      <c r="B555" s="71"/>
      <c r="C555" s="71"/>
      <c r="D555" s="71"/>
      <c r="E555" s="71"/>
      <c r="F555" s="134"/>
      <c r="G555" s="134"/>
      <c r="H555" s="134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</row>
    <row r="556" spans="1:8" s="72" customFormat="1" ht="12.75">
      <c r="A556" s="143"/>
      <c r="F556" s="96"/>
      <c r="G556" s="96"/>
      <c r="H556" s="96"/>
    </row>
    <row r="557" spans="1:8" s="72" customFormat="1" ht="12.75">
      <c r="A557" s="143"/>
      <c r="F557" s="96"/>
      <c r="G557" s="96"/>
      <c r="H557" s="96"/>
    </row>
    <row r="558" spans="1:8" s="72" customFormat="1" ht="12.75">
      <c r="A558" s="143"/>
      <c r="F558" s="96"/>
      <c r="G558" s="96"/>
      <c r="H558" s="96"/>
    </row>
    <row r="559" spans="1:8" s="72" customFormat="1" ht="12.75">
      <c r="A559" s="143"/>
      <c r="F559" s="96"/>
      <c r="G559" s="96"/>
      <c r="H559" s="96"/>
    </row>
    <row r="560" spans="1:8" s="72" customFormat="1" ht="12.75">
      <c r="A560" s="143"/>
      <c r="F560" s="96"/>
      <c r="G560" s="96"/>
      <c r="H560" s="96"/>
    </row>
    <row r="561" spans="1:8" s="72" customFormat="1" ht="12.75">
      <c r="A561" s="143"/>
      <c r="F561" s="96"/>
      <c r="G561" s="96"/>
      <c r="H561" s="96"/>
    </row>
    <row r="562" spans="1:8" s="72" customFormat="1" ht="12.75">
      <c r="A562" s="143"/>
      <c r="F562" s="96"/>
      <c r="G562" s="96"/>
      <c r="H562" s="96"/>
    </row>
    <row r="563" spans="1:8" s="72" customFormat="1" ht="12.75">
      <c r="A563" s="143"/>
      <c r="F563" s="96"/>
      <c r="G563" s="96"/>
      <c r="H563" s="96"/>
    </row>
    <row r="564" spans="1:8" s="72" customFormat="1" ht="12.75">
      <c r="A564" s="143"/>
      <c r="F564" s="96"/>
      <c r="G564" s="96"/>
      <c r="H564" s="96"/>
    </row>
    <row r="565" spans="1:8" s="72" customFormat="1" ht="12.75">
      <c r="A565" s="143"/>
      <c r="F565" s="96"/>
      <c r="G565" s="96"/>
      <c r="H565" s="96"/>
    </row>
    <row r="566" spans="1:8" s="72" customFormat="1" ht="12.75">
      <c r="A566" s="143"/>
      <c r="F566" s="96"/>
      <c r="G566" s="96"/>
      <c r="H566" s="96"/>
    </row>
    <row r="567" spans="1:8" s="72" customFormat="1" ht="12.75">
      <c r="A567" s="143"/>
      <c r="F567" s="96"/>
      <c r="G567" s="96"/>
      <c r="H567" s="96"/>
    </row>
    <row r="568" spans="1:8" s="72" customFormat="1" ht="12.75">
      <c r="A568" s="143"/>
      <c r="F568" s="96"/>
      <c r="G568" s="96"/>
      <c r="H568" s="96"/>
    </row>
    <row r="569" spans="1:8" s="72" customFormat="1" ht="12.75">
      <c r="A569" s="143"/>
      <c r="F569" s="96"/>
      <c r="G569" s="96"/>
      <c r="H569" s="96"/>
    </row>
    <row r="570" spans="1:8" s="72" customFormat="1" ht="12.75">
      <c r="A570" s="143"/>
      <c r="F570" s="96"/>
      <c r="G570" s="96"/>
      <c r="H570" s="96"/>
    </row>
    <row r="571" spans="1:8" s="72" customFormat="1" ht="12.75">
      <c r="A571" s="143"/>
      <c r="F571" s="96"/>
      <c r="G571" s="96"/>
      <c r="H571" s="96"/>
    </row>
    <row r="572" spans="1:8" s="72" customFormat="1" ht="12.75">
      <c r="A572" s="143"/>
      <c r="F572" s="96"/>
      <c r="G572" s="96"/>
      <c r="H572" s="96"/>
    </row>
    <row r="573" spans="1:8" s="72" customFormat="1" ht="12.75">
      <c r="A573" s="143"/>
      <c r="F573" s="96"/>
      <c r="G573" s="96"/>
      <c r="H573" s="96"/>
    </row>
    <row r="574" spans="1:8" s="72" customFormat="1" ht="12.75">
      <c r="A574" s="143"/>
      <c r="F574" s="96"/>
      <c r="G574" s="96"/>
      <c r="H574" s="96"/>
    </row>
    <row r="575" spans="1:8" s="72" customFormat="1" ht="12.75">
      <c r="A575" s="143"/>
      <c r="F575" s="96"/>
      <c r="G575" s="96"/>
      <c r="H575" s="96"/>
    </row>
    <row r="576" spans="1:8" s="72" customFormat="1" ht="12.75">
      <c r="A576" s="143"/>
      <c r="F576" s="96"/>
      <c r="G576" s="96"/>
      <c r="H576" s="96"/>
    </row>
    <row r="577" spans="1:8" s="72" customFormat="1" ht="12.75">
      <c r="A577" s="143"/>
      <c r="F577" s="96"/>
      <c r="G577" s="96"/>
      <c r="H577" s="96"/>
    </row>
    <row r="578" spans="1:8" s="72" customFormat="1" ht="12.75">
      <c r="A578" s="143"/>
      <c r="F578" s="96"/>
      <c r="G578" s="96"/>
      <c r="H578" s="96"/>
    </row>
    <row r="579" spans="1:8" s="72" customFormat="1" ht="12.75">
      <c r="A579" s="143"/>
      <c r="F579" s="96"/>
      <c r="G579" s="96"/>
      <c r="H579" s="96"/>
    </row>
    <row r="580" spans="1:8" s="72" customFormat="1" ht="12.75">
      <c r="A580" s="143"/>
      <c r="F580" s="96"/>
      <c r="G580" s="96"/>
      <c r="H580" s="96"/>
    </row>
    <row r="581" spans="1:8" s="72" customFormat="1" ht="12.75">
      <c r="A581" s="143"/>
      <c r="F581" s="96"/>
      <c r="G581" s="96"/>
      <c r="H581" s="96"/>
    </row>
    <row r="582" spans="1:8" s="72" customFormat="1" ht="12.75">
      <c r="A582" s="143"/>
      <c r="F582" s="96"/>
      <c r="G582" s="96"/>
      <c r="H582" s="96"/>
    </row>
    <row r="583" spans="1:8" s="72" customFormat="1" ht="12.75">
      <c r="A583" s="143"/>
      <c r="F583" s="96"/>
      <c r="G583" s="96"/>
      <c r="H583" s="96"/>
    </row>
    <row r="584" spans="1:8" s="72" customFormat="1" ht="12.75">
      <c r="A584" s="143"/>
      <c r="F584" s="96"/>
      <c r="G584" s="96"/>
      <c r="H584" s="96"/>
    </row>
    <row r="585" spans="1:8" s="72" customFormat="1" ht="12.75">
      <c r="A585" s="143"/>
      <c r="F585" s="96"/>
      <c r="G585" s="96"/>
      <c r="H585" s="96"/>
    </row>
    <row r="586" spans="1:8" s="72" customFormat="1" ht="12.75">
      <c r="A586" s="143"/>
      <c r="F586" s="96"/>
      <c r="G586" s="96"/>
      <c r="H586" s="96"/>
    </row>
    <row r="587" spans="1:8" s="72" customFormat="1" ht="12.75">
      <c r="A587" s="143"/>
      <c r="F587" s="96"/>
      <c r="G587" s="96"/>
      <c r="H587" s="96"/>
    </row>
    <row r="588" spans="1:8" s="72" customFormat="1" ht="12.75">
      <c r="A588" s="143"/>
      <c r="F588" s="96"/>
      <c r="G588" s="96"/>
      <c r="H588" s="96"/>
    </row>
    <row r="589" spans="1:8" s="72" customFormat="1" ht="12.75">
      <c r="A589" s="143"/>
      <c r="F589" s="96"/>
      <c r="G589" s="96"/>
      <c r="H589" s="96"/>
    </row>
    <row r="590" spans="1:8" s="72" customFormat="1" ht="12.75">
      <c r="A590" s="143"/>
      <c r="F590" s="96"/>
      <c r="G590" s="96"/>
      <c r="H590" s="96"/>
    </row>
    <row r="591" spans="1:8" s="72" customFormat="1" ht="12.75">
      <c r="A591" s="143"/>
      <c r="F591" s="96"/>
      <c r="G591" s="96"/>
      <c r="H591" s="96"/>
    </row>
    <row r="592" spans="1:8" s="72" customFormat="1" ht="12.75">
      <c r="A592" s="143"/>
      <c r="F592" s="96"/>
      <c r="G592" s="96"/>
      <c r="H592" s="96"/>
    </row>
    <row r="593" spans="1:8" s="72" customFormat="1" ht="12.75">
      <c r="A593" s="143"/>
      <c r="F593" s="96"/>
      <c r="G593" s="96"/>
      <c r="H593" s="96"/>
    </row>
    <row r="594" spans="1:8" s="72" customFormat="1" ht="12.75">
      <c r="A594" s="143"/>
      <c r="F594" s="96"/>
      <c r="G594" s="96"/>
      <c r="H594" s="96"/>
    </row>
    <row r="595" spans="1:8" s="72" customFormat="1" ht="12.75">
      <c r="A595" s="143"/>
      <c r="F595" s="96"/>
      <c r="G595" s="96"/>
      <c r="H595" s="96"/>
    </row>
    <row r="596" spans="1:8" s="72" customFormat="1" ht="12.75">
      <c r="A596" s="143"/>
      <c r="F596" s="96"/>
      <c r="G596" s="96"/>
      <c r="H596" s="96"/>
    </row>
    <row r="597" spans="1:8" s="72" customFormat="1" ht="12.75">
      <c r="A597" s="143"/>
      <c r="F597" s="96"/>
      <c r="G597" s="96"/>
      <c r="H597" s="96"/>
    </row>
    <row r="598" spans="1:8" s="72" customFormat="1" ht="12.75">
      <c r="A598" s="143"/>
      <c r="F598" s="96"/>
      <c r="G598" s="96"/>
      <c r="H598" s="96"/>
    </row>
    <row r="599" spans="1:8" s="72" customFormat="1" ht="12.75">
      <c r="A599" s="143"/>
      <c r="F599" s="96"/>
      <c r="G599" s="96"/>
      <c r="H599" s="96"/>
    </row>
    <row r="600" spans="1:8" s="72" customFormat="1" ht="12.75">
      <c r="A600" s="143"/>
      <c r="F600" s="96"/>
      <c r="G600" s="96"/>
      <c r="H600" s="96"/>
    </row>
    <row r="601" spans="1:8" s="72" customFormat="1" ht="12.75">
      <c r="A601" s="143"/>
      <c r="F601" s="96"/>
      <c r="G601" s="96"/>
      <c r="H601" s="96"/>
    </row>
    <row r="602" spans="1:8" s="72" customFormat="1" ht="12.75">
      <c r="A602" s="143"/>
      <c r="F602" s="96"/>
      <c r="G602" s="96"/>
      <c r="H602" s="96"/>
    </row>
    <row r="603" spans="1:8" s="72" customFormat="1" ht="12.75">
      <c r="A603" s="143"/>
      <c r="F603" s="96"/>
      <c r="G603" s="96"/>
      <c r="H603" s="96"/>
    </row>
    <row r="604" spans="1:8" s="72" customFormat="1" ht="12.75">
      <c r="A604" s="143"/>
      <c r="F604" s="96"/>
      <c r="G604" s="96"/>
      <c r="H604" s="96"/>
    </row>
    <row r="605" spans="1:8" s="72" customFormat="1" ht="12.75">
      <c r="A605" s="143"/>
      <c r="F605" s="96"/>
      <c r="G605" s="96"/>
      <c r="H605" s="96"/>
    </row>
    <row r="606" spans="1:8" s="72" customFormat="1" ht="12.75">
      <c r="A606" s="143"/>
      <c r="F606" s="96"/>
      <c r="G606" s="96"/>
      <c r="H606" s="96"/>
    </row>
    <row r="607" spans="1:8" s="72" customFormat="1" ht="12.75">
      <c r="A607" s="143"/>
      <c r="F607" s="96"/>
      <c r="G607" s="96"/>
      <c r="H607" s="96"/>
    </row>
    <row r="608" spans="1:8" s="72" customFormat="1" ht="12.75">
      <c r="A608" s="149"/>
      <c r="F608" s="96"/>
      <c r="G608" s="96"/>
      <c r="H608" s="96"/>
    </row>
    <row r="609" spans="1:8" s="72" customFormat="1" ht="12.75">
      <c r="A609" s="149"/>
      <c r="F609" s="96"/>
      <c r="G609" s="96"/>
      <c r="H609" s="96"/>
    </row>
    <row r="610" spans="1:8" s="72" customFormat="1" ht="12.75">
      <c r="A610" s="150"/>
      <c r="F610" s="96"/>
      <c r="G610" s="96"/>
      <c r="H610" s="96"/>
    </row>
    <row r="611" spans="1:8" s="72" customFormat="1" ht="12.75">
      <c r="A611" s="150"/>
      <c r="F611" s="96"/>
      <c r="G611" s="96"/>
      <c r="H611" s="96"/>
    </row>
    <row r="612" spans="1:8" s="72" customFormat="1" ht="12.75">
      <c r="A612" s="150"/>
      <c r="F612" s="96"/>
      <c r="G612" s="96"/>
      <c r="H612" s="96"/>
    </row>
    <row r="613" spans="1:8" s="72" customFormat="1" ht="12.75">
      <c r="A613" s="150"/>
      <c r="F613" s="96"/>
      <c r="G613" s="96"/>
      <c r="H613" s="96"/>
    </row>
    <row r="614" spans="1:8" s="72" customFormat="1" ht="12.75">
      <c r="A614" s="150"/>
      <c r="F614" s="96"/>
      <c r="G614" s="96"/>
      <c r="H614" s="96"/>
    </row>
    <row r="615" spans="1:8" s="72" customFormat="1" ht="12.75">
      <c r="A615" s="150"/>
      <c r="F615" s="96"/>
      <c r="G615" s="96"/>
      <c r="H615" s="96"/>
    </row>
    <row r="616" spans="1:8" s="72" customFormat="1" ht="12.75">
      <c r="A616" s="150"/>
      <c r="F616" s="96"/>
      <c r="G616" s="96"/>
      <c r="H616" s="96"/>
    </row>
    <row r="617" spans="1:8" s="72" customFormat="1" ht="12.75">
      <c r="A617" s="150"/>
      <c r="F617" s="96"/>
      <c r="G617" s="96"/>
      <c r="H617" s="96"/>
    </row>
    <row r="618" spans="1:8" s="72" customFormat="1" ht="12.75">
      <c r="A618" s="150"/>
      <c r="F618" s="96"/>
      <c r="G618" s="96"/>
      <c r="H618" s="96"/>
    </row>
    <row r="619" spans="1:8" s="72" customFormat="1" ht="12.75">
      <c r="A619" s="150"/>
      <c r="F619" s="96"/>
      <c r="G619" s="96"/>
      <c r="H619" s="96"/>
    </row>
    <row r="620" spans="1:8" s="72" customFormat="1" ht="12.75">
      <c r="A620" s="150"/>
      <c r="F620" s="96"/>
      <c r="G620" s="96"/>
      <c r="H620" s="96"/>
    </row>
    <row r="621" spans="1:8" s="72" customFormat="1" ht="12.75">
      <c r="A621" s="150"/>
      <c r="F621" s="96"/>
      <c r="G621" s="96"/>
      <c r="H621" s="96"/>
    </row>
    <row r="622" spans="1:8" s="72" customFormat="1" ht="12.75">
      <c r="A622" s="150"/>
      <c r="F622" s="96"/>
      <c r="G622" s="96"/>
      <c r="H622" s="96"/>
    </row>
    <row r="623" spans="1:8" s="72" customFormat="1" ht="12.75">
      <c r="A623" s="150"/>
      <c r="F623" s="96"/>
      <c r="G623" s="96"/>
      <c r="H623" s="96"/>
    </row>
    <row r="624" spans="1:8" s="72" customFormat="1" ht="12.75">
      <c r="A624" s="150"/>
      <c r="F624" s="96"/>
      <c r="G624" s="96"/>
      <c r="H624" s="96"/>
    </row>
    <row r="625" spans="1:8" s="72" customFormat="1" ht="12.75">
      <c r="A625" s="150"/>
      <c r="F625" s="96"/>
      <c r="G625" s="96"/>
      <c r="H625" s="96"/>
    </row>
    <row r="626" spans="1:8" s="72" customFormat="1" ht="12.75">
      <c r="A626" s="150"/>
      <c r="F626" s="96"/>
      <c r="G626" s="96"/>
      <c r="H626" s="96"/>
    </row>
    <row r="627" spans="1:8" s="72" customFormat="1" ht="12.75">
      <c r="A627" s="150"/>
      <c r="F627" s="96"/>
      <c r="G627" s="96"/>
      <c r="H627" s="96"/>
    </row>
    <row r="628" spans="1:8" s="72" customFormat="1" ht="12.75">
      <c r="A628" s="150"/>
      <c r="F628" s="96"/>
      <c r="G628" s="96"/>
      <c r="H628" s="96"/>
    </row>
  </sheetData>
  <printOptions horizontalCentered="1" verticalCentered="1"/>
  <pageMargins left="0.125" right="0.125" top="0.25" bottom="0.25" header="0" footer="0"/>
  <pageSetup fitToHeight="1" fitToWidth="1"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96"/>
  <sheetViews>
    <sheetView defaultGridColor="0" colorId="8" workbookViewId="0" topLeftCell="A1">
      <selection activeCell="A1" sqref="A1"/>
    </sheetView>
  </sheetViews>
  <sheetFormatPr defaultColWidth="8.7109375" defaultRowHeight="12.75"/>
  <cols>
    <col min="1" max="1" width="15.421875" style="18" customWidth="1"/>
    <col min="2" max="2" width="14.00390625" style="0" customWidth="1"/>
    <col min="3" max="4" width="9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14.57421875" style="0" customWidth="1"/>
    <col min="9" max="9" width="13.8515625" style="0" customWidth="1"/>
    <col min="10" max="10" width="9.8515625" style="0" customWidth="1"/>
    <col min="11" max="13" width="10.71093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">
        <v>36860</v>
      </c>
      <c r="M1" s="4">
        <v>0.6875</v>
      </c>
    </row>
    <row r="2" spans="1:13" ht="12.7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">
      <c r="A3" s="23" t="s">
        <v>91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ht="15">
      <c r="A4" s="2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</row>
    <row r="5" spans="1:13" ht="15">
      <c r="A5" s="23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</row>
    <row r="6" spans="1:13" ht="15">
      <c r="A6" s="23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</row>
    <row r="7" spans="1:13" ht="15">
      <c r="A7" s="23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</row>
    <row r="8" spans="1:13" s="18" customFormat="1" ht="15">
      <c r="A8" s="16"/>
      <c r="B8" s="17"/>
      <c r="C8" s="17"/>
      <c r="D8" s="17"/>
      <c r="E8" s="17"/>
      <c r="F8" s="17"/>
      <c r="G8" s="17" t="s">
        <v>5</v>
      </c>
      <c r="H8" s="16"/>
      <c r="I8" s="17"/>
      <c r="J8" s="17"/>
      <c r="K8" s="17"/>
      <c r="L8" s="17"/>
      <c r="M8" s="17"/>
    </row>
    <row r="9" spans="1:13" s="18" customFormat="1" ht="15">
      <c r="A9" s="16"/>
      <c r="B9" s="17"/>
      <c r="C9" s="17"/>
      <c r="D9" s="17"/>
      <c r="E9" s="17"/>
      <c r="F9" s="17"/>
      <c r="G9" s="17" t="s">
        <v>6</v>
      </c>
      <c r="H9" s="17" t="s">
        <v>7</v>
      </c>
      <c r="I9" s="17"/>
      <c r="J9" s="17"/>
      <c r="K9" s="17"/>
      <c r="L9" s="17"/>
      <c r="M9" s="17"/>
    </row>
    <row r="10" spans="1:13" s="18" customFormat="1" ht="15">
      <c r="A10" s="16"/>
      <c r="B10" s="17"/>
      <c r="C10" s="17" t="s">
        <v>8</v>
      </c>
      <c r="D10" s="17"/>
      <c r="E10" s="17" t="s">
        <v>9</v>
      </c>
      <c r="F10" s="17" t="s">
        <v>10</v>
      </c>
      <c r="G10" s="17" t="s">
        <v>11</v>
      </c>
      <c r="H10" s="17" t="s">
        <v>12</v>
      </c>
      <c r="I10" s="17"/>
      <c r="J10" s="17"/>
      <c r="K10" s="17" t="s">
        <v>13</v>
      </c>
      <c r="L10" s="17"/>
      <c r="M10" s="17"/>
    </row>
    <row r="11" spans="1:13" s="18" customFormat="1" ht="15">
      <c r="A11" s="16"/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9" t="s">
        <v>19</v>
      </c>
      <c r="H11" s="17" t="s">
        <v>15</v>
      </c>
      <c r="I11" s="17" t="s">
        <v>20</v>
      </c>
      <c r="J11" s="17" t="s">
        <v>21</v>
      </c>
      <c r="K11" s="17" t="s">
        <v>22</v>
      </c>
      <c r="L11" s="17" t="s">
        <v>23</v>
      </c>
      <c r="M11" s="17" t="s">
        <v>24</v>
      </c>
    </row>
    <row r="12" spans="1:13" s="18" customFormat="1" ht="15">
      <c r="A12" s="16" t="s">
        <v>92</v>
      </c>
      <c r="B12" s="17" t="s">
        <v>26</v>
      </c>
      <c r="C12" s="17" t="s">
        <v>27</v>
      </c>
      <c r="D12" s="17" t="s">
        <v>28</v>
      </c>
      <c r="E12" s="17" t="s">
        <v>29</v>
      </c>
      <c r="F12" s="17" t="s">
        <v>30</v>
      </c>
      <c r="G12" s="19" t="s">
        <v>31</v>
      </c>
      <c r="H12" s="17" t="s">
        <v>27</v>
      </c>
      <c r="I12" s="17" t="s">
        <v>32</v>
      </c>
      <c r="J12" s="17" t="s">
        <v>33</v>
      </c>
      <c r="K12" s="17" t="s">
        <v>34</v>
      </c>
      <c r="L12" s="17" t="s">
        <v>35</v>
      </c>
      <c r="M12" s="17" t="s">
        <v>36</v>
      </c>
    </row>
    <row r="13" spans="1:13" ht="12.75">
      <c r="A13" s="2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2"/>
      <c r="M13" s="2"/>
    </row>
    <row r="14" spans="1:13" ht="12.75">
      <c r="A14" s="20" t="s">
        <v>37</v>
      </c>
      <c r="B14" s="10">
        <v>68767.727</v>
      </c>
      <c r="C14" s="2">
        <v>74253.127</v>
      </c>
      <c r="D14" s="2">
        <f>B14+C14</f>
        <v>143020.854</v>
      </c>
      <c r="E14" s="2">
        <v>96460.86</v>
      </c>
      <c r="F14" s="2">
        <v>51957.874</v>
      </c>
      <c r="G14" s="2">
        <v>5817.864</v>
      </c>
      <c r="H14" s="2">
        <v>0</v>
      </c>
      <c r="I14" s="2">
        <v>604.131</v>
      </c>
      <c r="J14" s="2">
        <v>1802.311</v>
      </c>
      <c r="K14" s="2">
        <v>22580.14</v>
      </c>
      <c r="L14" s="2">
        <v>135112.487</v>
      </c>
      <c r="M14" s="2">
        <v>457356.521</v>
      </c>
    </row>
    <row r="15" spans="1:13" ht="12.75">
      <c r="A15" s="20" t="s">
        <v>38</v>
      </c>
      <c r="B15" s="10">
        <v>17662.8</v>
      </c>
      <c r="C15" s="2">
        <v>21804.106</v>
      </c>
      <c r="D15" s="2">
        <f aca="true" t="shared" si="0" ref="D15:D30">B15+C15</f>
        <v>39466.906</v>
      </c>
      <c r="E15" s="2">
        <v>23275.12</v>
      </c>
      <c r="F15" s="2">
        <v>9335.05</v>
      </c>
      <c r="G15" s="2">
        <v>5817.864</v>
      </c>
      <c r="H15" s="2">
        <v>0</v>
      </c>
      <c r="I15" s="2">
        <v>365.076</v>
      </c>
      <c r="J15" s="2">
        <v>811.634</v>
      </c>
      <c r="K15" s="2">
        <v>7577.46</v>
      </c>
      <c r="L15" s="2">
        <v>181235.009</v>
      </c>
      <c r="M15" s="2">
        <v>267884.119</v>
      </c>
    </row>
    <row r="16" spans="1:13" ht="12.75">
      <c r="A16" s="20" t="s">
        <v>39</v>
      </c>
      <c r="B16" s="10">
        <v>64338.266</v>
      </c>
      <c r="C16" s="2">
        <v>69182.254</v>
      </c>
      <c r="D16" s="2">
        <f t="shared" si="0"/>
        <v>133520.52000000002</v>
      </c>
      <c r="E16" s="2">
        <v>76226.738</v>
      </c>
      <c r="F16" s="2">
        <v>7112.037</v>
      </c>
      <c r="G16" s="2">
        <v>21291.761</v>
      </c>
      <c r="H16" s="2">
        <v>0</v>
      </c>
      <c r="I16" s="2">
        <v>542.088</v>
      </c>
      <c r="J16" s="2">
        <v>2601.642</v>
      </c>
      <c r="K16" s="2">
        <v>6663.36</v>
      </c>
      <c r="L16" s="2">
        <v>102348.395</v>
      </c>
      <c r="M16" s="2">
        <v>350306.541</v>
      </c>
    </row>
    <row r="17" spans="1:13" ht="12.75">
      <c r="A17" s="20" t="s">
        <v>40</v>
      </c>
      <c r="B17" s="10">
        <v>43527.693</v>
      </c>
      <c r="C17" s="2">
        <v>58140.534</v>
      </c>
      <c r="D17" s="2">
        <f t="shared" si="0"/>
        <v>101668.227</v>
      </c>
      <c r="E17" s="2">
        <v>67479.833</v>
      </c>
      <c r="F17" s="2">
        <v>31509.017</v>
      </c>
      <c r="G17" s="2">
        <v>5817.864</v>
      </c>
      <c r="H17" s="2">
        <v>0</v>
      </c>
      <c r="I17" s="2">
        <v>555.514</v>
      </c>
      <c r="J17" s="2">
        <v>811.634</v>
      </c>
      <c r="K17" s="2">
        <v>16860.25</v>
      </c>
      <c r="L17" s="2">
        <v>74587.106</v>
      </c>
      <c r="M17" s="2">
        <v>299289.445</v>
      </c>
    </row>
    <row r="18" spans="1:13" ht="12.75">
      <c r="A18" s="20" t="s">
        <v>41</v>
      </c>
      <c r="B18" s="10">
        <v>297832.32</v>
      </c>
      <c r="C18" s="2">
        <v>380442.267</v>
      </c>
      <c r="D18" s="2">
        <f t="shared" si="0"/>
        <v>678274.587</v>
      </c>
      <c r="E18" s="2">
        <v>462008.115</v>
      </c>
      <c r="F18" s="2">
        <v>231714.222</v>
      </c>
      <c r="G18" s="2">
        <v>244429.94</v>
      </c>
      <c r="H18" s="2">
        <v>0</v>
      </c>
      <c r="I18" s="2">
        <v>2066.591</v>
      </c>
      <c r="J18" s="2">
        <v>24944.968</v>
      </c>
      <c r="K18" s="2">
        <v>96503.138</v>
      </c>
      <c r="L18" s="2">
        <v>330493.701</v>
      </c>
      <c r="M18" s="2">
        <v>2070435.262</v>
      </c>
    </row>
    <row r="19" spans="1:13" ht="12.75">
      <c r="A19" s="20" t="s">
        <v>42</v>
      </c>
      <c r="B19" s="10">
        <v>50326.031</v>
      </c>
      <c r="C19" s="2">
        <v>60385.337</v>
      </c>
      <c r="D19" s="2">
        <f t="shared" si="0"/>
        <v>110711.368</v>
      </c>
      <c r="E19" s="2">
        <v>67663.387</v>
      </c>
      <c r="F19" s="2">
        <v>24409.701</v>
      </c>
      <c r="G19" s="2">
        <v>16694.427</v>
      </c>
      <c r="H19" s="2">
        <v>0</v>
      </c>
      <c r="I19" s="2">
        <v>512.34</v>
      </c>
      <c r="J19" s="2">
        <v>2329.158</v>
      </c>
      <c r="K19" s="2">
        <v>7491.11</v>
      </c>
      <c r="L19" s="2">
        <v>33181.758</v>
      </c>
      <c r="M19" s="2">
        <v>262993.249</v>
      </c>
    </row>
    <row r="20" spans="1:13" ht="12.75">
      <c r="A20" s="20" t="s">
        <v>43</v>
      </c>
      <c r="B20" s="10">
        <v>34487.633</v>
      </c>
      <c r="C20" s="2">
        <v>30842.151</v>
      </c>
      <c r="D20" s="2">
        <f t="shared" si="0"/>
        <v>65329.784</v>
      </c>
      <c r="E20" s="2">
        <v>44416.004</v>
      </c>
      <c r="F20" s="2">
        <v>44286.922</v>
      </c>
      <c r="G20" s="2">
        <v>25005.212</v>
      </c>
      <c r="H20" s="2">
        <v>0</v>
      </c>
      <c r="I20" s="2">
        <v>364.585</v>
      </c>
      <c r="J20" s="2">
        <v>2405.441</v>
      </c>
      <c r="K20" s="2">
        <v>14085.28</v>
      </c>
      <c r="L20" s="2">
        <v>145532.555</v>
      </c>
      <c r="M20" s="2">
        <v>341425.783</v>
      </c>
    </row>
    <row r="21" spans="1:13" ht="12.75">
      <c r="A21" s="20" t="s">
        <v>44</v>
      </c>
      <c r="B21" s="10">
        <v>6394.479</v>
      </c>
      <c r="C21" s="2">
        <v>29860.464</v>
      </c>
      <c r="D21" s="2">
        <f t="shared" si="0"/>
        <v>36254.943</v>
      </c>
      <c r="E21" s="2">
        <v>23275.12</v>
      </c>
      <c r="F21" s="2">
        <v>7112.037</v>
      </c>
      <c r="G21" s="2">
        <v>5817.864</v>
      </c>
      <c r="H21" s="2">
        <v>0</v>
      </c>
      <c r="I21" s="2">
        <v>322.08</v>
      </c>
      <c r="J21" s="2">
        <v>811.634</v>
      </c>
      <c r="K21" s="2">
        <v>975.48</v>
      </c>
      <c r="L21" s="2">
        <v>24895.327</v>
      </c>
      <c r="M21" s="2">
        <v>99464.485</v>
      </c>
    </row>
    <row r="22" spans="1:13" ht="12.75">
      <c r="A22" s="20" t="s">
        <v>45</v>
      </c>
      <c r="B22" s="10">
        <v>2275.726</v>
      </c>
      <c r="C22" s="2">
        <v>33979.218</v>
      </c>
      <c r="D22" s="2">
        <f t="shared" si="0"/>
        <v>36254.944</v>
      </c>
      <c r="E22" s="2">
        <v>23275.12</v>
      </c>
      <c r="F22" s="2">
        <v>18077.954</v>
      </c>
      <c r="G22" s="2">
        <v>5817.864</v>
      </c>
      <c r="H22" s="2">
        <v>0</v>
      </c>
      <c r="I22" s="2">
        <v>289.706</v>
      </c>
      <c r="J22" s="2">
        <v>811.634</v>
      </c>
      <c r="K22" s="2">
        <v>3415.252</v>
      </c>
      <c r="L22" s="2">
        <v>1000</v>
      </c>
      <c r="M22" s="2">
        <v>88942.474</v>
      </c>
    </row>
    <row r="23" spans="1:13" ht="12.75">
      <c r="A23" s="20" t="s">
        <v>46</v>
      </c>
      <c r="B23" s="10">
        <v>126906.121</v>
      </c>
      <c r="C23" s="2">
        <v>178291.27</v>
      </c>
      <c r="D23" s="2">
        <f t="shared" si="0"/>
        <v>305197.391</v>
      </c>
      <c r="E23" s="2">
        <v>206683.505</v>
      </c>
      <c r="F23" s="2">
        <v>56202.339</v>
      </c>
      <c r="G23" s="2">
        <v>27705.566</v>
      </c>
      <c r="H23" s="2">
        <v>0</v>
      </c>
      <c r="I23" s="2">
        <v>1178.508</v>
      </c>
      <c r="J23" s="2">
        <v>9969.339</v>
      </c>
      <c r="K23" s="2">
        <v>31124.06</v>
      </c>
      <c r="L23" s="2">
        <v>400111.094</v>
      </c>
      <c r="M23" s="2">
        <v>1038171.802</v>
      </c>
    </row>
    <row r="24" spans="1:13" ht="12.75">
      <c r="A24" s="20" t="s">
        <v>47</v>
      </c>
      <c r="B24" s="10">
        <v>124674.419</v>
      </c>
      <c r="C24" s="2">
        <v>120492.118</v>
      </c>
      <c r="D24" s="2">
        <f t="shared" si="0"/>
        <v>245166.537</v>
      </c>
      <c r="E24" s="2">
        <v>161787.407</v>
      </c>
      <c r="F24" s="2">
        <v>46918.448</v>
      </c>
      <c r="G24" s="2">
        <v>21423.141</v>
      </c>
      <c r="H24" s="2">
        <v>0</v>
      </c>
      <c r="I24" s="2">
        <v>804.926</v>
      </c>
      <c r="J24" s="2">
        <v>3193.944</v>
      </c>
      <c r="K24" s="2">
        <v>31225.92</v>
      </c>
      <c r="L24" s="2">
        <v>278720.471</v>
      </c>
      <c r="M24" s="2">
        <v>789240.794</v>
      </c>
    </row>
    <row r="25" spans="1:13" ht="12.75">
      <c r="A25" s="20" t="s">
        <v>48</v>
      </c>
      <c r="B25" s="10">
        <v>5695.369</v>
      </c>
      <c r="C25" s="2">
        <v>30559.574</v>
      </c>
      <c r="D25" s="2">
        <f t="shared" si="0"/>
        <v>36254.943</v>
      </c>
      <c r="E25" s="2">
        <v>23275.12</v>
      </c>
      <c r="F25" s="2">
        <v>18755.418</v>
      </c>
      <c r="G25" s="2">
        <v>5817.864</v>
      </c>
      <c r="H25" s="2">
        <v>0</v>
      </c>
      <c r="I25" s="2">
        <v>337.327</v>
      </c>
      <c r="J25" s="2">
        <v>811.634</v>
      </c>
      <c r="K25" s="2">
        <v>5596.69</v>
      </c>
      <c r="L25" s="2">
        <v>25545.135</v>
      </c>
      <c r="M25" s="2">
        <v>116394.131</v>
      </c>
    </row>
    <row r="26" spans="1:13" ht="12.75">
      <c r="A26" s="20" t="s">
        <v>49</v>
      </c>
      <c r="B26" s="10">
        <v>25403.442</v>
      </c>
      <c r="C26" s="2">
        <v>33879.349</v>
      </c>
      <c r="D26" s="2">
        <f t="shared" si="0"/>
        <v>59282.791</v>
      </c>
      <c r="E26" s="2">
        <v>28442.083</v>
      </c>
      <c r="F26" s="2">
        <v>7112.037</v>
      </c>
      <c r="G26" s="2">
        <v>5817.864</v>
      </c>
      <c r="H26" s="2">
        <v>0</v>
      </c>
      <c r="I26" s="2">
        <v>437.986</v>
      </c>
      <c r="J26" s="2">
        <v>811.634</v>
      </c>
      <c r="K26" s="2">
        <v>12897.5</v>
      </c>
      <c r="L26" s="2">
        <v>59271.362</v>
      </c>
      <c r="M26" s="2">
        <v>174073.257</v>
      </c>
    </row>
    <row r="27" spans="1:13" ht="12.75">
      <c r="A27" s="20" t="s">
        <v>50</v>
      </c>
      <c r="B27" s="10">
        <v>148142.946</v>
      </c>
      <c r="C27" s="2">
        <v>125188.174</v>
      </c>
      <c r="D27" s="2">
        <f t="shared" si="0"/>
        <v>273331.12</v>
      </c>
      <c r="E27" s="2">
        <v>172432.085</v>
      </c>
      <c r="F27" s="2">
        <v>104530.162</v>
      </c>
      <c r="G27" s="2">
        <v>58227.242</v>
      </c>
      <c r="H27" s="2">
        <v>0</v>
      </c>
      <c r="I27" s="2">
        <v>759.419</v>
      </c>
      <c r="J27" s="2">
        <v>8305.171</v>
      </c>
      <c r="K27" s="2">
        <v>40847.263</v>
      </c>
      <c r="L27" s="2">
        <v>101917.768</v>
      </c>
      <c r="M27" s="2">
        <v>760350.23</v>
      </c>
    </row>
    <row r="28" spans="1:13" ht="12.75">
      <c r="A28" s="20" t="s">
        <v>51</v>
      </c>
      <c r="B28" s="10">
        <v>90627.021</v>
      </c>
      <c r="C28" s="2">
        <v>94760.758</v>
      </c>
      <c r="D28" s="2">
        <f t="shared" si="0"/>
        <v>185387.77899999998</v>
      </c>
      <c r="E28" s="2">
        <v>115787.483</v>
      </c>
      <c r="F28" s="2">
        <v>34921.389</v>
      </c>
      <c r="G28" s="2">
        <v>11620.73</v>
      </c>
      <c r="H28" s="2">
        <v>0</v>
      </c>
      <c r="I28" s="2">
        <v>530.4</v>
      </c>
      <c r="J28" s="2">
        <v>2637.57</v>
      </c>
      <c r="K28" s="2">
        <v>23182.06</v>
      </c>
      <c r="L28" s="2">
        <v>156259.954</v>
      </c>
      <c r="M28" s="2">
        <v>530327.365</v>
      </c>
    </row>
    <row r="29" spans="1:13" ht="12.75">
      <c r="A29" s="20" t="s">
        <v>52</v>
      </c>
      <c r="B29" s="10">
        <v>45985.865</v>
      </c>
      <c r="C29" s="2">
        <v>63785.214</v>
      </c>
      <c r="D29" s="2">
        <f t="shared" si="0"/>
        <v>109771.079</v>
      </c>
      <c r="E29" s="2">
        <v>66957.081</v>
      </c>
      <c r="F29" s="2">
        <v>46753.67</v>
      </c>
      <c r="G29" s="2">
        <v>5817.864</v>
      </c>
      <c r="H29" s="2">
        <v>0</v>
      </c>
      <c r="I29" s="2">
        <v>451.891</v>
      </c>
      <c r="J29" s="2">
        <v>923.362</v>
      </c>
      <c r="K29" s="2">
        <v>12018.6</v>
      </c>
      <c r="L29" s="2">
        <v>27551.279</v>
      </c>
      <c r="M29" s="2">
        <v>270244.826</v>
      </c>
    </row>
    <row r="30" spans="1:13" ht="12.75">
      <c r="A30" s="20" t="s">
        <v>53</v>
      </c>
      <c r="B30" s="10">
        <v>44545.125</v>
      </c>
      <c r="C30" s="2">
        <v>59765.718</v>
      </c>
      <c r="D30" s="2">
        <f t="shared" si="0"/>
        <v>104310.843</v>
      </c>
      <c r="E30" s="2">
        <v>74866.038</v>
      </c>
      <c r="F30" s="2">
        <v>44292.974</v>
      </c>
      <c r="G30" s="2">
        <v>5817.864</v>
      </c>
      <c r="H30" s="2">
        <v>0</v>
      </c>
      <c r="I30" s="2">
        <v>531.445</v>
      </c>
      <c r="J30" s="2">
        <v>997.758</v>
      </c>
      <c r="K30" s="2">
        <v>12236.18</v>
      </c>
      <c r="L30" s="2">
        <v>20379.395</v>
      </c>
      <c r="M30" s="2">
        <v>263432.497</v>
      </c>
    </row>
    <row r="31" spans="1:13" ht="12.75">
      <c r="A31" s="20" t="s">
        <v>54</v>
      </c>
      <c r="B31" s="10">
        <v>62188.247</v>
      </c>
      <c r="C31" s="2">
        <v>67621.609</v>
      </c>
      <c r="D31" s="2">
        <f aca="true" t="shared" si="1" ref="D31:D46">B31+C31</f>
        <v>129809.856</v>
      </c>
      <c r="E31" s="2">
        <v>78018.984</v>
      </c>
      <c r="F31" s="2">
        <v>32393.652</v>
      </c>
      <c r="G31" s="2">
        <v>8747.169</v>
      </c>
      <c r="H31" s="2">
        <v>0</v>
      </c>
      <c r="I31" s="2">
        <v>513.125</v>
      </c>
      <c r="J31" s="2">
        <v>1250.724</v>
      </c>
      <c r="K31" s="2">
        <v>16806.02</v>
      </c>
      <c r="L31" s="2">
        <v>122876.558</v>
      </c>
      <c r="M31" s="2">
        <v>390416.088</v>
      </c>
    </row>
    <row r="32" spans="1:13" ht="12.75">
      <c r="A32" s="20" t="s">
        <v>55</v>
      </c>
      <c r="B32" s="10">
        <v>57633.102</v>
      </c>
      <c r="C32" s="2">
        <v>55949.388</v>
      </c>
      <c r="D32" s="2">
        <f t="shared" si="1"/>
        <v>113582.48999999999</v>
      </c>
      <c r="E32" s="2">
        <v>74718.907</v>
      </c>
      <c r="F32" s="2">
        <v>66625.739</v>
      </c>
      <c r="G32" s="2">
        <v>5817.864</v>
      </c>
      <c r="H32" s="2">
        <v>0</v>
      </c>
      <c r="I32" s="2">
        <v>697.141</v>
      </c>
      <c r="J32" s="2">
        <v>2182.422</v>
      </c>
      <c r="K32" s="2">
        <v>19470.55</v>
      </c>
      <c r="L32" s="2">
        <v>74383.483</v>
      </c>
      <c r="M32" s="2">
        <v>357478.596</v>
      </c>
    </row>
    <row r="33" spans="1:13" ht="12.75">
      <c r="A33" s="20" t="s">
        <v>56</v>
      </c>
      <c r="B33" s="10">
        <v>17963.124</v>
      </c>
      <c r="C33" s="2">
        <v>21000.363</v>
      </c>
      <c r="D33" s="2">
        <f t="shared" si="1"/>
        <v>38963.487</v>
      </c>
      <c r="E33" s="2">
        <v>24567.001</v>
      </c>
      <c r="F33" s="2">
        <v>19247.675</v>
      </c>
      <c r="G33" s="2">
        <v>5817.864</v>
      </c>
      <c r="H33" s="2">
        <v>0</v>
      </c>
      <c r="I33" s="2">
        <v>411.275</v>
      </c>
      <c r="J33" s="2">
        <v>811.634</v>
      </c>
      <c r="K33" s="2">
        <v>5170</v>
      </c>
      <c r="L33" s="2">
        <v>24438.73</v>
      </c>
      <c r="M33" s="2">
        <v>119427.666</v>
      </c>
    </row>
    <row r="34" spans="1:13" ht="12.75">
      <c r="A34" s="20" t="s">
        <v>57</v>
      </c>
      <c r="B34" s="10">
        <v>54233.058</v>
      </c>
      <c r="C34" s="2">
        <v>58352.817</v>
      </c>
      <c r="D34" s="2">
        <f t="shared" si="1"/>
        <v>112585.875</v>
      </c>
      <c r="E34" s="2">
        <v>73133.731</v>
      </c>
      <c r="F34" s="2">
        <v>37975.191</v>
      </c>
      <c r="G34" s="2">
        <v>34225.168</v>
      </c>
      <c r="H34" s="2">
        <v>0</v>
      </c>
      <c r="I34" s="2">
        <v>461.333</v>
      </c>
      <c r="J34" s="2">
        <v>3508.167</v>
      </c>
      <c r="K34" s="2">
        <v>14420.01</v>
      </c>
      <c r="L34" s="2">
        <v>62890.499</v>
      </c>
      <c r="M34" s="2">
        <v>339199.974</v>
      </c>
    </row>
    <row r="35" spans="1:13" ht="12.75">
      <c r="A35" s="20" t="s">
        <v>58</v>
      </c>
      <c r="B35" s="10">
        <v>55923.236</v>
      </c>
      <c r="C35" s="2">
        <v>56031.365</v>
      </c>
      <c r="D35" s="2">
        <f t="shared" si="1"/>
        <v>111954.601</v>
      </c>
      <c r="E35" s="2">
        <v>79307.333</v>
      </c>
      <c r="F35" s="2">
        <v>128635.897</v>
      </c>
      <c r="G35" s="2">
        <v>43759.692</v>
      </c>
      <c r="H35" s="2">
        <v>0</v>
      </c>
      <c r="I35" s="2">
        <v>456.425</v>
      </c>
      <c r="J35" s="2">
        <v>4633.575</v>
      </c>
      <c r="K35" s="2">
        <v>24295.15</v>
      </c>
      <c r="L35" s="2">
        <v>28744.188</v>
      </c>
      <c r="M35" s="2">
        <v>421786.861</v>
      </c>
    </row>
    <row r="36" spans="1:13" ht="12.75">
      <c r="A36" s="20" t="s">
        <v>59</v>
      </c>
      <c r="B36" s="10">
        <v>99309.568</v>
      </c>
      <c r="C36" s="2">
        <v>119520.946</v>
      </c>
      <c r="D36" s="2">
        <f t="shared" si="1"/>
        <v>218830.514</v>
      </c>
      <c r="E36" s="2">
        <v>165275.784</v>
      </c>
      <c r="F36" s="2">
        <v>74885.416</v>
      </c>
      <c r="G36" s="2">
        <v>25473.776</v>
      </c>
      <c r="H36" s="2">
        <v>0</v>
      </c>
      <c r="I36" s="2">
        <v>807.741</v>
      </c>
      <c r="J36" s="2">
        <v>5693.521</v>
      </c>
      <c r="K36" s="2">
        <v>33864.6</v>
      </c>
      <c r="L36" s="2">
        <v>184167.863</v>
      </c>
      <c r="M36" s="2">
        <v>708999.215</v>
      </c>
    </row>
    <row r="37" spans="1:13" ht="12.75">
      <c r="A37" s="20" t="s">
        <v>60</v>
      </c>
      <c r="B37" s="10">
        <v>59451.083</v>
      </c>
      <c r="C37" s="2">
        <v>70725.045</v>
      </c>
      <c r="D37" s="2">
        <f t="shared" si="1"/>
        <v>130176.128</v>
      </c>
      <c r="E37" s="2">
        <v>90773.865</v>
      </c>
      <c r="F37" s="2">
        <v>24727.524</v>
      </c>
      <c r="G37" s="2">
        <v>14964.521</v>
      </c>
      <c r="H37" s="2">
        <v>0</v>
      </c>
      <c r="I37" s="2">
        <v>602.807</v>
      </c>
      <c r="J37" s="2">
        <v>2322.414</v>
      </c>
      <c r="K37" s="2">
        <v>19612.807</v>
      </c>
      <c r="L37" s="2">
        <v>53906.513</v>
      </c>
      <c r="M37" s="2">
        <v>337086.579</v>
      </c>
    </row>
    <row r="38" spans="1:13" ht="12.75">
      <c r="A38" s="20" t="s">
        <v>61</v>
      </c>
      <c r="B38" s="10">
        <v>40959.329</v>
      </c>
      <c r="C38" s="2">
        <v>55218.363</v>
      </c>
      <c r="D38" s="2">
        <f t="shared" si="1"/>
        <v>96177.692</v>
      </c>
      <c r="E38" s="2">
        <v>65853.223</v>
      </c>
      <c r="F38" s="2">
        <v>40728.514</v>
      </c>
      <c r="G38" s="2">
        <v>5817.864</v>
      </c>
      <c r="H38" s="2">
        <v>0</v>
      </c>
      <c r="I38" s="2">
        <v>528.342</v>
      </c>
      <c r="J38" s="2">
        <v>811.634</v>
      </c>
      <c r="K38" s="2">
        <v>12677.5</v>
      </c>
      <c r="L38" s="2">
        <v>51382.222</v>
      </c>
      <c r="M38" s="2">
        <v>273976.991</v>
      </c>
    </row>
    <row r="39" spans="1:13" ht="12.75">
      <c r="A39" s="20" t="s">
        <v>62</v>
      </c>
      <c r="B39" s="10">
        <v>90270.524</v>
      </c>
      <c r="C39" s="2">
        <v>92827.806</v>
      </c>
      <c r="D39" s="2">
        <f t="shared" si="1"/>
        <v>183098.33000000002</v>
      </c>
      <c r="E39" s="2">
        <v>119059.53</v>
      </c>
      <c r="F39" s="2">
        <v>93481.7</v>
      </c>
      <c r="G39" s="2">
        <v>15663.336</v>
      </c>
      <c r="H39" s="2">
        <v>0</v>
      </c>
      <c r="I39" s="2">
        <v>653.447</v>
      </c>
      <c r="J39" s="2">
        <v>2725.789</v>
      </c>
      <c r="K39" s="2">
        <v>28225.01</v>
      </c>
      <c r="L39" s="2">
        <v>89127.263</v>
      </c>
      <c r="M39" s="2">
        <v>532034.405</v>
      </c>
    </row>
    <row r="40" spans="1:13" ht="12.75">
      <c r="A40" s="20" t="s">
        <v>63</v>
      </c>
      <c r="B40" s="10">
        <v>36564.787</v>
      </c>
      <c r="C40" s="2">
        <v>48581.761</v>
      </c>
      <c r="D40" s="2">
        <f t="shared" si="1"/>
        <v>85146.548</v>
      </c>
      <c r="E40" s="2">
        <v>30624.92</v>
      </c>
      <c r="F40" s="2">
        <v>13933.518</v>
      </c>
      <c r="G40" s="2">
        <v>5817.864</v>
      </c>
      <c r="H40" s="2">
        <v>0</v>
      </c>
      <c r="I40" s="2">
        <v>392.173</v>
      </c>
      <c r="J40" s="2">
        <v>811.634</v>
      </c>
      <c r="K40" s="2">
        <v>2189.55</v>
      </c>
      <c r="L40" s="2">
        <v>84316.811</v>
      </c>
      <c r="M40" s="2">
        <v>223233.018</v>
      </c>
    </row>
    <row r="41" spans="1:13" ht="12.75">
      <c r="A41" s="20" t="s">
        <v>64</v>
      </c>
      <c r="B41" s="10">
        <v>29451.055</v>
      </c>
      <c r="C41" s="2">
        <v>50420.321</v>
      </c>
      <c r="D41" s="2">
        <f t="shared" si="1"/>
        <v>79871.376</v>
      </c>
      <c r="E41" s="2">
        <v>46840.395</v>
      </c>
      <c r="F41" s="2">
        <v>28447.146</v>
      </c>
      <c r="G41" s="2">
        <v>5817.864</v>
      </c>
      <c r="H41" s="2">
        <v>0</v>
      </c>
      <c r="I41" s="2">
        <v>368.269</v>
      </c>
      <c r="J41" s="2">
        <v>811.634</v>
      </c>
      <c r="K41" s="2">
        <v>2918.96</v>
      </c>
      <c r="L41" s="2">
        <v>9571.762</v>
      </c>
      <c r="M41" s="2">
        <v>174647.406</v>
      </c>
    </row>
    <row r="42" spans="1:13" ht="12.75">
      <c r="A42" s="20" t="s">
        <v>65</v>
      </c>
      <c r="B42" s="10">
        <v>26991.728</v>
      </c>
      <c r="C42" s="2">
        <v>32456.298</v>
      </c>
      <c r="D42" s="2">
        <f t="shared" si="1"/>
        <v>59448.026</v>
      </c>
      <c r="E42" s="2">
        <v>30525.693</v>
      </c>
      <c r="F42" s="2">
        <v>7112.037</v>
      </c>
      <c r="G42" s="2">
        <v>8077.913</v>
      </c>
      <c r="H42" s="2">
        <v>0</v>
      </c>
      <c r="I42" s="2">
        <v>381.277</v>
      </c>
      <c r="J42" s="2">
        <v>892.449</v>
      </c>
      <c r="K42" s="2">
        <v>4403.41</v>
      </c>
      <c r="L42" s="2">
        <v>52115.475</v>
      </c>
      <c r="M42" s="2">
        <v>162956.28</v>
      </c>
    </row>
    <row r="43" spans="1:13" ht="12.75">
      <c r="A43" s="20" t="s">
        <v>66</v>
      </c>
      <c r="B43" s="10">
        <v>12359.256</v>
      </c>
      <c r="C43" s="2">
        <v>23178.816</v>
      </c>
      <c r="D43" s="2">
        <f t="shared" si="1"/>
        <v>35538.072</v>
      </c>
      <c r="E43" s="2">
        <v>22576.866</v>
      </c>
      <c r="F43" s="2">
        <v>14197.848</v>
      </c>
      <c r="G43" s="2">
        <v>5643.328</v>
      </c>
      <c r="H43" s="2">
        <v>0</v>
      </c>
      <c r="I43" s="2">
        <v>354.556</v>
      </c>
      <c r="J43" s="2">
        <v>811.634</v>
      </c>
      <c r="K43" s="2">
        <v>7463.5</v>
      </c>
      <c r="L43" s="2">
        <v>27600.29</v>
      </c>
      <c r="M43" s="2">
        <v>114186.094</v>
      </c>
    </row>
    <row r="44" spans="1:13" ht="12.75">
      <c r="A44" s="20" t="s">
        <v>67</v>
      </c>
      <c r="B44" s="10">
        <v>61234.244</v>
      </c>
      <c r="C44" s="2">
        <v>88190.103</v>
      </c>
      <c r="D44" s="2">
        <f t="shared" si="1"/>
        <v>149424.347</v>
      </c>
      <c r="E44" s="2">
        <v>102513.559</v>
      </c>
      <c r="F44" s="2">
        <v>155296.597</v>
      </c>
      <c r="G44" s="2">
        <v>66530.493</v>
      </c>
      <c r="H44" s="2">
        <v>0</v>
      </c>
      <c r="I44" s="2">
        <v>641.124</v>
      </c>
      <c r="J44" s="2">
        <v>6493.867</v>
      </c>
      <c r="K44" s="2">
        <v>31908.25</v>
      </c>
      <c r="L44" s="2">
        <v>67611.098</v>
      </c>
      <c r="M44" s="2">
        <v>580419.335</v>
      </c>
    </row>
    <row r="45" spans="1:13" ht="12.75">
      <c r="A45" s="20" t="s">
        <v>68</v>
      </c>
      <c r="B45" s="10">
        <v>46055.412</v>
      </c>
      <c r="C45" s="2">
        <v>49786.727</v>
      </c>
      <c r="D45" s="2">
        <f t="shared" si="1"/>
        <v>95842.139</v>
      </c>
      <c r="E45" s="2">
        <v>40926.457</v>
      </c>
      <c r="F45" s="2">
        <v>8211.847</v>
      </c>
      <c r="G45" s="2">
        <v>5817.864</v>
      </c>
      <c r="H45" s="2">
        <v>0</v>
      </c>
      <c r="I45" s="2">
        <v>549.381</v>
      </c>
      <c r="J45" s="2">
        <v>811.634</v>
      </c>
      <c r="K45" s="2">
        <v>8772.5</v>
      </c>
      <c r="L45" s="2">
        <v>61289.464</v>
      </c>
      <c r="M45" s="2">
        <v>222221.286</v>
      </c>
    </row>
    <row r="46" spans="1:13" ht="12.75">
      <c r="A46" s="20" t="s">
        <v>69</v>
      </c>
      <c r="B46" s="10">
        <v>116227.041</v>
      </c>
      <c r="C46" s="2">
        <v>146567.233</v>
      </c>
      <c r="D46" s="2">
        <f t="shared" si="1"/>
        <v>262794.274</v>
      </c>
      <c r="E46" s="2">
        <v>188274.369</v>
      </c>
      <c r="F46" s="2">
        <v>284481.489</v>
      </c>
      <c r="G46" s="2">
        <v>114564.068</v>
      </c>
      <c r="H46" s="2">
        <v>0</v>
      </c>
      <c r="I46" s="2">
        <v>680.858</v>
      </c>
      <c r="J46" s="2">
        <v>13827.158</v>
      </c>
      <c r="K46" s="2">
        <v>65524.25</v>
      </c>
      <c r="L46" s="2">
        <v>230602.274</v>
      </c>
      <c r="M46" s="2">
        <v>1160748.74</v>
      </c>
    </row>
    <row r="47" spans="1:13" ht="12.75">
      <c r="A47" s="20" t="s">
        <v>70</v>
      </c>
      <c r="B47" s="10">
        <v>83848.29</v>
      </c>
      <c r="C47" s="2">
        <v>99213.203</v>
      </c>
      <c r="D47" s="2">
        <f aca="true" t="shared" si="2" ref="D47:D62">B47+C47</f>
        <v>183061.493</v>
      </c>
      <c r="E47" s="2">
        <v>127517.988</v>
      </c>
      <c r="F47" s="2">
        <v>75496.989</v>
      </c>
      <c r="G47" s="2">
        <v>11368.488</v>
      </c>
      <c r="H47" s="2">
        <v>0</v>
      </c>
      <c r="I47" s="2">
        <v>701.564</v>
      </c>
      <c r="J47" s="2">
        <v>2461.44</v>
      </c>
      <c r="K47" s="2">
        <v>24583.9</v>
      </c>
      <c r="L47" s="2">
        <v>211030.108</v>
      </c>
      <c r="M47" s="2">
        <v>636221.97</v>
      </c>
    </row>
    <row r="48" spans="1:13" ht="12.75">
      <c r="A48" s="20" t="s">
        <v>71</v>
      </c>
      <c r="B48" s="10">
        <v>20481.21</v>
      </c>
      <c r="C48" s="2">
        <v>53915.002</v>
      </c>
      <c r="D48" s="2">
        <f t="shared" si="2"/>
        <v>74396.212</v>
      </c>
      <c r="E48" s="2">
        <v>29773.332</v>
      </c>
      <c r="F48" s="2">
        <v>7112.037</v>
      </c>
      <c r="G48" s="2">
        <v>5817.864</v>
      </c>
      <c r="H48" s="2">
        <v>0</v>
      </c>
      <c r="I48" s="2">
        <v>335.36</v>
      </c>
      <c r="J48" s="2">
        <v>811.634</v>
      </c>
      <c r="K48" s="2">
        <v>2270.18</v>
      </c>
      <c r="L48" s="2">
        <v>26814.024</v>
      </c>
      <c r="M48" s="2">
        <v>147330.643</v>
      </c>
    </row>
    <row r="49" spans="1:13" ht="12.75">
      <c r="A49" s="20" t="s">
        <v>72</v>
      </c>
      <c r="B49" s="10">
        <v>140537.946</v>
      </c>
      <c r="C49" s="2">
        <v>128713.046</v>
      </c>
      <c r="D49" s="2">
        <f t="shared" si="2"/>
        <v>269250.99199999997</v>
      </c>
      <c r="E49" s="2">
        <v>167584.623</v>
      </c>
      <c r="F49" s="2">
        <v>100923.523</v>
      </c>
      <c r="G49" s="2">
        <v>40511.86</v>
      </c>
      <c r="H49" s="2">
        <v>0</v>
      </c>
      <c r="I49" s="2">
        <v>792.629</v>
      </c>
      <c r="J49" s="2">
        <v>6520.739</v>
      </c>
      <c r="K49" s="2">
        <v>36946.25</v>
      </c>
      <c r="L49" s="2">
        <v>147667.138</v>
      </c>
      <c r="M49" s="2">
        <v>770197.754</v>
      </c>
    </row>
    <row r="50" spans="1:13" ht="12.75">
      <c r="A50" s="20" t="s">
        <v>73</v>
      </c>
      <c r="B50" s="10">
        <v>57073.797</v>
      </c>
      <c r="C50" s="2">
        <v>69239.152</v>
      </c>
      <c r="D50" s="2">
        <f t="shared" si="2"/>
        <v>126312.949</v>
      </c>
      <c r="E50" s="2">
        <v>89656.621</v>
      </c>
      <c r="F50" s="2">
        <v>48397.76</v>
      </c>
      <c r="G50" s="2">
        <v>5817.864</v>
      </c>
      <c r="H50" s="2">
        <v>0</v>
      </c>
      <c r="I50" s="2">
        <v>497.309</v>
      </c>
      <c r="J50" s="2">
        <v>1326.626</v>
      </c>
      <c r="K50" s="2">
        <v>13132.57</v>
      </c>
      <c r="L50" s="2">
        <v>62072.607</v>
      </c>
      <c r="M50" s="2">
        <v>347214.306</v>
      </c>
    </row>
    <row r="51" spans="1:13" ht="12.75">
      <c r="A51" s="20" t="s">
        <v>74</v>
      </c>
      <c r="B51" s="10">
        <v>46160.145</v>
      </c>
      <c r="C51" s="2">
        <v>58330.341</v>
      </c>
      <c r="D51" s="2">
        <f t="shared" si="2"/>
        <v>104490.486</v>
      </c>
      <c r="E51" s="2">
        <v>62767.037</v>
      </c>
      <c r="F51" s="2">
        <v>37979.488</v>
      </c>
      <c r="G51" s="2">
        <v>8186.738</v>
      </c>
      <c r="H51" s="2">
        <v>0</v>
      </c>
      <c r="I51" s="2">
        <v>488.723</v>
      </c>
      <c r="J51" s="2">
        <v>1390.997</v>
      </c>
      <c r="K51" s="2">
        <v>19060.25</v>
      </c>
      <c r="L51" s="2">
        <v>42845.824</v>
      </c>
      <c r="M51" s="2">
        <v>277209.543</v>
      </c>
    </row>
    <row r="52" spans="1:13" ht="12.75">
      <c r="A52" s="20" t="s">
        <v>75</v>
      </c>
      <c r="B52" s="10">
        <v>126358.736</v>
      </c>
      <c r="C52" s="2">
        <v>137632.146</v>
      </c>
      <c r="D52" s="2">
        <f t="shared" si="2"/>
        <v>263990.882</v>
      </c>
      <c r="E52" s="2">
        <v>169307.662</v>
      </c>
      <c r="F52" s="2">
        <v>284481.489</v>
      </c>
      <c r="G52" s="2">
        <v>65338.102</v>
      </c>
      <c r="H52" s="2">
        <v>0</v>
      </c>
      <c r="I52" s="2">
        <v>791.934</v>
      </c>
      <c r="J52" s="2">
        <v>7059.996</v>
      </c>
      <c r="K52" s="2">
        <v>88114.95</v>
      </c>
      <c r="L52" s="2">
        <v>253520.943</v>
      </c>
      <c r="M52" s="2">
        <v>1132605.958</v>
      </c>
    </row>
    <row r="53" spans="1:13" ht="12.75">
      <c r="A53" s="20" t="s">
        <v>76</v>
      </c>
      <c r="B53" s="10">
        <v>7586.125</v>
      </c>
      <c r="C53" s="2">
        <v>28668.819</v>
      </c>
      <c r="D53" s="2">
        <f t="shared" si="2"/>
        <v>36254.944</v>
      </c>
      <c r="E53" s="2">
        <v>23275.12</v>
      </c>
      <c r="F53" s="2">
        <v>18336.828</v>
      </c>
      <c r="G53" s="2">
        <v>6498.072</v>
      </c>
      <c r="H53" s="2">
        <v>0</v>
      </c>
      <c r="I53" s="2">
        <v>331.264</v>
      </c>
      <c r="J53" s="2">
        <v>811.634</v>
      </c>
      <c r="K53" s="2">
        <v>3167.23</v>
      </c>
      <c r="L53" s="2">
        <v>45828.21</v>
      </c>
      <c r="M53" s="2">
        <v>134503.302</v>
      </c>
    </row>
    <row r="54" spans="1:13" ht="12.75">
      <c r="A54" s="20" t="s">
        <v>77</v>
      </c>
      <c r="B54" s="10">
        <v>56813.171</v>
      </c>
      <c r="C54" s="2">
        <v>56743.936</v>
      </c>
      <c r="D54" s="2">
        <f t="shared" si="2"/>
        <v>113557.107</v>
      </c>
      <c r="E54" s="2">
        <v>79820.973</v>
      </c>
      <c r="F54" s="2">
        <v>31182.833</v>
      </c>
      <c r="G54" s="2">
        <v>5817.864</v>
      </c>
      <c r="H54" s="2">
        <v>0</v>
      </c>
      <c r="I54" s="2">
        <v>537.113</v>
      </c>
      <c r="J54" s="2">
        <v>1397.541</v>
      </c>
      <c r="K54" s="2">
        <v>11721.71</v>
      </c>
      <c r="L54" s="2">
        <v>115868.286</v>
      </c>
      <c r="M54" s="2">
        <v>359903.427</v>
      </c>
    </row>
    <row r="55" spans="1:13" ht="12.75">
      <c r="A55" s="20" t="s">
        <v>78</v>
      </c>
      <c r="B55" s="10">
        <v>24164.865</v>
      </c>
      <c r="C55" s="2">
        <v>45573.594</v>
      </c>
      <c r="D55" s="2">
        <f t="shared" si="2"/>
        <v>69738.459</v>
      </c>
      <c r="E55" s="2">
        <v>32799.74</v>
      </c>
      <c r="F55" s="2">
        <v>9883.581</v>
      </c>
      <c r="G55" s="2">
        <v>5817.864</v>
      </c>
      <c r="H55" s="2">
        <v>0</v>
      </c>
      <c r="I55" s="2">
        <v>349.097</v>
      </c>
      <c r="J55" s="2">
        <v>811.634</v>
      </c>
      <c r="K55" s="2">
        <v>9141</v>
      </c>
      <c r="L55" s="2">
        <v>34803.577</v>
      </c>
      <c r="M55" s="2">
        <v>163344.952</v>
      </c>
    </row>
    <row r="56" spans="1:13" ht="12.75">
      <c r="A56" s="20" t="s">
        <v>79</v>
      </c>
      <c r="B56" s="10">
        <v>85176.852</v>
      </c>
      <c r="C56" s="2">
        <v>86511.465</v>
      </c>
      <c r="D56" s="2">
        <f t="shared" si="2"/>
        <v>171688.31699999998</v>
      </c>
      <c r="E56" s="2">
        <v>104469.451</v>
      </c>
      <c r="F56" s="2">
        <v>54329.134</v>
      </c>
      <c r="G56" s="2">
        <v>10203.774</v>
      </c>
      <c r="H56" s="2">
        <v>0</v>
      </c>
      <c r="I56" s="2">
        <v>559.926</v>
      </c>
      <c r="J56" s="2">
        <v>2172.616</v>
      </c>
      <c r="K56" s="2">
        <v>23640.98</v>
      </c>
      <c r="L56" s="2">
        <v>142084.248</v>
      </c>
      <c r="M56" s="2">
        <v>509148.446</v>
      </c>
    </row>
    <row r="57" spans="1:13" ht="12.75">
      <c r="A57" s="20" t="s">
        <v>80</v>
      </c>
      <c r="B57" s="10">
        <v>243133.053</v>
      </c>
      <c r="C57" s="2">
        <v>297613.77</v>
      </c>
      <c r="D57" s="2">
        <f t="shared" si="2"/>
        <v>540746.8230000001</v>
      </c>
      <c r="E57" s="2">
        <v>361813.108</v>
      </c>
      <c r="F57" s="2">
        <v>112879.565</v>
      </c>
      <c r="G57" s="2">
        <v>65693.207</v>
      </c>
      <c r="H57" s="2">
        <v>0</v>
      </c>
      <c r="I57" s="2">
        <v>1388.956</v>
      </c>
      <c r="J57" s="2">
        <v>11139.514</v>
      </c>
      <c r="K57" s="2">
        <v>54404.68</v>
      </c>
      <c r="L57" s="2">
        <v>475300.413</v>
      </c>
      <c r="M57" s="2">
        <v>1623366.266</v>
      </c>
    </row>
    <row r="58" spans="1:13" ht="12.75">
      <c r="A58" s="20" t="s">
        <v>81</v>
      </c>
      <c r="B58" s="10">
        <v>45570.779</v>
      </c>
      <c r="C58" s="2">
        <v>31609.57</v>
      </c>
      <c r="D58" s="2">
        <f t="shared" si="2"/>
        <v>77180.349</v>
      </c>
      <c r="E58" s="2">
        <v>38234.547</v>
      </c>
      <c r="F58" s="2">
        <v>10897.016</v>
      </c>
      <c r="G58" s="2">
        <v>7751.511</v>
      </c>
      <c r="H58" s="2">
        <v>0</v>
      </c>
      <c r="I58" s="2">
        <v>430.542</v>
      </c>
      <c r="J58" s="2">
        <v>1292.546</v>
      </c>
      <c r="K58" s="2">
        <v>8877</v>
      </c>
      <c r="L58" s="2">
        <v>31400.318</v>
      </c>
      <c r="M58" s="2">
        <v>176063.829</v>
      </c>
    </row>
    <row r="59" spans="1:13" ht="12.75">
      <c r="A59" s="20" t="s">
        <v>82</v>
      </c>
      <c r="B59" s="10">
        <v>12165.448</v>
      </c>
      <c r="C59" s="2">
        <v>24089.495</v>
      </c>
      <c r="D59" s="2">
        <f t="shared" si="2"/>
        <v>36254.943</v>
      </c>
      <c r="E59" s="2">
        <v>23275.12</v>
      </c>
      <c r="F59" s="2">
        <v>14307.175</v>
      </c>
      <c r="G59" s="2">
        <v>5817.864</v>
      </c>
      <c r="H59" s="2">
        <v>0</v>
      </c>
      <c r="I59" s="2">
        <v>332.224</v>
      </c>
      <c r="J59" s="2">
        <v>811.634</v>
      </c>
      <c r="K59" s="2">
        <v>2328.48</v>
      </c>
      <c r="L59" s="2">
        <v>19687.002</v>
      </c>
      <c r="M59" s="2">
        <v>102814.442</v>
      </c>
    </row>
    <row r="60" spans="1:13" ht="12.75">
      <c r="A60" s="20" t="s">
        <v>83</v>
      </c>
      <c r="B60" s="10">
        <v>93982.045</v>
      </c>
      <c r="C60" s="2">
        <v>94551.794</v>
      </c>
      <c r="D60" s="2">
        <f t="shared" si="2"/>
        <v>188533.83899999998</v>
      </c>
      <c r="E60" s="2">
        <v>125178.636</v>
      </c>
      <c r="F60" s="2">
        <v>63615.973</v>
      </c>
      <c r="G60" s="2">
        <v>23978.164</v>
      </c>
      <c r="H60" s="2">
        <v>0</v>
      </c>
      <c r="I60" s="2">
        <v>857.788</v>
      </c>
      <c r="J60" s="2">
        <v>3751.364</v>
      </c>
      <c r="K60" s="2">
        <v>22159.5</v>
      </c>
      <c r="L60" s="2">
        <v>148644.799</v>
      </c>
      <c r="M60" s="2">
        <v>576720.063</v>
      </c>
    </row>
    <row r="61" spans="1:13" ht="12.75">
      <c r="A61" s="20" t="s">
        <v>84</v>
      </c>
      <c r="B61" s="10">
        <v>64790.263</v>
      </c>
      <c r="C61" s="2">
        <v>71624.525</v>
      </c>
      <c r="D61" s="2">
        <f t="shared" si="2"/>
        <v>136414.788</v>
      </c>
      <c r="E61" s="2">
        <v>90651.822</v>
      </c>
      <c r="F61" s="2">
        <v>71569.908</v>
      </c>
      <c r="G61" s="2">
        <v>17559.555</v>
      </c>
      <c r="H61" s="2">
        <v>0</v>
      </c>
      <c r="I61" s="2">
        <v>585.974</v>
      </c>
      <c r="J61" s="2">
        <v>3148.948</v>
      </c>
      <c r="K61" s="2">
        <v>21839.51</v>
      </c>
      <c r="L61" s="2">
        <v>60111.879</v>
      </c>
      <c r="M61" s="2">
        <v>401882.384</v>
      </c>
    </row>
    <row r="62" spans="1:13" ht="12.75">
      <c r="A62" s="20" t="s">
        <v>85</v>
      </c>
      <c r="B62" s="10">
        <v>30204.933</v>
      </c>
      <c r="C62" s="2">
        <v>27729.789</v>
      </c>
      <c r="D62" s="2">
        <f t="shared" si="2"/>
        <v>57934.722</v>
      </c>
      <c r="E62" s="2">
        <v>37979.111</v>
      </c>
      <c r="F62" s="2">
        <v>56306.844</v>
      </c>
      <c r="G62" s="2">
        <v>5817.864</v>
      </c>
      <c r="H62" s="2">
        <v>0</v>
      </c>
      <c r="I62" s="2">
        <v>452.148</v>
      </c>
      <c r="J62" s="2">
        <v>811.634</v>
      </c>
      <c r="K62" s="2">
        <v>20101.4</v>
      </c>
      <c r="L62" s="2">
        <v>75080.568</v>
      </c>
      <c r="M62" s="2">
        <v>254484.291</v>
      </c>
    </row>
    <row r="63" spans="1:13" ht="12.75">
      <c r="A63" s="20" t="s">
        <v>86</v>
      </c>
      <c r="B63" s="10">
        <v>58450.872</v>
      </c>
      <c r="C63" s="2">
        <v>89305.697</v>
      </c>
      <c r="D63" s="2">
        <f>B63+C63</f>
        <v>147756.56900000002</v>
      </c>
      <c r="E63" s="2">
        <v>99643.984</v>
      </c>
      <c r="F63" s="2">
        <v>24619.667</v>
      </c>
      <c r="G63" s="2">
        <v>14268.267</v>
      </c>
      <c r="H63" s="2">
        <v>0</v>
      </c>
      <c r="I63" s="2">
        <v>578.285</v>
      </c>
      <c r="J63" s="2">
        <v>2414.281</v>
      </c>
      <c r="K63" s="2">
        <v>17949.36</v>
      </c>
      <c r="L63" s="2">
        <v>140539.632</v>
      </c>
      <c r="M63" s="2">
        <v>447770.045</v>
      </c>
    </row>
    <row r="64" spans="1:13" ht="12.75">
      <c r="A64" s="20" t="s">
        <v>87</v>
      </c>
      <c r="B64" s="10">
        <v>32961.802</v>
      </c>
      <c r="C64" s="2">
        <v>53297.741</v>
      </c>
      <c r="D64" s="2">
        <f>B64+C64</f>
        <v>86259.543</v>
      </c>
      <c r="E64" s="2">
        <v>23275.12</v>
      </c>
      <c r="F64" s="2">
        <v>7112.037</v>
      </c>
      <c r="G64" s="2">
        <v>5817.864</v>
      </c>
      <c r="H64" s="2">
        <v>0</v>
      </c>
      <c r="I64" s="2">
        <v>385.877</v>
      </c>
      <c r="J64" s="2">
        <v>811.634</v>
      </c>
      <c r="K64" s="2">
        <v>3182.74</v>
      </c>
      <c r="L64" s="2">
        <v>29984.035</v>
      </c>
      <c r="M64" s="2">
        <v>156828.85</v>
      </c>
    </row>
    <row r="65" spans="1:13" ht="12.75">
      <c r="A65" s="20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0" t="s">
        <v>36</v>
      </c>
      <c r="B66" s="10">
        <v>3293868.109</v>
      </c>
      <c r="C66" s="2">
        <v>3956403.679</v>
      </c>
      <c r="D66" s="2">
        <f>SUM(D14:D64)</f>
        <v>7250271.788</v>
      </c>
      <c r="E66" s="2">
        <v>4654325.711</v>
      </c>
      <c r="F66" s="2">
        <v>2844814.888</v>
      </c>
      <c r="G66" s="2">
        <v>1163398.229</v>
      </c>
      <c r="H66" s="2">
        <v>0</v>
      </c>
      <c r="I66" s="2">
        <v>29550</v>
      </c>
      <c r="J66" s="2">
        <v>162326.77</v>
      </c>
      <c r="K66" s="2">
        <v>1025623.5</v>
      </c>
      <c r="L66" s="2">
        <v>5386450.9</v>
      </c>
      <c r="M66" s="2">
        <v>22516761.786</v>
      </c>
    </row>
    <row r="67" spans="1:13" ht="12.75">
      <c r="A67" s="20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0" t="s">
        <v>93</v>
      </c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2" ht="12.75">
      <c r="A69" s="20" t="s">
        <v>89</v>
      </c>
      <c r="B69" s="10"/>
    </row>
    <row r="70" spans="1:2" ht="12.75">
      <c r="A70" s="20" t="s">
        <v>90</v>
      </c>
      <c r="B70" s="10"/>
    </row>
    <row r="71" spans="1:2" ht="12.75">
      <c r="A71" s="20"/>
      <c r="B71" s="10"/>
    </row>
    <row r="72" spans="1:2" ht="12.75">
      <c r="A72" s="20"/>
      <c r="B72" s="10"/>
    </row>
    <row r="73" spans="1:2" ht="12.75">
      <c r="A73" s="20"/>
      <c r="B73" s="10"/>
    </row>
    <row r="74" spans="1:2" ht="12.75">
      <c r="A74" s="24"/>
      <c r="B74" s="2"/>
    </row>
    <row r="75" spans="1:2" ht="12.75">
      <c r="A75" s="24"/>
      <c r="B75" s="2"/>
    </row>
    <row r="76" spans="1:2" ht="12.75">
      <c r="A76" s="24"/>
      <c r="B76" s="2"/>
    </row>
    <row r="77" spans="1:2" ht="12.75">
      <c r="A77" s="24"/>
      <c r="B77" s="2"/>
    </row>
    <row r="78" spans="1:2" ht="12.75">
      <c r="A78" s="24"/>
      <c r="B78" s="2"/>
    </row>
    <row r="79" spans="1:2" ht="12.75">
      <c r="A79" s="24"/>
      <c r="B79" s="2"/>
    </row>
    <row r="80" spans="1:2" ht="12.75">
      <c r="A80" s="24"/>
      <c r="B80" s="2"/>
    </row>
    <row r="81" spans="1:2" ht="12.75">
      <c r="A81" s="24"/>
      <c r="B81" s="2"/>
    </row>
    <row r="82" spans="1:2" ht="12.75">
      <c r="A82" s="24"/>
      <c r="B82" s="2"/>
    </row>
    <row r="83" spans="1:2" ht="12.75">
      <c r="A83" s="24"/>
      <c r="B83" s="2"/>
    </row>
    <row r="84" spans="1:2" ht="12.75">
      <c r="A84" s="24"/>
      <c r="B84" s="2"/>
    </row>
    <row r="85" spans="1:7" ht="12.75">
      <c r="A85" s="24"/>
      <c r="B85" s="2"/>
      <c r="C85" s="2"/>
      <c r="D85" s="2"/>
      <c r="E85" s="2"/>
      <c r="F85" s="2"/>
      <c r="G85" s="2"/>
    </row>
    <row r="86" spans="1:7" ht="12.75">
      <c r="A86" s="24"/>
      <c r="B86" s="2"/>
      <c r="C86" s="2"/>
      <c r="D86" s="2"/>
      <c r="E86" s="2"/>
      <c r="F86" s="2"/>
      <c r="G86" s="2"/>
    </row>
    <row r="87" spans="1:7" ht="12.75">
      <c r="A87" s="24"/>
      <c r="B87" s="2"/>
      <c r="C87" s="2"/>
      <c r="D87" s="2"/>
      <c r="E87" s="2"/>
      <c r="F87" s="2"/>
      <c r="G87" s="2"/>
    </row>
    <row r="88" spans="1:7" ht="12.75">
      <c r="A88" s="24"/>
      <c r="B88" s="2"/>
      <c r="C88" s="2"/>
      <c r="D88" s="2"/>
      <c r="E88" s="2"/>
      <c r="F88" s="2"/>
      <c r="G88" s="2"/>
    </row>
    <row r="89" spans="1:7" ht="12.75">
      <c r="A89" s="24"/>
      <c r="B89" s="2"/>
      <c r="C89" s="2"/>
      <c r="D89" s="2"/>
      <c r="E89" s="2"/>
      <c r="F89" s="2"/>
      <c r="G89" s="2"/>
    </row>
    <row r="90" spans="1:7" ht="12.75">
      <c r="A90" s="24"/>
      <c r="B90" s="2"/>
      <c r="C90" s="2"/>
      <c r="D90" s="2"/>
      <c r="E90" s="2"/>
      <c r="F90" s="2"/>
      <c r="G90" s="2"/>
    </row>
    <row r="91" spans="1:7" ht="12.75">
      <c r="A91" s="24"/>
      <c r="B91" s="2"/>
      <c r="C91" s="2"/>
      <c r="D91" s="2"/>
      <c r="E91" s="2"/>
      <c r="F91" s="2"/>
      <c r="G91" s="2"/>
    </row>
    <row r="92" spans="1:7" ht="12.75">
      <c r="A92" s="24"/>
      <c r="B92" s="2"/>
      <c r="C92" s="2"/>
      <c r="D92" s="2"/>
      <c r="E92" s="2"/>
      <c r="F92" s="2"/>
      <c r="G92" s="2"/>
    </row>
    <row r="93" spans="1:7" ht="12.75">
      <c r="A93" s="24"/>
      <c r="B93" s="2"/>
      <c r="C93" s="2"/>
      <c r="D93" s="2"/>
      <c r="E93" s="2"/>
      <c r="F93" s="2"/>
      <c r="G93" s="2"/>
    </row>
    <row r="94" spans="1:7" ht="12.75">
      <c r="A94" s="24"/>
      <c r="B94" s="2"/>
      <c r="C94" s="2"/>
      <c r="D94" s="2"/>
      <c r="E94" s="2"/>
      <c r="F94" s="2"/>
      <c r="G94" s="2"/>
    </row>
    <row r="95" spans="1:7" ht="12.75">
      <c r="A95" s="20"/>
      <c r="B95" s="11"/>
      <c r="C95" s="11"/>
      <c r="D95" s="11"/>
      <c r="E95" s="11"/>
      <c r="F95" s="11"/>
      <c r="G95" s="11"/>
    </row>
    <row r="96" spans="1:7" ht="12.75">
      <c r="A96" s="20"/>
      <c r="B96" s="11"/>
      <c r="C96" s="11"/>
      <c r="D96" s="11"/>
      <c r="E96" s="11"/>
      <c r="F96" s="11"/>
      <c r="G96" s="11"/>
    </row>
    <row r="97" spans="1:7" ht="12.75">
      <c r="A97" s="20"/>
      <c r="B97" s="11"/>
      <c r="C97" s="11"/>
      <c r="D97" s="11"/>
      <c r="E97" s="11"/>
      <c r="F97" s="11"/>
      <c r="G97" s="11"/>
    </row>
    <row r="98" spans="1:7" ht="12.75">
      <c r="A98" s="20"/>
      <c r="B98" s="11"/>
      <c r="C98" s="11"/>
      <c r="D98" s="11"/>
      <c r="E98" s="11"/>
      <c r="F98" s="11"/>
      <c r="G98" s="11"/>
    </row>
    <row r="99" spans="1:7" ht="12.75">
      <c r="A99" s="20"/>
      <c r="B99" s="11"/>
      <c r="C99" s="11"/>
      <c r="D99" s="11"/>
      <c r="E99" s="11"/>
      <c r="F99" s="11"/>
      <c r="G99" s="11"/>
    </row>
    <row r="100" spans="1:7" ht="12.75">
      <c r="A100" s="20"/>
      <c r="B100" s="11"/>
      <c r="C100" s="11"/>
      <c r="D100" s="11"/>
      <c r="E100" s="11"/>
      <c r="F100" s="11"/>
      <c r="G100" s="11"/>
    </row>
    <row r="101" spans="1:7" ht="12.75">
      <c r="A101" s="20"/>
      <c r="B101" s="11"/>
      <c r="C101" s="11"/>
      <c r="D101" s="11"/>
      <c r="E101" s="11"/>
      <c r="F101" s="11"/>
      <c r="G101" s="11"/>
    </row>
    <row r="102" spans="1:7" ht="12.75">
      <c r="A102" s="12"/>
      <c r="B102" s="11"/>
      <c r="C102" s="11"/>
      <c r="D102" s="11"/>
      <c r="E102" s="11"/>
      <c r="F102" s="11"/>
      <c r="G102" s="11"/>
    </row>
    <row r="103" spans="1:7" ht="12.75">
      <c r="A103" s="12"/>
      <c r="B103" s="11"/>
      <c r="C103" s="11"/>
      <c r="D103" s="11"/>
      <c r="E103" s="11"/>
      <c r="F103" s="11"/>
      <c r="G103" s="11"/>
    </row>
    <row r="104" spans="1:7" ht="12.75">
      <c r="A104" s="20"/>
      <c r="B104" s="11"/>
      <c r="C104" s="11"/>
      <c r="D104" s="11"/>
      <c r="E104" s="11"/>
      <c r="F104" s="11"/>
      <c r="G104" s="11"/>
    </row>
    <row r="105" spans="1:7" ht="12.75">
      <c r="A105" s="24"/>
      <c r="B105" s="2"/>
      <c r="C105" s="2"/>
      <c r="D105" s="2"/>
      <c r="E105" s="2"/>
      <c r="F105" s="2"/>
      <c r="G105" s="2"/>
    </row>
    <row r="106" spans="1:7" ht="12.75">
      <c r="A106" s="24"/>
      <c r="B106" s="2"/>
      <c r="C106" s="2"/>
      <c r="D106" s="2"/>
      <c r="E106" s="2"/>
      <c r="F106" s="2"/>
      <c r="G106" s="2"/>
    </row>
    <row r="107" spans="1:7" ht="12.75">
      <c r="A107" s="24"/>
      <c r="B107" s="2"/>
      <c r="C107" s="2"/>
      <c r="D107" s="2"/>
      <c r="E107" s="2"/>
      <c r="F107" s="2"/>
      <c r="G107" s="2"/>
    </row>
    <row r="108" spans="1:7" ht="12.75">
      <c r="A108" s="24"/>
      <c r="B108" s="2"/>
      <c r="C108" s="2"/>
      <c r="D108" s="2"/>
      <c r="E108" s="2"/>
      <c r="F108" s="2"/>
      <c r="G108" s="2"/>
    </row>
    <row r="109" spans="1:7" ht="12.75">
      <c r="A109" s="24"/>
      <c r="B109" s="2"/>
      <c r="C109" s="2"/>
      <c r="D109" s="2"/>
      <c r="E109" s="2"/>
      <c r="F109" s="2"/>
      <c r="G109" s="2"/>
    </row>
    <row r="110" spans="1:7" ht="12.75">
      <c r="A110" s="24"/>
      <c r="B110" s="2"/>
      <c r="C110" s="2"/>
      <c r="D110" s="2"/>
      <c r="E110" s="2"/>
      <c r="F110" s="2"/>
      <c r="G110" s="2"/>
    </row>
    <row r="111" spans="1:7" ht="12.75">
      <c r="A111" s="24"/>
      <c r="B111" s="2"/>
      <c r="C111" s="2"/>
      <c r="D111" s="2"/>
      <c r="E111" s="2"/>
      <c r="F111" s="2"/>
      <c r="G111" s="2"/>
    </row>
    <row r="112" spans="1:7" ht="12.75">
      <c r="A112" s="24"/>
      <c r="B112" s="2"/>
      <c r="C112" s="2"/>
      <c r="D112" s="2"/>
      <c r="E112" s="2"/>
      <c r="F112" s="2"/>
      <c r="G112" s="2"/>
    </row>
    <row r="113" spans="1:7" ht="12.75">
      <c r="A113" s="24"/>
      <c r="B113" s="2"/>
      <c r="C113" s="2"/>
      <c r="D113" s="2"/>
      <c r="E113" s="2"/>
      <c r="F113" s="2"/>
      <c r="G113" s="2"/>
    </row>
    <row r="114" spans="1:7" ht="12.75">
      <c r="A114" s="24"/>
      <c r="B114" s="2"/>
      <c r="C114" s="2"/>
      <c r="D114" s="2"/>
      <c r="E114" s="2"/>
      <c r="F114" s="2"/>
      <c r="G114" s="2"/>
    </row>
    <row r="115" spans="1:7" ht="12.75">
      <c r="A115" s="24"/>
      <c r="B115" s="2"/>
      <c r="C115" s="2"/>
      <c r="D115" s="2"/>
      <c r="E115" s="2"/>
      <c r="F115" s="2"/>
      <c r="G115" s="2"/>
    </row>
    <row r="116" spans="1:7" ht="12.75">
      <c r="A116" s="24"/>
      <c r="B116" s="2"/>
      <c r="C116" s="2"/>
      <c r="D116" s="2"/>
      <c r="E116" s="2"/>
      <c r="F116" s="2"/>
      <c r="G116" s="2"/>
    </row>
    <row r="165" spans="1:7" ht="12.75">
      <c r="A165" s="20"/>
      <c r="B165" s="11"/>
      <c r="C165" s="11"/>
      <c r="D165" s="11"/>
      <c r="E165" s="11"/>
      <c r="F165" s="11"/>
      <c r="G165" s="11"/>
    </row>
    <row r="166" spans="1:7" ht="12.75">
      <c r="A166" s="20"/>
      <c r="B166" s="11"/>
      <c r="C166" s="11"/>
      <c r="D166" s="11"/>
      <c r="E166" s="11"/>
      <c r="F166" s="11"/>
      <c r="G166" s="11"/>
    </row>
    <row r="167" spans="1:7" ht="12.75">
      <c r="A167" s="20"/>
      <c r="B167" s="11"/>
      <c r="C167" s="11"/>
      <c r="D167" s="11"/>
      <c r="E167" s="11"/>
      <c r="F167" s="11"/>
      <c r="G167" s="11"/>
    </row>
    <row r="168" spans="1:7" ht="12.75">
      <c r="A168" s="20"/>
      <c r="B168" s="11"/>
      <c r="C168" s="11"/>
      <c r="D168" s="11"/>
      <c r="E168" s="11"/>
      <c r="F168" s="11"/>
      <c r="G168" s="11"/>
    </row>
    <row r="169" spans="1:7" ht="12.75">
      <c r="A169" s="20"/>
      <c r="B169" s="11"/>
      <c r="C169" s="11"/>
      <c r="D169" s="11"/>
      <c r="E169" s="11"/>
      <c r="F169" s="11"/>
      <c r="G169" s="11"/>
    </row>
    <row r="170" spans="1:7" ht="12.75">
      <c r="A170" s="20"/>
      <c r="B170" s="11"/>
      <c r="C170" s="11"/>
      <c r="D170" s="11"/>
      <c r="E170" s="11"/>
      <c r="F170" s="11"/>
      <c r="G170" s="11"/>
    </row>
    <row r="171" spans="1:7" ht="12.75">
      <c r="A171" s="20"/>
      <c r="B171" s="11"/>
      <c r="C171" s="11"/>
      <c r="D171" s="11"/>
      <c r="E171" s="11"/>
      <c r="F171" s="11"/>
      <c r="G171" s="11"/>
    </row>
    <row r="172" spans="1:7" ht="12.75">
      <c r="A172" s="20"/>
      <c r="B172" s="11"/>
      <c r="C172" s="11"/>
      <c r="D172" s="11"/>
      <c r="E172" s="11"/>
      <c r="F172" s="11"/>
      <c r="G172" s="11"/>
    </row>
    <row r="173" spans="1:7" ht="12.75">
      <c r="A173" s="20"/>
      <c r="B173" s="11"/>
      <c r="C173" s="11"/>
      <c r="D173" s="11"/>
      <c r="E173" s="11"/>
      <c r="F173" s="11"/>
      <c r="G173" s="11"/>
    </row>
    <row r="174" spans="1:7" ht="12.75">
      <c r="A174" s="20"/>
      <c r="B174" s="11"/>
      <c r="C174" s="11"/>
      <c r="D174" s="11"/>
      <c r="E174" s="11"/>
      <c r="F174" s="11"/>
      <c r="G174" s="11"/>
    </row>
    <row r="175" spans="1:7" ht="12.75">
      <c r="A175" s="24"/>
      <c r="B175" s="2"/>
      <c r="C175" s="2"/>
      <c r="D175" s="2"/>
      <c r="E175" s="2"/>
      <c r="F175" s="2"/>
      <c r="G175" s="2"/>
    </row>
    <row r="176" spans="1:7" ht="12.75">
      <c r="A176" s="24"/>
      <c r="B176" s="2"/>
      <c r="C176" s="2"/>
      <c r="D176" s="2"/>
      <c r="E176" s="2"/>
      <c r="F176" s="2"/>
      <c r="G176" s="2"/>
    </row>
    <row r="177" spans="1:7" ht="12.75">
      <c r="A177" s="24"/>
      <c r="B177" s="2"/>
      <c r="C177" s="2"/>
      <c r="D177" s="2"/>
      <c r="E177" s="2"/>
      <c r="F177" s="2"/>
      <c r="G177" s="2"/>
    </row>
    <row r="178" spans="1:7" ht="12.75">
      <c r="A178" s="24"/>
      <c r="B178" s="2"/>
      <c r="C178" s="2"/>
      <c r="D178" s="2"/>
      <c r="E178" s="2"/>
      <c r="F178" s="2"/>
      <c r="G178" s="2"/>
    </row>
    <row r="179" spans="1:7" ht="12.75">
      <c r="A179" s="24"/>
      <c r="B179" s="2"/>
      <c r="C179" s="2"/>
      <c r="D179" s="2"/>
      <c r="E179" s="2"/>
      <c r="F179" s="2"/>
      <c r="G179" s="2"/>
    </row>
    <row r="180" spans="1:7" ht="12.75">
      <c r="A180" s="24"/>
      <c r="B180" s="2"/>
      <c r="C180" s="2"/>
      <c r="D180" s="2"/>
      <c r="E180" s="2"/>
      <c r="F180" s="2"/>
      <c r="G180" s="2"/>
    </row>
    <row r="197" spans="1:7" ht="12.75">
      <c r="A197" s="24"/>
      <c r="B197" s="2"/>
      <c r="C197" s="2"/>
      <c r="D197" s="2"/>
      <c r="E197" s="2"/>
      <c r="F197" s="2"/>
      <c r="G197" s="2"/>
    </row>
    <row r="198" spans="1:7" ht="12.75">
      <c r="A198" s="24"/>
      <c r="B198" s="2"/>
      <c r="C198" s="2"/>
      <c r="D198" s="2"/>
      <c r="E198" s="2"/>
      <c r="F198" s="2"/>
      <c r="G198" s="2"/>
    </row>
    <row r="199" spans="1:7" ht="12.75">
      <c r="A199" s="24"/>
      <c r="B199" s="2"/>
      <c r="C199" s="2"/>
      <c r="D199" s="2"/>
      <c r="E199" s="2"/>
      <c r="F199" s="2"/>
      <c r="G199" s="2"/>
    </row>
    <row r="200" spans="1:7" ht="12.75">
      <c r="A200" s="24"/>
      <c r="B200" s="2"/>
      <c r="C200" s="2"/>
      <c r="D200" s="2"/>
      <c r="E200" s="2"/>
      <c r="F200" s="2"/>
      <c r="G200" s="2"/>
    </row>
    <row r="201" spans="1:7" ht="12.75">
      <c r="A201" s="24"/>
      <c r="B201" s="2"/>
      <c r="C201" s="2"/>
      <c r="D201" s="2"/>
      <c r="E201" s="2"/>
      <c r="F201" s="2"/>
      <c r="G201" s="2"/>
    </row>
    <row r="202" spans="1:7" ht="12.75">
      <c r="A202" s="24"/>
      <c r="B202" s="2"/>
      <c r="C202" s="2"/>
      <c r="D202" s="2"/>
      <c r="E202" s="2"/>
      <c r="F202" s="2"/>
      <c r="G202" s="2"/>
    </row>
    <row r="203" spans="1:7" ht="12.75">
      <c r="A203" s="24"/>
      <c r="B203" s="2"/>
      <c r="C203" s="2"/>
      <c r="D203" s="2"/>
      <c r="E203" s="2"/>
      <c r="F203" s="2"/>
      <c r="G203" s="2"/>
    </row>
    <row r="204" spans="1:7" ht="12.75">
      <c r="A204" s="24"/>
      <c r="B204" s="2"/>
      <c r="C204" s="2"/>
      <c r="D204" s="2"/>
      <c r="E204" s="2"/>
      <c r="F204" s="2"/>
      <c r="G204" s="2"/>
    </row>
    <row r="205" spans="1:7" ht="12.75">
      <c r="A205" s="24"/>
      <c r="B205" s="2"/>
      <c r="C205" s="2"/>
      <c r="D205" s="2"/>
      <c r="E205" s="2"/>
      <c r="F205" s="2"/>
      <c r="G205" s="2"/>
    </row>
    <row r="206" spans="1:7" ht="12.75">
      <c r="A206" s="24"/>
      <c r="B206" s="2"/>
      <c r="C206" s="2"/>
      <c r="D206" s="2"/>
      <c r="E206" s="2"/>
      <c r="F206" s="2"/>
      <c r="G206" s="2"/>
    </row>
    <row r="207" spans="1:7" ht="12.75">
      <c r="A207" s="24"/>
      <c r="B207" s="2"/>
      <c r="C207" s="2"/>
      <c r="D207" s="2"/>
      <c r="E207" s="2"/>
      <c r="F207" s="2"/>
      <c r="G207" s="2"/>
    </row>
    <row r="208" spans="1:7" ht="12.75">
      <c r="A208" s="24"/>
      <c r="B208" s="2"/>
      <c r="C208" s="2"/>
      <c r="D208" s="2"/>
      <c r="E208" s="2"/>
      <c r="F208" s="2"/>
      <c r="G208" s="2"/>
    </row>
    <row r="209" spans="1:7" ht="12.75">
      <c r="A209" s="24"/>
      <c r="B209" s="2"/>
      <c r="C209" s="2"/>
      <c r="D209" s="2"/>
      <c r="E209" s="2"/>
      <c r="F209" s="2"/>
      <c r="G209" s="2"/>
    </row>
    <row r="210" spans="1:7" ht="12.75">
      <c r="A210" s="24"/>
      <c r="B210" s="2"/>
      <c r="C210" s="2"/>
      <c r="D210" s="2"/>
      <c r="E210" s="2"/>
      <c r="F210" s="2"/>
      <c r="G210" s="2"/>
    </row>
    <row r="211" spans="1:7" ht="12.75">
      <c r="A211" s="24"/>
      <c r="B211" s="2"/>
      <c r="C211" s="2"/>
      <c r="D211" s="2"/>
      <c r="E211" s="2"/>
      <c r="F211" s="2"/>
      <c r="G211" s="2"/>
    </row>
    <row r="212" spans="1:7" ht="12.75">
      <c r="A212" s="20"/>
      <c r="B212" s="11"/>
      <c r="C212" s="11"/>
      <c r="D212" s="11"/>
      <c r="E212" s="11"/>
      <c r="F212" s="11"/>
      <c r="G212" s="11"/>
    </row>
    <row r="213" spans="1:7" ht="12.75">
      <c r="A213" s="20"/>
      <c r="B213" s="11"/>
      <c r="C213" s="11"/>
      <c r="D213" s="11"/>
      <c r="E213" s="11"/>
      <c r="F213" s="11"/>
      <c r="G213" s="11"/>
    </row>
    <row r="214" spans="1:7" ht="12.75">
      <c r="A214" s="20"/>
      <c r="B214" s="11"/>
      <c r="C214" s="11"/>
      <c r="D214" s="11"/>
      <c r="E214" s="11"/>
      <c r="F214" s="11"/>
      <c r="G214" s="11"/>
    </row>
    <row r="215" spans="1:7" ht="12.75">
      <c r="A215" s="20"/>
      <c r="B215" s="11"/>
      <c r="C215" s="11"/>
      <c r="D215" s="11"/>
      <c r="E215" s="11"/>
      <c r="F215" s="11"/>
      <c r="G215" s="11"/>
    </row>
    <row r="216" spans="1:7" ht="12.75">
      <c r="A216" s="20"/>
      <c r="B216" s="11"/>
      <c r="C216" s="11"/>
      <c r="D216" s="11"/>
      <c r="E216" s="11"/>
      <c r="F216" s="11"/>
      <c r="G216" s="11"/>
    </row>
    <row r="217" spans="1:7" ht="12.75">
      <c r="A217" s="20"/>
      <c r="B217" s="11"/>
      <c r="C217" s="11"/>
      <c r="D217" s="11"/>
      <c r="E217" s="11"/>
      <c r="F217" s="11"/>
      <c r="G217" s="11"/>
    </row>
    <row r="218" spans="1:7" ht="12.75">
      <c r="A218" s="20"/>
      <c r="B218" s="11"/>
      <c r="C218" s="11"/>
      <c r="D218" s="11"/>
      <c r="E218" s="11"/>
      <c r="F218" s="11"/>
      <c r="G218" s="11"/>
    </row>
    <row r="219" spans="1:7" ht="12.75">
      <c r="A219" s="12"/>
      <c r="B219" s="11"/>
      <c r="C219" s="11"/>
      <c r="D219" s="11"/>
      <c r="E219" s="11"/>
      <c r="F219" s="11"/>
      <c r="G219" s="11"/>
    </row>
    <row r="220" spans="1:7" ht="12.75">
      <c r="A220" s="12"/>
      <c r="B220" s="11"/>
      <c r="C220" s="11"/>
      <c r="D220" s="11"/>
      <c r="E220" s="11"/>
      <c r="F220" s="11"/>
      <c r="G220" s="11"/>
    </row>
    <row r="221" spans="1:7" ht="12.75">
      <c r="A221" s="20"/>
      <c r="B221" s="11"/>
      <c r="C221" s="11"/>
      <c r="D221" s="11"/>
      <c r="E221" s="11"/>
      <c r="F221" s="11"/>
      <c r="G221" s="11"/>
    </row>
    <row r="222" spans="1:7" ht="12.75">
      <c r="A222" s="24"/>
      <c r="B222" s="2"/>
      <c r="C222" s="2"/>
      <c r="D222" s="2"/>
      <c r="E222" s="2"/>
      <c r="F222" s="2"/>
      <c r="G222" s="2"/>
    </row>
    <row r="223" spans="1:7" ht="12.75">
      <c r="A223" s="24"/>
      <c r="B223" s="2"/>
      <c r="C223" s="2"/>
      <c r="D223" s="2"/>
      <c r="E223" s="2"/>
      <c r="F223" s="2"/>
      <c r="G223" s="2"/>
    </row>
    <row r="224" spans="1:7" ht="12.75">
      <c r="A224" s="24"/>
      <c r="B224" s="2"/>
      <c r="C224" s="2"/>
      <c r="D224" s="2"/>
      <c r="E224" s="2"/>
      <c r="F224" s="2"/>
      <c r="G224" s="2"/>
    </row>
    <row r="225" spans="1:7" ht="12.75">
      <c r="A225" s="24"/>
      <c r="B225" s="2"/>
      <c r="C225" s="2"/>
      <c r="D225" s="2"/>
      <c r="E225" s="2"/>
      <c r="F225" s="2"/>
      <c r="G225" s="2"/>
    </row>
    <row r="226" spans="1:7" ht="12.75">
      <c r="A226" s="24"/>
      <c r="B226" s="2"/>
      <c r="C226" s="2"/>
      <c r="D226" s="2"/>
      <c r="E226" s="2"/>
      <c r="F226" s="2"/>
      <c r="G226" s="2"/>
    </row>
    <row r="227" spans="1:7" ht="12.75">
      <c r="A227" s="24"/>
      <c r="B227" s="2"/>
      <c r="C227" s="2"/>
      <c r="D227" s="2"/>
      <c r="E227" s="2"/>
      <c r="F227" s="2"/>
      <c r="G227" s="2"/>
    </row>
    <row r="228" spans="1:7" ht="12.75">
      <c r="A228" s="24"/>
      <c r="B228" s="2"/>
      <c r="C228" s="2"/>
      <c r="D228" s="2"/>
      <c r="E228" s="2"/>
      <c r="F228" s="2"/>
      <c r="G228" s="2"/>
    </row>
    <row r="293" spans="1:7" ht="12.75">
      <c r="A293" s="24"/>
      <c r="B293" s="2"/>
      <c r="C293" s="2"/>
      <c r="D293" s="2"/>
      <c r="E293" s="2"/>
      <c r="F293" s="2"/>
      <c r="G293" s="2"/>
    </row>
    <row r="294" spans="1:7" ht="12.75">
      <c r="A294" s="24"/>
      <c r="B294" s="2"/>
      <c r="C294" s="2"/>
      <c r="D294" s="2"/>
      <c r="E294" s="2"/>
      <c r="F294" s="2"/>
      <c r="G294" s="2"/>
    </row>
    <row r="295" spans="1:7" ht="12.75">
      <c r="A295" s="24"/>
      <c r="B295" s="2"/>
      <c r="C295" s="2"/>
      <c r="D295" s="2"/>
      <c r="E295" s="2"/>
      <c r="F295" s="2"/>
      <c r="G295" s="2"/>
    </row>
    <row r="296" spans="1:7" ht="12.75">
      <c r="A296" s="24"/>
      <c r="B296" s="2"/>
      <c r="C296" s="2"/>
      <c r="D296" s="2"/>
      <c r="E296" s="2"/>
      <c r="F296" s="2"/>
      <c r="G296" s="2"/>
    </row>
    <row r="297" spans="1:7" ht="12.75">
      <c r="A297" s="24"/>
      <c r="B297" s="2"/>
      <c r="C297" s="2"/>
      <c r="D297" s="2"/>
      <c r="E297" s="2"/>
      <c r="F297" s="2"/>
      <c r="G297" s="2"/>
    </row>
    <row r="298" spans="1:7" ht="12.75">
      <c r="A298" s="24"/>
      <c r="B298" s="2"/>
      <c r="C298" s="2"/>
      <c r="D298" s="2"/>
      <c r="E298" s="2"/>
      <c r="F298" s="2"/>
      <c r="G298" s="2"/>
    </row>
    <row r="299" spans="1:7" ht="12.75">
      <c r="A299" s="24"/>
      <c r="B299" s="2"/>
      <c r="C299" s="2"/>
      <c r="D299" s="2"/>
      <c r="E299" s="2"/>
      <c r="F299" s="2"/>
      <c r="G299" s="2"/>
    </row>
    <row r="300" spans="1:7" ht="12.75">
      <c r="A300" s="24"/>
      <c r="B300" s="2"/>
      <c r="C300" s="2"/>
      <c r="D300" s="2"/>
      <c r="E300" s="2"/>
      <c r="F300" s="2"/>
      <c r="G300" s="2"/>
    </row>
    <row r="301" spans="1:7" ht="12.75">
      <c r="A301" s="24"/>
      <c r="B301" s="2"/>
      <c r="C301" s="2"/>
      <c r="D301" s="2"/>
      <c r="E301" s="2"/>
      <c r="F301" s="2"/>
      <c r="G301" s="2"/>
    </row>
    <row r="302" spans="1:7" ht="12.75">
      <c r="A302" s="24"/>
      <c r="B302" s="2"/>
      <c r="C302" s="2"/>
      <c r="D302" s="2"/>
      <c r="E302" s="2"/>
      <c r="F302" s="2"/>
      <c r="G302" s="2"/>
    </row>
    <row r="303" spans="1:7" ht="12.75">
      <c r="A303" s="24"/>
      <c r="B303" s="2"/>
      <c r="C303" s="2"/>
      <c r="D303" s="2"/>
      <c r="E303" s="2"/>
      <c r="F303" s="2"/>
      <c r="G303" s="2"/>
    </row>
    <row r="304" spans="1:7" ht="12.75">
      <c r="A304" s="24"/>
      <c r="B304" s="2"/>
      <c r="C304" s="2"/>
      <c r="D304" s="2"/>
      <c r="E304" s="2"/>
      <c r="F304" s="2"/>
      <c r="G304" s="2"/>
    </row>
    <row r="305" spans="1:7" ht="12.75">
      <c r="A305" s="20"/>
      <c r="B305" s="11"/>
      <c r="C305" s="11"/>
      <c r="D305" s="11"/>
      <c r="E305" s="11"/>
      <c r="F305" s="11"/>
      <c r="G305" s="11"/>
    </row>
    <row r="306" spans="1:7" ht="12.75">
      <c r="A306" s="20"/>
      <c r="B306" s="11"/>
      <c r="C306" s="11"/>
      <c r="D306" s="11"/>
      <c r="E306" s="11"/>
      <c r="F306" s="11"/>
      <c r="G306" s="11"/>
    </row>
    <row r="307" spans="1:7" ht="12.75">
      <c r="A307" s="20"/>
      <c r="B307" s="11"/>
      <c r="C307" s="11"/>
      <c r="D307" s="11"/>
      <c r="E307" s="11"/>
      <c r="F307" s="11"/>
      <c r="G307" s="11"/>
    </row>
    <row r="308" spans="1:7" ht="12.75">
      <c r="A308" s="20"/>
      <c r="B308" s="11"/>
      <c r="C308" s="11"/>
      <c r="D308" s="11"/>
      <c r="E308" s="11"/>
      <c r="F308" s="11"/>
      <c r="G308" s="11"/>
    </row>
    <row r="309" spans="1:7" ht="12.75">
      <c r="A309" s="20"/>
      <c r="B309" s="11"/>
      <c r="C309" s="11"/>
      <c r="D309" s="11"/>
      <c r="E309" s="11"/>
      <c r="F309" s="11"/>
      <c r="G309" s="11"/>
    </row>
    <row r="310" spans="1:7" ht="12.75">
      <c r="A310" s="20"/>
      <c r="B310" s="11"/>
      <c r="C310" s="11"/>
      <c r="D310" s="11"/>
      <c r="E310" s="11"/>
      <c r="F310" s="11"/>
      <c r="G310" s="11"/>
    </row>
    <row r="311" spans="1:7" ht="12.75">
      <c r="A311" s="20"/>
      <c r="B311" s="11"/>
      <c r="C311" s="11"/>
      <c r="D311" s="11"/>
      <c r="E311" s="11"/>
      <c r="F311" s="11"/>
      <c r="G311" s="11"/>
    </row>
    <row r="312" spans="1:7" ht="12.75">
      <c r="A312" s="20"/>
      <c r="B312" s="11"/>
      <c r="C312" s="11"/>
      <c r="D312" s="11"/>
      <c r="E312" s="11"/>
      <c r="F312" s="11"/>
      <c r="G312" s="11"/>
    </row>
    <row r="313" spans="1:7" ht="12.75">
      <c r="A313" s="20"/>
      <c r="B313" s="11"/>
      <c r="C313" s="11"/>
      <c r="D313" s="11"/>
      <c r="E313" s="11"/>
      <c r="F313" s="11"/>
      <c r="G313" s="11"/>
    </row>
    <row r="314" spans="1:7" ht="12.75">
      <c r="A314" s="20"/>
      <c r="B314" s="11"/>
      <c r="C314" s="11"/>
      <c r="D314" s="11"/>
      <c r="E314" s="11"/>
      <c r="F314" s="11"/>
      <c r="G314" s="11"/>
    </row>
    <row r="315" spans="1:7" ht="12.75">
      <c r="A315" s="24"/>
      <c r="B315" s="2"/>
      <c r="C315" s="2"/>
      <c r="D315" s="2"/>
      <c r="E315" s="2"/>
      <c r="F315" s="2"/>
      <c r="G315" s="2"/>
    </row>
    <row r="316" spans="1:7" ht="12.75">
      <c r="A316" s="24"/>
      <c r="B316" s="2"/>
      <c r="C316" s="2"/>
      <c r="D316" s="2"/>
      <c r="E316" s="2"/>
      <c r="F316" s="2"/>
      <c r="G316" s="2"/>
    </row>
    <row r="317" spans="1:7" ht="12.75">
      <c r="A317" s="24"/>
      <c r="B317" s="2"/>
      <c r="C317" s="2"/>
      <c r="D317" s="2"/>
      <c r="E317" s="2"/>
      <c r="F317" s="2"/>
      <c r="G317" s="2"/>
    </row>
    <row r="318" spans="1:7" ht="12.75">
      <c r="A318" s="24"/>
      <c r="B318" s="2"/>
      <c r="C318" s="2"/>
      <c r="D318" s="2"/>
      <c r="E318" s="2"/>
      <c r="F318" s="2"/>
      <c r="G318" s="2"/>
    </row>
    <row r="319" spans="1:7" ht="12.75">
      <c r="A319" s="24"/>
      <c r="B319" s="2"/>
      <c r="C319" s="2"/>
      <c r="D319" s="2"/>
      <c r="E319" s="2"/>
      <c r="F319" s="2"/>
      <c r="G319" s="2"/>
    </row>
    <row r="320" spans="1:7" ht="12.75">
      <c r="A320" s="24"/>
      <c r="B320" s="2"/>
      <c r="C320" s="2"/>
      <c r="D320" s="2"/>
      <c r="E320" s="2"/>
      <c r="F320" s="2"/>
      <c r="G320" s="2"/>
    </row>
    <row r="321" spans="1:7" ht="12.75">
      <c r="A321" s="24"/>
      <c r="B321" s="2"/>
      <c r="C321" s="2"/>
      <c r="D321" s="2"/>
      <c r="E321" s="2"/>
      <c r="F321" s="2"/>
      <c r="G321" s="2"/>
    </row>
    <row r="322" spans="1:7" ht="12.75">
      <c r="A322" s="24"/>
      <c r="B322" s="2"/>
      <c r="C322" s="2"/>
      <c r="D322" s="2"/>
      <c r="E322" s="2"/>
      <c r="F322" s="2"/>
      <c r="G322" s="2"/>
    </row>
    <row r="323" spans="1:7" ht="12.75">
      <c r="A323" s="24"/>
      <c r="B323" s="2"/>
      <c r="C323" s="2"/>
      <c r="D323" s="2"/>
      <c r="E323" s="2"/>
      <c r="F323" s="2"/>
      <c r="G323" s="2"/>
    </row>
    <row r="324" spans="1:7" ht="12.75">
      <c r="A324" s="24"/>
      <c r="B324" s="2"/>
      <c r="C324" s="2"/>
      <c r="D324" s="2"/>
      <c r="E324" s="2"/>
      <c r="F324" s="2"/>
      <c r="G324" s="2"/>
    </row>
    <row r="373" spans="1:7" ht="12.75">
      <c r="A373" s="24"/>
      <c r="B373" s="2"/>
      <c r="C373" s="2"/>
      <c r="D373" s="2"/>
      <c r="E373" s="2"/>
      <c r="F373" s="2"/>
      <c r="G373" s="2"/>
    </row>
    <row r="374" spans="1:7" ht="12.75">
      <c r="A374" s="24"/>
      <c r="B374" s="2"/>
      <c r="C374" s="2"/>
      <c r="D374" s="2"/>
      <c r="E374" s="2"/>
      <c r="F374" s="2"/>
      <c r="G374" s="2"/>
    </row>
    <row r="375" spans="1:7" ht="12.75">
      <c r="A375" s="20"/>
      <c r="B375" s="11"/>
      <c r="C375" s="11"/>
      <c r="D375" s="11"/>
      <c r="E375" s="11"/>
      <c r="F375" s="11"/>
      <c r="G375" s="11"/>
    </row>
    <row r="376" spans="1:7" ht="12.75">
      <c r="A376" s="20"/>
      <c r="B376" s="11"/>
      <c r="C376" s="11"/>
      <c r="D376" s="11"/>
      <c r="E376" s="11"/>
      <c r="F376" s="11"/>
      <c r="G376" s="11"/>
    </row>
    <row r="377" spans="1:7" ht="12.75">
      <c r="A377" s="20"/>
      <c r="B377" s="11"/>
      <c r="C377" s="11"/>
      <c r="D377" s="11"/>
      <c r="E377" s="11"/>
      <c r="F377" s="11"/>
      <c r="G377" s="11"/>
    </row>
    <row r="378" spans="1:7" ht="12.75">
      <c r="A378" s="20"/>
      <c r="B378" s="11"/>
      <c r="C378" s="11"/>
      <c r="D378" s="11"/>
      <c r="E378" s="11"/>
      <c r="F378" s="11"/>
      <c r="G378" s="11"/>
    </row>
    <row r="379" spans="1:7" ht="12.75">
      <c r="A379" s="20"/>
      <c r="B379" s="11"/>
      <c r="C379" s="11"/>
      <c r="D379" s="11"/>
      <c r="E379" s="11"/>
      <c r="F379" s="11"/>
      <c r="G379" s="11"/>
    </row>
    <row r="380" spans="1:7" ht="12.75">
      <c r="A380" s="20"/>
      <c r="B380" s="11"/>
      <c r="C380" s="11"/>
      <c r="D380" s="11"/>
      <c r="E380" s="11"/>
      <c r="F380" s="11"/>
      <c r="G380" s="11"/>
    </row>
    <row r="381" spans="1:7" ht="12.75">
      <c r="A381" s="20"/>
      <c r="B381" s="11"/>
      <c r="C381" s="11"/>
      <c r="D381" s="11"/>
      <c r="E381" s="11"/>
      <c r="F381" s="11"/>
      <c r="G381" s="11"/>
    </row>
    <row r="382" spans="1:7" ht="12.75">
      <c r="A382" s="20"/>
      <c r="B382" s="11"/>
      <c r="C382" s="11"/>
      <c r="D382" s="11"/>
      <c r="E382" s="11"/>
      <c r="F382" s="11"/>
      <c r="G382" s="11"/>
    </row>
    <row r="383" spans="1:7" ht="12.75">
      <c r="A383" s="20"/>
      <c r="B383" s="11"/>
      <c r="C383" s="11"/>
      <c r="D383" s="11"/>
      <c r="E383" s="11"/>
      <c r="F383" s="11"/>
      <c r="G383" s="11"/>
    </row>
    <row r="384" spans="1:7" ht="12.75">
      <c r="A384" s="20"/>
      <c r="B384" s="11"/>
      <c r="C384" s="11"/>
      <c r="D384" s="11"/>
      <c r="E384" s="11"/>
      <c r="F384" s="11"/>
      <c r="G384" s="11"/>
    </row>
    <row r="385" spans="1:7" ht="12.75">
      <c r="A385" s="24"/>
      <c r="B385" s="2"/>
      <c r="C385" s="2"/>
      <c r="D385" s="2"/>
      <c r="E385" s="2"/>
      <c r="F385" s="2"/>
      <c r="G385" s="2"/>
    </row>
    <row r="386" spans="1:7" ht="12.75">
      <c r="A386" s="24"/>
      <c r="B386" s="2"/>
      <c r="C386" s="2"/>
      <c r="D386" s="2"/>
      <c r="E386" s="2"/>
      <c r="F386" s="2"/>
      <c r="G386" s="2"/>
    </row>
    <row r="387" spans="1:7" ht="12.75">
      <c r="A387" s="24"/>
      <c r="B387" s="2"/>
      <c r="C387" s="2"/>
      <c r="D387" s="2"/>
      <c r="E387" s="2"/>
      <c r="F387" s="2"/>
      <c r="G387" s="2"/>
    </row>
    <row r="388" spans="1:7" ht="12.75">
      <c r="A388" s="24"/>
      <c r="B388" s="2"/>
      <c r="C388" s="2"/>
      <c r="D388" s="2"/>
      <c r="E388" s="2"/>
      <c r="F388" s="2"/>
      <c r="G388" s="2"/>
    </row>
    <row r="437" spans="1:7" ht="12.75">
      <c r="A437" s="24"/>
      <c r="B437" s="2"/>
      <c r="C437" s="2"/>
      <c r="D437" s="2"/>
      <c r="E437" s="2"/>
      <c r="F437" s="2"/>
      <c r="G437" s="2"/>
    </row>
    <row r="438" spans="1:7" ht="12.75">
      <c r="A438" s="24"/>
      <c r="B438" s="2"/>
      <c r="C438" s="2"/>
      <c r="D438" s="2"/>
      <c r="E438" s="2"/>
      <c r="F438" s="2"/>
      <c r="G438" s="2"/>
    </row>
    <row r="439" spans="1:7" ht="12.75">
      <c r="A439" s="24"/>
      <c r="B439" s="2"/>
      <c r="C439" s="2"/>
      <c r="D439" s="2"/>
      <c r="E439" s="2"/>
      <c r="F439" s="2"/>
      <c r="G439" s="2"/>
    </row>
    <row r="440" spans="1:7" ht="12.75">
      <c r="A440" s="24"/>
      <c r="B440" s="2"/>
      <c r="C440" s="2"/>
      <c r="D440" s="2"/>
      <c r="E440" s="2"/>
      <c r="F440" s="2"/>
      <c r="G440" s="2"/>
    </row>
    <row r="441" spans="1:7" ht="12.75">
      <c r="A441" s="24"/>
      <c r="B441" s="2"/>
      <c r="C441" s="2"/>
      <c r="D441" s="2"/>
      <c r="E441" s="2"/>
      <c r="F441" s="2"/>
      <c r="G441" s="2"/>
    </row>
    <row r="442" spans="1:7" ht="12.75">
      <c r="A442" s="24"/>
      <c r="B442" s="2"/>
      <c r="C442" s="2"/>
      <c r="D442" s="2"/>
      <c r="E442" s="2"/>
      <c r="F442" s="2"/>
      <c r="G442" s="2"/>
    </row>
    <row r="443" spans="1:7" ht="12.75">
      <c r="A443" s="24"/>
      <c r="B443" s="2"/>
      <c r="C443" s="2"/>
      <c r="D443" s="2"/>
      <c r="E443" s="2"/>
      <c r="F443" s="2"/>
      <c r="G443" s="2"/>
    </row>
    <row r="444" spans="1:7" ht="12.75">
      <c r="A444" s="24"/>
      <c r="B444" s="2"/>
      <c r="C444" s="2"/>
      <c r="D444" s="2"/>
      <c r="E444" s="2"/>
      <c r="F444" s="2"/>
      <c r="G444" s="2"/>
    </row>
    <row r="445" spans="1:7" ht="12.75">
      <c r="A445" s="20"/>
      <c r="B445" s="11"/>
      <c r="C445" s="11"/>
      <c r="D445" s="11"/>
      <c r="E445" s="11"/>
      <c r="F445" s="11"/>
      <c r="G445" s="11"/>
    </row>
    <row r="446" spans="1:7" ht="12.75">
      <c r="A446" s="20"/>
      <c r="B446" s="11"/>
      <c r="C446" s="11"/>
      <c r="D446" s="11"/>
      <c r="E446" s="11"/>
      <c r="F446" s="11"/>
      <c r="G446" s="11"/>
    </row>
    <row r="447" spans="1:7" ht="12.75">
      <c r="A447" s="20"/>
      <c r="B447" s="11"/>
      <c r="C447" s="11"/>
      <c r="D447" s="11"/>
      <c r="E447" s="11"/>
      <c r="F447" s="11"/>
      <c r="G447" s="11"/>
    </row>
    <row r="448" spans="1:7" ht="12.75">
      <c r="A448" s="20"/>
      <c r="B448" s="11"/>
      <c r="C448" s="11"/>
      <c r="D448" s="11"/>
      <c r="E448" s="11"/>
      <c r="F448" s="11"/>
      <c r="G448" s="11"/>
    </row>
    <row r="449" spans="1:7" ht="12.75">
      <c r="A449" s="20"/>
      <c r="B449" s="11"/>
      <c r="C449" s="11"/>
      <c r="D449" s="11"/>
      <c r="E449" s="11"/>
      <c r="F449" s="11"/>
      <c r="G449" s="11"/>
    </row>
    <row r="450" spans="1:7" ht="12.75">
      <c r="A450" s="20"/>
      <c r="B450" s="11"/>
      <c r="C450" s="11"/>
      <c r="D450" s="11"/>
      <c r="E450" s="11"/>
      <c r="F450" s="11"/>
      <c r="G450" s="11"/>
    </row>
    <row r="451" spans="1:7" ht="12.75">
      <c r="A451" s="20"/>
      <c r="B451" s="11"/>
      <c r="C451" s="11"/>
      <c r="D451" s="11"/>
      <c r="E451" s="11"/>
      <c r="F451" s="11"/>
      <c r="G451" s="11"/>
    </row>
    <row r="452" spans="1:7" ht="12.75">
      <c r="A452" s="20"/>
      <c r="B452" s="11"/>
      <c r="C452" s="11"/>
      <c r="D452" s="11"/>
      <c r="E452" s="11"/>
      <c r="F452" s="11"/>
      <c r="G452" s="11"/>
    </row>
    <row r="453" spans="1:7" ht="12.75">
      <c r="A453" s="20"/>
      <c r="B453" s="11"/>
      <c r="C453" s="11"/>
      <c r="D453" s="11"/>
      <c r="E453" s="11"/>
      <c r="F453" s="11"/>
      <c r="G453" s="11"/>
    </row>
    <row r="454" spans="1:7" ht="12.75">
      <c r="A454" s="20"/>
      <c r="B454" s="11"/>
      <c r="C454" s="11"/>
      <c r="D454" s="11"/>
      <c r="E454" s="11"/>
      <c r="F454" s="11"/>
      <c r="G454" s="11"/>
    </row>
    <row r="455" spans="1:7" ht="12.75">
      <c r="A455" s="24"/>
      <c r="B455" s="2"/>
      <c r="C455" s="2"/>
      <c r="D455" s="2"/>
      <c r="E455" s="2"/>
      <c r="F455" s="2"/>
      <c r="G455" s="2"/>
    </row>
    <row r="456" spans="1:7" ht="12.75">
      <c r="A456" s="24"/>
      <c r="B456" s="2"/>
      <c r="C456" s="2"/>
      <c r="D456" s="2"/>
      <c r="E456" s="2"/>
      <c r="F456" s="2"/>
      <c r="G456" s="2"/>
    </row>
    <row r="457" spans="1:7" ht="12.75">
      <c r="A457" s="24"/>
      <c r="B457" s="2"/>
      <c r="C457" s="2"/>
      <c r="D457" s="2"/>
      <c r="E457" s="2"/>
      <c r="F457" s="2"/>
      <c r="G457" s="2"/>
    </row>
    <row r="458" spans="1:7" ht="12.75">
      <c r="A458" s="24"/>
      <c r="B458" s="2"/>
      <c r="C458" s="2"/>
      <c r="D458" s="2"/>
      <c r="E458" s="2"/>
      <c r="F458" s="2"/>
      <c r="G458" s="2"/>
    </row>
    <row r="459" spans="1:7" ht="12.75">
      <c r="A459" s="24"/>
      <c r="B459" s="2"/>
      <c r="C459" s="2"/>
      <c r="D459" s="2"/>
      <c r="E459" s="2"/>
      <c r="F459" s="2"/>
      <c r="G459" s="2"/>
    </row>
    <row r="460" spans="1:7" ht="12.75">
      <c r="A460" s="24"/>
      <c r="B460" s="2"/>
      <c r="C460" s="2"/>
      <c r="D460" s="2"/>
      <c r="E460" s="2"/>
      <c r="F460" s="2"/>
      <c r="G460" s="2"/>
    </row>
    <row r="461" spans="1:7" ht="12.75">
      <c r="A461" s="24"/>
      <c r="B461" s="2"/>
      <c r="C461" s="2"/>
      <c r="D461" s="2"/>
      <c r="E461" s="2"/>
      <c r="F461" s="2"/>
      <c r="G461" s="2"/>
    </row>
    <row r="462" spans="1:7" ht="12.75">
      <c r="A462" s="24"/>
      <c r="B462" s="2"/>
      <c r="C462" s="2"/>
      <c r="D462" s="2"/>
      <c r="E462" s="2"/>
      <c r="F462" s="2"/>
      <c r="G462" s="2"/>
    </row>
    <row r="463" spans="1:7" ht="12.75">
      <c r="A463" s="24"/>
      <c r="B463" s="2"/>
      <c r="C463" s="2"/>
      <c r="D463" s="2"/>
      <c r="E463" s="2"/>
      <c r="F463" s="2"/>
      <c r="G463" s="2"/>
    </row>
    <row r="464" spans="1:7" ht="12.75">
      <c r="A464" s="24"/>
      <c r="B464" s="2"/>
      <c r="C464" s="2"/>
      <c r="D464" s="2"/>
      <c r="E464" s="2"/>
      <c r="F464" s="2"/>
      <c r="G464" s="2"/>
    </row>
    <row r="465" spans="1:7" ht="12.75">
      <c r="A465" s="24"/>
      <c r="B465" s="2"/>
      <c r="C465" s="2"/>
      <c r="D465" s="2"/>
      <c r="E465" s="2"/>
      <c r="F465" s="2"/>
      <c r="G465" s="2"/>
    </row>
    <row r="466" spans="1:7" ht="12.75">
      <c r="A466" s="24"/>
      <c r="B466" s="2"/>
      <c r="C466" s="2"/>
      <c r="D466" s="2"/>
      <c r="E466" s="2"/>
      <c r="F466" s="2"/>
      <c r="G466" s="2"/>
    </row>
    <row r="467" spans="1:7" ht="12.75">
      <c r="A467" s="24"/>
      <c r="B467" s="2"/>
      <c r="C467" s="2"/>
      <c r="D467" s="2"/>
      <c r="E467" s="2"/>
      <c r="F467" s="2"/>
      <c r="G467" s="2"/>
    </row>
    <row r="468" spans="1:7" ht="12.75">
      <c r="A468" s="24"/>
      <c r="B468" s="2"/>
      <c r="C468" s="2"/>
      <c r="D468" s="2"/>
      <c r="E468" s="2"/>
      <c r="F468" s="2"/>
      <c r="G468" s="2"/>
    </row>
    <row r="501" spans="1:7" ht="12.75">
      <c r="A501" s="24"/>
      <c r="B501" s="2"/>
      <c r="C501" s="2"/>
      <c r="D501" s="2"/>
      <c r="E501" s="2"/>
      <c r="F501" s="2"/>
      <c r="G501" s="2"/>
    </row>
    <row r="502" spans="1:7" ht="12.75">
      <c r="A502" s="24"/>
      <c r="B502" s="2"/>
      <c r="C502" s="2"/>
      <c r="D502" s="2"/>
      <c r="E502" s="2"/>
      <c r="F502" s="2"/>
      <c r="G502" s="2"/>
    </row>
    <row r="503" spans="1:7" ht="12.75">
      <c r="A503" s="24"/>
      <c r="B503" s="2"/>
      <c r="C503" s="2"/>
      <c r="D503" s="2"/>
      <c r="E503" s="2"/>
      <c r="F503" s="2"/>
      <c r="G503" s="2"/>
    </row>
    <row r="504" spans="1:7" ht="12.75">
      <c r="A504" s="24"/>
      <c r="B504" s="2"/>
      <c r="C504" s="2"/>
      <c r="D504" s="2"/>
      <c r="E504" s="2"/>
      <c r="F504" s="2"/>
      <c r="G504" s="2"/>
    </row>
    <row r="505" spans="1:7" ht="12.75">
      <c r="A505" s="24"/>
      <c r="B505" s="2"/>
      <c r="C505" s="2"/>
      <c r="D505" s="2"/>
      <c r="E505" s="2"/>
      <c r="F505" s="2"/>
      <c r="G505" s="2"/>
    </row>
    <row r="506" spans="1:7" ht="12.75">
      <c r="A506" s="24"/>
      <c r="B506" s="2"/>
      <c r="C506" s="2"/>
      <c r="D506" s="2"/>
      <c r="E506" s="2"/>
      <c r="F506" s="2"/>
      <c r="G506" s="2"/>
    </row>
    <row r="507" spans="1:7" ht="12.75">
      <c r="A507" s="24"/>
      <c r="B507" s="2"/>
      <c r="C507" s="2"/>
      <c r="D507" s="2"/>
      <c r="E507" s="2"/>
      <c r="F507" s="2"/>
      <c r="G507" s="2"/>
    </row>
    <row r="508" spans="1:7" ht="12.75">
      <c r="A508" s="24"/>
      <c r="B508" s="2"/>
      <c r="C508" s="2"/>
      <c r="D508" s="2"/>
      <c r="E508" s="2"/>
      <c r="F508" s="2"/>
      <c r="G508" s="2"/>
    </row>
    <row r="509" spans="1:7" ht="12.75">
      <c r="A509" s="24"/>
      <c r="B509" s="2"/>
      <c r="C509" s="2"/>
      <c r="D509" s="2"/>
      <c r="E509" s="2"/>
      <c r="F509" s="2"/>
      <c r="G509" s="2"/>
    </row>
    <row r="510" spans="1:7" ht="12.75">
      <c r="A510" s="24"/>
      <c r="B510" s="2"/>
      <c r="C510" s="2"/>
      <c r="D510" s="2"/>
      <c r="E510" s="2"/>
      <c r="F510" s="2"/>
      <c r="G510" s="2"/>
    </row>
    <row r="511" spans="1:7" ht="12.75">
      <c r="A511" s="24"/>
      <c r="B511" s="2"/>
      <c r="C511" s="2"/>
      <c r="D511" s="2"/>
      <c r="E511" s="2"/>
      <c r="F511" s="2"/>
      <c r="G511" s="2"/>
    </row>
    <row r="512" spans="1:7" ht="12.75">
      <c r="A512" s="24"/>
      <c r="B512" s="2"/>
      <c r="C512" s="2"/>
      <c r="D512" s="2"/>
      <c r="E512" s="2"/>
      <c r="F512" s="2"/>
      <c r="G512" s="2"/>
    </row>
    <row r="513" spans="1:7" ht="12.75">
      <c r="A513" s="24"/>
      <c r="B513" s="2"/>
      <c r="C513" s="2"/>
      <c r="D513" s="2"/>
      <c r="E513" s="2"/>
      <c r="F513" s="2"/>
      <c r="G513" s="2"/>
    </row>
    <row r="514" spans="1:7" ht="12.75">
      <c r="A514" s="24"/>
      <c r="B514" s="2"/>
      <c r="C514" s="2"/>
      <c r="D514" s="2"/>
      <c r="E514" s="2"/>
      <c r="F514" s="2"/>
      <c r="G514" s="2"/>
    </row>
    <row r="515" spans="1:7" ht="12.75">
      <c r="A515" s="20"/>
      <c r="B515" s="11"/>
      <c r="C515" s="11"/>
      <c r="D515" s="11"/>
      <c r="E515" s="11"/>
      <c r="F515" s="11"/>
      <c r="G515" s="11"/>
    </row>
    <row r="516" spans="1:7" ht="12.75">
      <c r="A516" s="20"/>
      <c r="B516" s="11"/>
      <c r="C516" s="11"/>
      <c r="D516" s="11"/>
      <c r="E516" s="11"/>
      <c r="F516" s="11"/>
      <c r="G516" s="11"/>
    </row>
    <row r="517" spans="1:7" ht="12.75">
      <c r="A517" s="20"/>
      <c r="B517" s="11"/>
      <c r="C517" s="11"/>
      <c r="D517" s="11"/>
      <c r="E517" s="11"/>
      <c r="F517" s="11"/>
      <c r="G517" s="11"/>
    </row>
    <row r="518" spans="1:7" ht="12.75">
      <c r="A518" s="20"/>
      <c r="B518" s="11"/>
      <c r="C518" s="11"/>
      <c r="D518" s="11"/>
      <c r="E518" s="11"/>
      <c r="F518" s="11"/>
      <c r="G518" s="11"/>
    </row>
    <row r="519" spans="1:7" ht="12.75">
      <c r="A519" s="20"/>
      <c r="B519" s="11"/>
      <c r="C519" s="11"/>
      <c r="D519" s="11"/>
      <c r="E519" s="11"/>
      <c r="F519" s="11"/>
      <c r="G519" s="11"/>
    </row>
    <row r="520" spans="1:7" ht="12.75">
      <c r="A520" s="20"/>
      <c r="B520" s="11"/>
      <c r="C520" s="11"/>
      <c r="D520" s="11"/>
      <c r="E520" s="11"/>
      <c r="F520" s="11"/>
      <c r="G520" s="11"/>
    </row>
    <row r="521" spans="1:7" ht="12.75">
      <c r="A521" s="20"/>
      <c r="B521" s="11"/>
      <c r="C521" s="11"/>
      <c r="D521" s="11"/>
      <c r="E521" s="11"/>
      <c r="F521" s="11"/>
      <c r="G521" s="11"/>
    </row>
    <row r="522" spans="1:7" ht="12.75">
      <c r="A522" s="20"/>
      <c r="B522" s="11"/>
      <c r="C522" s="11"/>
      <c r="D522" s="11"/>
      <c r="E522" s="11"/>
      <c r="F522" s="11"/>
      <c r="G522" s="11"/>
    </row>
    <row r="523" spans="1:7" ht="12.75">
      <c r="A523" s="20"/>
      <c r="B523" s="11"/>
      <c r="C523" s="11"/>
      <c r="D523" s="11"/>
      <c r="E523" s="11"/>
      <c r="F523" s="11"/>
      <c r="G523" s="11"/>
    </row>
    <row r="524" spans="1:7" ht="12.75">
      <c r="A524" s="20"/>
      <c r="B524" s="11"/>
      <c r="C524" s="11"/>
      <c r="D524" s="11"/>
      <c r="E524" s="11"/>
      <c r="F524" s="11"/>
      <c r="G524" s="11"/>
    </row>
    <row r="525" spans="1:7" ht="12.75">
      <c r="A525" s="24"/>
      <c r="B525" s="2"/>
      <c r="C525" s="2"/>
      <c r="D525" s="2"/>
      <c r="E525" s="2"/>
      <c r="F525" s="2"/>
      <c r="G525" s="2"/>
    </row>
    <row r="526" spans="1:7" ht="12.75">
      <c r="A526" s="24"/>
      <c r="B526" s="2"/>
      <c r="C526" s="2"/>
      <c r="D526" s="2"/>
      <c r="E526" s="2"/>
      <c r="F526" s="2"/>
      <c r="G526" s="2"/>
    </row>
    <row r="527" spans="1:7" ht="12.75">
      <c r="A527" s="24"/>
      <c r="B527" s="2"/>
      <c r="C527" s="2"/>
      <c r="D527" s="2"/>
      <c r="E527" s="2"/>
      <c r="F527" s="2"/>
      <c r="G527" s="2"/>
    </row>
    <row r="528" spans="1:7" ht="12.75">
      <c r="A528" s="24"/>
      <c r="B528" s="2"/>
      <c r="C528" s="2"/>
      <c r="D528" s="2"/>
      <c r="E528" s="2"/>
      <c r="F528" s="2"/>
      <c r="G528" s="2"/>
    </row>
    <row r="529" spans="1:7" ht="12.75">
      <c r="A529" s="24"/>
      <c r="B529" s="2"/>
      <c r="C529" s="2"/>
      <c r="D529" s="2"/>
      <c r="E529" s="2"/>
      <c r="F529" s="2"/>
      <c r="G529" s="2"/>
    </row>
    <row r="530" spans="1:7" ht="12.75">
      <c r="A530" s="24"/>
      <c r="B530" s="2"/>
      <c r="C530" s="2"/>
      <c r="D530" s="2"/>
      <c r="E530" s="2"/>
      <c r="F530" s="2"/>
      <c r="G530" s="2"/>
    </row>
    <row r="531" spans="1:7" ht="12.75">
      <c r="A531" s="24"/>
      <c r="B531" s="2"/>
      <c r="C531" s="2"/>
      <c r="D531" s="2"/>
      <c r="E531" s="2"/>
      <c r="F531" s="2"/>
      <c r="G531" s="2"/>
    </row>
    <row r="532" spans="1:7" ht="12.75">
      <c r="A532" s="24"/>
      <c r="B532" s="2"/>
      <c r="C532" s="2"/>
      <c r="D532" s="2"/>
      <c r="E532" s="2"/>
      <c r="F532" s="2"/>
      <c r="G532" s="2"/>
    </row>
    <row r="581" spans="1:7" ht="12.75">
      <c r="A581" s="24"/>
      <c r="B581" s="2"/>
      <c r="C581" s="2"/>
      <c r="D581" s="2"/>
      <c r="E581" s="2"/>
      <c r="F581" s="2"/>
      <c r="G581" s="2"/>
    </row>
    <row r="582" spans="1:7" ht="12.75">
      <c r="A582" s="24"/>
      <c r="B582" s="2"/>
      <c r="C582" s="2"/>
      <c r="D582" s="2"/>
      <c r="E582" s="2"/>
      <c r="F582" s="2"/>
      <c r="G582" s="2"/>
    </row>
    <row r="583" spans="1:7" ht="12.75">
      <c r="A583" s="24"/>
      <c r="B583" s="2"/>
      <c r="C583" s="2"/>
      <c r="D583" s="2"/>
      <c r="E583" s="2"/>
      <c r="F583" s="2"/>
      <c r="G583" s="2"/>
    </row>
    <row r="584" spans="1:7" ht="12.75">
      <c r="A584" s="24"/>
      <c r="B584" s="2"/>
      <c r="C584" s="2"/>
      <c r="D584" s="2"/>
      <c r="E584" s="2"/>
      <c r="F584" s="2"/>
      <c r="G584" s="2"/>
    </row>
    <row r="585" spans="1:7" ht="12.75">
      <c r="A585" s="20"/>
      <c r="B585" s="11"/>
      <c r="C585" s="11"/>
      <c r="D585" s="11"/>
      <c r="E585" s="11"/>
      <c r="F585" s="11"/>
      <c r="G585" s="11"/>
    </row>
    <row r="586" spans="1:7" ht="12.75">
      <c r="A586" s="20"/>
      <c r="B586" s="11"/>
      <c r="C586" s="11"/>
      <c r="D586" s="11"/>
      <c r="E586" s="11"/>
      <c r="F586" s="11"/>
      <c r="G586" s="11"/>
    </row>
    <row r="587" spans="1:7" ht="12.75">
      <c r="A587" s="20"/>
      <c r="B587" s="11"/>
      <c r="C587" s="11"/>
      <c r="D587" s="11"/>
      <c r="E587" s="11"/>
      <c r="F587" s="11"/>
      <c r="G587" s="11"/>
    </row>
    <row r="588" spans="1:7" ht="12.75">
      <c r="A588" s="20"/>
      <c r="B588" s="11"/>
      <c r="C588" s="11"/>
      <c r="D588" s="11"/>
      <c r="E588" s="11"/>
      <c r="F588" s="11"/>
      <c r="G588" s="11"/>
    </row>
    <row r="589" spans="1:7" ht="12.75">
      <c r="A589" s="20"/>
      <c r="B589" s="11"/>
      <c r="C589" s="11"/>
      <c r="D589" s="11"/>
      <c r="E589" s="11"/>
      <c r="F589" s="11"/>
      <c r="G589" s="11"/>
    </row>
    <row r="590" spans="1:7" ht="12.75">
      <c r="A590" s="20"/>
      <c r="B590" s="11"/>
      <c r="C590" s="11"/>
      <c r="D590" s="11"/>
      <c r="E590" s="11"/>
      <c r="F590" s="11"/>
      <c r="G590" s="11"/>
    </row>
    <row r="591" spans="1:7" ht="12.75">
      <c r="A591" s="20"/>
      <c r="B591" s="11"/>
      <c r="C591" s="11"/>
      <c r="D591" s="11"/>
      <c r="E591" s="11"/>
      <c r="F591" s="11"/>
      <c r="G591" s="11"/>
    </row>
    <row r="592" spans="1:7" ht="12.75">
      <c r="A592" s="20"/>
      <c r="B592" s="11"/>
      <c r="C592" s="11"/>
      <c r="D592" s="11"/>
      <c r="E592" s="11"/>
      <c r="F592" s="11"/>
      <c r="G592" s="11"/>
    </row>
    <row r="593" spans="1:7" ht="12.75">
      <c r="A593" s="20"/>
      <c r="B593" s="11"/>
      <c r="C593" s="11"/>
      <c r="D593" s="11"/>
      <c r="E593" s="11"/>
      <c r="F593" s="11"/>
      <c r="G593" s="11"/>
    </row>
    <row r="594" spans="1:7" ht="12.75">
      <c r="A594" s="20"/>
      <c r="B594" s="11"/>
      <c r="C594" s="11"/>
      <c r="D594" s="11"/>
      <c r="E594" s="11"/>
      <c r="F594" s="11"/>
      <c r="G594" s="11"/>
    </row>
    <row r="595" spans="1:7" ht="12.75">
      <c r="A595" s="24"/>
      <c r="B595" s="2"/>
      <c r="C595" s="2"/>
      <c r="D595" s="2"/>
      <c r="E595" s="2"/>
      <c r="F595" s="2"/>
      <c r="G595" s="2"/>
    </row>
    <row r="596" spans="1:7" ht="12.75">
      <c r="A596" s="24"/>
      <c r="B596" s="2"/>
      <c r="C596" s="2"/>
      <c r="D596" s="2"/>
      <c r="E596" s="2"/>
      <c r="F596" s="2"/>
      <c r="G596" s="2"/>
    </row>
  </sheetData>
  <printOptions horizontalCentered="1" verticalCentered="1"/>
  <pageMargins left="0.25" right="0.25" top="0.25" bottom="0.25" header="0" footer="0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96"/>
  <sheetViews>
    <sheetView defaultGridColor="0" colorId="8" workbookViewId="0" topLeftCell="A1">
      <selection activeCell="A1" sqref="A1"/>
    </sheetView>
  </sheetViews>
  <sheetFormatPr defaultColWidth="8.7109375" defaultRowHeight="12.75"/>
  <cols>
    <col min="1" max="1" width="16.7109375" style="18" customWidth="1"/>
    <col min="2" max="2" width="14.00390625" style="0" customWidth="1"/>
    <col min="3" max="4" width="9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14.57421875" style="0" customWidth="1"/>
    <col min="9" max="9" width="13.8515625" style="0" customWidth="1"/>
    <col min="10" max="10" width="9.8515625" style="0" customWidth="1"/>
    <col min="11" max="11" width="9.7109375" style="0" customWidth="1"/>
    <col min="12" max="13" width="10.71093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">
        <v>36860</v>
      </c>
      <c r="M1" s="4">
        <v>0.6875</v>
      </c>
    </row>
    <row r="2" spans="1:13" ht="12.7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">
      <c r="A3" s="23" t="s">
        <v>94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ht="15">
      <c r="A4" s="2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</row>
    <row r="5" spans="1:13" ht="15">
      <c r="A5" s="23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</row>
    <row r="6" spans="1:13" ht="15">
      <c r="A6" s="23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</row>
    <row r="7" spans="1:13" ht="15">
      <c r="A7" s="23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</row>
    <row r="8" spans="1:13" s="18" customFormat="1" ht="15">
      <c r="A8" s="16"/>
      <c r="B8" s="17"/>
      <c r="C8" s="17"/>
      <c r="D8" s="17"/>
      <c r="E8" s="17"/>
      <c r="F8" s="17"/>
      <c r="G8" s="17" t="s">
        <v>5</v>
      </c>
      <c r="H8" s="16"/>
      <c r="I8" s="17"/>
      <c r="J8" s="17"/>
      <c r="K8" s="17"/>
      <c r="L8" s="17"/>
      <c r="M8" s="17"/>
    </row>
    <row r="9" spans="1:13" s="18" customFormat="1" ht="15">
      <c r="A9" s="16"/>
      <c r="B9" s="17"/>
      <c r="C9" s="17"/>
      <c r="D9" s="17"/>
      <c r="E9" s="17"/>
      <c r="F9" s="17"/>
      <c r="G9" s="17" t="s">
        <v>6</v>
      </c>
      <c r="H9" s="17" t="s">
        <v>7</v>
      </c>
      <c r="I9" s="17"/>
      <c r="J9" s="17"/>
      <c r="K9" s="17"/>
      <c r="L9" s="17"/>
      <c r="M9" s="17"/>
    </row>
    <row r="10" spans="1:13" s="18" customFormat="1" ht="15">
      <c r="A10" s="16"/>
      <c r="B10" s="17"/>
      <c r="C10" s="17" t="s">
        <v>8</v>
      </c>
      <c r="D10" s="17"/>
      <c r="E10" s="17" t="s">
        <v>9</v>
      </c>
      <c r="F10" s="17" t="s">
        <v>10</v>
      </c>
      <c r="G10" s="17" t="s">
        <v>11</v>
      </c>
      <c r="H10" s="17" t="s">
        <v>12</v>
      </c>
      <c r="I10" s="17"/>
      <c r="J10" s="17"/>
      <c r="K10" s="17" t="s">
        <v>13</v>
      </c>
      <c r="L10" s="17"/>
      <c r="M10" s="17"/>
    </row>
    <row r="11" spans="1:13" s="18" customFormat="1" ht="15">
      <c r="A11" s="16"/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9" t="s">
        <v>19</v>
      </c>
      <c r="H11" s="17" t="s">
        <v>15</v>
      </c>
      <c r="I11" s="17" t="s">
        <v>20</v>
      </c>
      <c r="J11" s="17" t="s">
        <v>21</v>
      </c>
      <c r="K11" s="17" t="s">
        <v>22</v>
      </c>
      <c r="L11" s="17" t="s">
        <v>23</v>
      </c>
      <c r="M11" s="17" t="s">
        <v>24</v>
      </c>
    </row>
    <row r="12" spans="1:13" s="18" customFormat="1" ht="15">
      <c r="A12" s="16" t="s">
        <v>92</v>
      </c>
      <c r="B12" s="17" t="s">
        <v>26</v>
      </c>
      <c r="C12" s="17" t="s">
        <v>27</v>
      </c>
      <c r="D12" s="17" t="s">
        <v>28</v>
      </c>
      <c r="E12" s="17" t="s">
        <v>29</v>
      </c>
      <c r="F12" s="17" t="s">
        <v>30</v>
      </c>
      <c r="G12" s="19" t="s">
        <v>31</v>
      </c>
      <c r="H12" s="17" t="s">
        <v>27</v>
      </c>
      <c r="I12" s="17" t="s">
        <v>32</v>
      </c>
      <c r="J12" s="17" t="s">
        <v>33</v>
      </c>
      <c r="K12" s="17" t="s">
        <v>34</v>
      </c>
      <c r="L12" s="17" t="s">
        <v>35</v>
      </c>
      <c r="M12" s="17" t="s">
        <v>36</v>
      </c>
    </row>
    <row r="13" spans="1:13" ht="12.75">
      <c r="A13" s="2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2"/>
      <c r="M13" s="2"/>
    </row>
    <row r="14" spans="1:13" ht="12.75">
      <c r="A14" s="20" t="s">
        <v>37</v>
      </c>
      <c r="B14" s="10">
        <v>74889.208</v>
      </c>
      <c r="C14" s="2">
        <v>85449.49</v>
      </c>
      <c r="D14" s="2">
        <f>B14+C14</f>
        <v>160338.698</v>
      </c>
      <c r="E14" s="2">
        <v>109902.947</v>
      </c>
      <c r="F14" s="2">
        <v>61717.273</v>
      </c>
      <c r="G14" s="2">
        <v>6557.407</v>
      </c>
      <c r="H14" s="2">
        <v>48804.83</v>
      </c>
      <c r="I14" s="2">
        <v>805.508</v>
      </c>
      <c r="J14" s="2">
        <v>2076.485</v>
      </c>
      <c r="K14" s="2">
        <v>30791.1</v>
      </c>
      <c r="L14" s="2">
        <v>113570.248</v>
      </c>
      <c r="M14" s="2">
        <v>534564.496</v>
      </c>
    </row>
    <row r="15" spans="1:13" ht="12.75">
      <c r="A15" s="20" t="s">
        <v>38</v>
      </c>
      <c r="B15" s="10">
        <v>20207.883</v>
      </c>
      <c r="C15" s="2">
        <v>25167.032</v>
      </c>
      <c r="D15" s="2">
        <f aca="true" t="shared" si="0" ref="D15:D30">B15+C15</f>
        <v>45374.915</v>
      </c>
      <c r="E15" s="2">
        <v>26882.632</v>
      </c>
      <c r="F15" s="2">
        <v>13503.132</v>
      </c>
      <c r="G15" s="2">
        <v>6557.407</v>
      </c>
      <c r="H15" s="2">
        <v>0</v>
      </c>
      <c r="I15" s="2">
        <v>486.768</v>
      </c>
      <c r="J15" s="2">
        <v>935.077</v>
      </c>
      <c r="K15" s="2">
        <v>10332.9</v>
      </c>
      <c r="L15" s="2">
        <v>208848.071</v>
      </c>
      <c r="M15" s="2">
        <v>312920.902</v>
      </c>
    </row>
    <row r="16" spans="1:13" ht="12.75">
      <c r="A16" s="20" t="s">
        <v>39</v>
      </c>
      <c r="B16" s="10">
        <v>74705.628</v>
      </c>
      <c r="C16" s="2">
        <v>79610.342</v>
      </c>
      <c r="D16" s="2">
        <f t="shared" si="0"/>
        <v>154315.97</v>
      </c>
      <c r="E16" s="2">
        <v>89141.549</v>
      </c>
      <c r="F16" s="2">
        <v>9258.217</v>
      </c>
      <c r="G16" s="2">
        <v>25148.545</v>
      </c>
      <c r="H16" s="2">
        <v>0</v>
      </c>
      <c r="I16" s="2">
        <v>722.783</v>
      </c>
      <c r="J16" s="2">
        <v>2997.412</v>
      </c>
      <c r="K16" s="2">
        <v>9086.4</v>
      </c>
      <c r="L16" s="2">
        <v>138712.969</v>
      </c>
      <c r="M16" s="2">
        <v>429383.845</v>
      </c>
    </row>
    <row r="17" spans="1:13" ht="12.75">
      <c r="A17" s="20" t="s">
        <v>40</v>
      </c>
      <c r="B17" s="10">
        <v>48922.393</v>
      </c>
      <c r="C17" s="2">
        <v>66886.298</v>
      </c>
      <c r="D17" s="2">
        <f t="shared" si="0"/>
        <v>115808.69099999999</v>
      </c>
      <c r="E17" s="2">
        <v>77280.004</v>
      </c>
      <c r="F17" s="2">
        <v>36524.891</v>
      </c>
      <c r="G17" s="2">
        <v>6557.407</v>
      </c>
      <c r="H17" s="2">
        <v>0</v>
      </c>
      <c r="I17" s="2">
        <v>740.685</v>
      </c>
      <c r="J17" s="2">
        <v>935.077</v>
      </c>
      <c r="K17" s="2">
        <v>22991.25</v>
      </c>
      <c r="L17" s="2">
        <v>89206.646</v>
      </c>
      <c r="M17" s="2">
        <v>350044.651</v>
      </c>
    </row>
    <row r="18" spans="1:13" ht="12.75">
      <c r="A18" s="20" t="s">
        <v>41</v>
      </c>
      <c r="B18" s="10">
        <v>336415.962</v>
      </c>
      <c r="C18" s="2">
        <v>438477.775</v>
      </c>
      <c r="D18" s="2">
        <f t="shared" si="0"/>
        <v>774893.737</v>
      </c>
      <c r="E18" s="2">
        <v>530519.459</v>
      </c>
      <c r="F18" s="2">
        <v>253894.393</v>
      </c>
      <c r="G18" s="2">
        <v>279689.647</v>
      </c>
      <c r="H18" s="2">
        <v>0</v>
      </c>
      <c r="I18" s="2">
        <v>2755.455</v>
      </c>
      <c r="J18" s="2">
        <v>28739.677</v>
      </c>
      <c r="K18" s="2">
        <v>131595.188</v>
      </c>
      <c r="L18" s="2">
        <v>416980.028</v>
      </c>
      <c r="M18" s="2">
        <v>2419067.584</v>
      </c>
    </row>
    <row r="19" spans="1:13" ht="12.75">
      <c r="A19" s="20" t="s">
        <v>42</v>
      </c>
      <c r="B19" s="10">
        <v>56575.399</v>
      </c>
      <c r="C19" s="2">
        <v>69644.415</v>
      </c>
      <c r="D19" s="2">
        <f t="shared" si="0"/>
        <v>126219.81399999998</v>
      </c>
      <c r="E19" s="2">
        <v>75844.591</v>
      </c>
      <c r="F19" s="2">
        <v>20783.386</v>
      </c>
      <c r="G19" s="2">
        <v>19718.45</v>
      </c>
      <c r="H19" s="2">
        <v>0</v>
      </c>
      <c r="I19" s="2">
        <v>683.121</v>
      </c>
      <c r="J19" s="2">
        <v>2683.477</v>
      </c>
      <c r="K19" s="2">
        <v>10215.15</v>
      </c>
      <c r="L19" s="2">
        <v>51156.343</v>
      </c>
      <c r="M19" s="2">
        <v>307304.332</v>
      </c>
    </row>
    <row r="20" spans="1:13" ht="12.75">
      <c r="A20" s="20" t="s">
        <v>43</v>
      </c>
      <c r="B20" s="10">
        <v>39920.164</v>
      </c>
      <c r="C20" s="2">
        <v>37751.375</v>
      </c>
      <c r="D20" s="2">
        <f t="shared" si="0"/>
        <v>77671.53899999999</v>
      </c>
      <c r="E20" s="2">
        <v>51908.871</v>
      </c>
      <c r="F20" s="2">
        <v>63016.114</v>
      </c>
      <c r="G20" s="2">
        <v>29534.648</v>
      </c>
      <c r="H20" s="2">
        <v>0</v>
      </c>
      <c r="I20" s="2">
        <v>486.113</v>
      </c>
      <c r="J20" s="2">
        <v>2771.365</v>
      </c>
      <c r="K20" s="2">
        <v>19207.2</v>
      </c>
      <c r="L20" s="2">
        <v>154233.787</v>
      </c>
      <c r="M20" s="2">
        <v>398829.637</v>
      </c>
    </row>
    <row r="21" spans="1:13" ht="12.75">
      <c r="A21" s="20" t="s">
        <v>44</v>
      </c>
      <c r="B21" s="10">
        <v>6991.183</v>
      </c>
      <c r="C21" s="2">
        <v>34679.273</v>
      </c>
      <c r="D21" s="2">
        <f t="shared" si="0"/>
        <v>41670.456</v>
      </c>
      <c r="E21" s="2">
        <v>26882.632</v>
      </c>
      <c r="F21" s="2">
        <v>14008.219</v>
      </c>
      <c r="G21" s="2">
        <v>6557.407</v>
      </c>
      <c r="H21" s="2">
        <v>0</v>
      </c>
      <c r="I21" s="2">
        <v>429.44</v>
      </c>
      <c r="J21" s="2">
        <v>935.077</v>
      </c>
      <c r="K21" s="2">
        <v>1330.2</v>
      </c>
      <c r="L21" s="2">
        <v>24383.128</v>
      </c>
      <c r="M21" s="2">
        <v>116196.559</v>
      </c>
    </row>
    <row r="22" spans="1:13" ht="12.75">
      <c r="A22" s="20" t="s">
        <v>45</v>
      </c>
      <c r="B22" s="10">
        <v>2538.028</v>
      </c>
      <c r="C22" s="2">
        <v>39132.428</v>
      </c>
      <c r="D22" s="2">
        <f t="shared" si="0"/>
        <v>41670.456</v>
      </c>
      <c r="E22" s="2">
        <v>26882.632</v>
      </c>
      <c r="F22" s="2">
        <v>21800.624</v>
      </c>
      <c r="G22" s="2">
        <v>6557.407</v>
      </c>
      <c r="H22" s="2">
        <v>0</v>
      </c>
      <c r="I22" s="2">
        <v>386.275</v>
      </c>
      <c r="J22" s="2">
        <v>935.077</v>
      </c>
      <c r="K22" s="2">
        <v>4657.162</v>
      </c>
      <c r="L22" s="2">
        <v>1000</v>
      </c>
      <c r="M22" s="2">
        <v>103889.633</v>
      </c>
    </row>
    <row r="23" spans="1:13" ht="12.75">
      <c r="A23" s="20" t="s">
        <v>46</v>
      </c>
      <c r="B23" s="10">
        <v>144000.444</v>
      </c>
      <c r="C23" s="2">
        <v>205446.739</v>
      </c>
      <c r="D23" s="2">
        <f t="shared" si="0"/>
        <v>349447.18299999996</v>
      </c>
      <c r="E23" s="2">
        <v>238167.082</v>
      </c>
      <c r="F23" s="2">
        <v>51361.864</v>
      </c>
      <c r="G23" s="2">
        <v>32724.141</v>
      </c>
      <c r="H23" s="2">
        <v>0</v>
      </c>
      <c r="I23" s="2">
        <v>1571.344</v>
      </c>
      <c r="J23" s="2">
        <v>11485.908</v>
      </c>
      <c r="K23" s="2">
        <v>42441.9</v>
      </c>
      <c r="L23" s="2">
        <v>495661.474</v>
      </c>
      <c r="M23" s="2">
        <v>1222860.896</v>
      </c>
    </row>
    <row r="24" spans="1:13" ht="12.75">
      <c r="A24" s="20" t="s">
        <v>47</v>
      </c>
      <c r="B24" s="10">
        <v>142484.403</v>
      </c>
      <c r="C24" s="2">
        <v>138500.026</v>
      </c>
      <c r="D24" s="2">
        <f t="shared" si="0"/>
        <v>280984.429</v>
      </c>
      <c r="E24" s="2">
        <v>187792.988</v>
      </c>
      <c r="F24" s="2">
        <v>57915.794</v>
      </c>
      <c r="G24" s="2">
        <v>25303.725</v>
      </c>
      <c r="H24" s="2">
        <v>19504.291</v>
      </c>
      <c r="I24" s="2">
        <v>1073.235</v>
      </c>
      <c r="J24" s="2">
        <v>3679.818</v>
      </c>
      <c r="K24" s="2">
        <v>42580.8</v>
      </c>
      <c r="L24" s="2">
        <v>328398.628</v>
      </c>
      <c r="M24" s="2">
        <v>947233.708</v>
      </c>
    </row>
    <row r="25" spans="1:13" ht="12.75">
      <c r="A25" s="20" t="s">
        <v>48</v>
      </c>
      <c r="B25" s="10">
        <v>6590.396</v>
      </c>
      <c r="C25" s="2">
        <v>35080.06</v>
      </c>
      <c r="D25" s="2">
        <f t="shared" si="0"/>
        <v>41670.456</v>
      </c>
      <c r="E25" s="2">
        <v>26882.632</v>
      </c>
      <c r="F25" s="2">
        <v>18046.989</v>
      </c>
      <c r="G25" s="2">
        <v>6557.407</v>
      </c>
      <c r="H25" s="2">
        <v>0</v>
      </c>
      <c r="I25" s="2">
        <v>449.77</v>
      </c>
      <c r="J25" s="2">
        <v>935.077</v>
      </c>
      <c r="K25" s="2">
        <v>7631.85</v>
      </c>
      <c r="L25" s="2">
        <v>33788.046</v>
      </c>
      <c r="M25" s="2">
        <v>135962.227</v>
      </c>
    </row>
    <row r="26" spans="1:13" ht="12.75">
      <c r="A26" s="20" t="s">
        <v>49</v>
      </c>
      <c r="B26" s="10">
        <v>29530.846</v>
      </c>
      <c r="C26" s="2">
        <v>39036.942</v>
      </c>
      <c r="D26" s="2">
        <f t="shared" si="0"/>
        <v>68567.788</v>
      </c>
      <c r="E26" s="2">
        <v>33298.374</v>
      </c>
      <c r="F26" s="2">
        <v>10395.546</v>
      </c>
      <c r="G26" s="2">
        <v>6557.407</v>
      </c>
      <c r="H26" s="2">
        <v>0</v>
      </c>
      <c r="I26" s="2">
        <v>583.982</v>
      </c>
      <c r="J26" s="2">
        <v>935.077</v>
      </c>
      <c r="K26" s="2">
        <v>17587.5</v>
      </c>
      <c r="L26" s="2">
        <v>65515.664</v>
      </c>
      <c r="M26" s="2">
        <v>203441.338</v>
      </c>
    </row>
    <row r="27" spans="1:13" ht="12.75">
      <c r="A27" s="20" t="s">
        <v>50</v>
      </c>
      <c r="B27" s="10">
        <v>170153.657</v>
      </c>
      <c r="C27" s="2">
        <v>147021.972</v>
      </c>
      <c r="D27" s="2">
        <f t="shared" si="0"/>
        <v>317175.629</v>
      </c>
      <c r="E27" s="2">
        <v>199249.585</v>
      </c>
      <c r="F27" s="2">
        <v>113653.902</v>
      </c>
      <c r="G27" s="2">
        <v>68774.509</v>
      </c>
      <c r="H27" s="2">
        <v>0</v>
      </c>
      <c r="I27" s="2">
        <v>1012.559</v>
      </c>
      <c r="J27" s="2">
        <v>9568.581</v>
      </c>
      <c r="K27" s="2">
        <v>55700.813</v>
      </c>
      <c r="L27" s="2">
        <v>123040.869</v>
      </c>
      <c r="M27" s="2">
        <v>888176.447</v>
      </c>
    </row>
    <row r="28" spans="1:13" ht="12.75">
      <c r="A28" s="20" t="s">
        <v>51</v>
      </c>
      <c r="B28" s="10">
        <v>106674.048</v>
      </c>
      <c r="C28" s="2">
        <v>111156.027</v>
      </c>
      <c r="D28" s="2">
        <f t="shared" si="0"/>
        <v>217830.075</v>
      </c>
      <c r="E28" s="2">
        <v>136299.694</v>
      </c>
      <c r="F28" s="2">
        <v>40237.426</v>
      </c>
      <c r="G28" s="2">
        <v>13725.705</v>
      </c>
      <c r="H28" s="2">
        <v>0</v>
      </c>
      <c r="I28" s="2">
        <v>707.201</v>
      </c>
      <c r="J28" s="2">
        <v>3038.806</v>
      </c>
      <c r="K28" s="2">
        <v>31611.9</v>
      </c>
      <c r="L28" s="2">
        <v>218352.794</v>
      </c>
      <c r="M28" s="2">
        <v>661803.601</v>
      </c>
    </row>
    <row r="29" spans="1:13" ht="12.75">
      <c r="A29" s="20" t="s">
        <v>52</v>
      </c>
      <c r="B29" s="10">
        <v>52795.319</v>
      </c>
      <c r="C29" s="2">
        <v>73442.012</v>
      </c>
      <c r="D29" s="2">
        <f t="shared" si="0"/>
        <v>126237.331</v>
      </c>
      <c r="E29" s="2">
        <v>78331.056</v>
      </c>
      <c r="F29" s="2">
        <v>48821.658</v>
      </c>
      <c r="G29" s="2">
        <v>6557.407</v>
      </c>
      <c r="H29" s="2">
        <v>0</v>
      </c>
      <c r="I29" s="2">
        <v>602.521</v>
      </c>
      <c r="J29" s="2">
        <v>1063.827</v>
      </c>
      <c r="K29" s="2">
        <v>16389</v>
      </c>
      <c r="L29" s="2">
        <v>37661.854</v>
      </c>
      <c r="M29" s="2">
        <v>315664.654</v>
      </c>
    </row>
    <row r="30" spans="1:13" ht="12.75">
      <c r="A30" s="20" t="s">
        <v>53</v>
      </c>
      <c r="B30" s="10">
        <v>50516.842</v>
      </c>
      <c r="C30" s="2">
        <v>68864.488</v>
      </c>
      <c r="D30" s="2">
        <f t="shared" si="0"/>
        <v>119381.32999999999</v>
      </c>
      <c r="E30" s="2">
        <v>86791.65</v>
      </c>
      <c r="F30" s="2">
        <v>55958.702</v>
      </c>
      <c r="G30" s="2">
        <v>6557.407</v>
      </c>
      <c r="H30" s="2">
        <v>0</v>
      </c>
      <c r="I30" s="2">
        <v>708.593</v>
      </c>
      <c r="J30" s="2">
        <v>1149.541</v>
      </c>
      <c r="K30" s="2">
        <v>16685.7</v>
      </c>
      <c r="L30" s="2">
        <v>20493.498</v>
      </c>
      <c r="M30" s="2">
        <v>307726.421</v>
      </c>
    </row>
    <row r="31" spans="1:13" ht="12.75">
      <c r="A31" s="20" t="s">
        <v>54</v>
      </c>
      <c r="B31" s="10">
        <v>70455.236</v>
      </c>
      <c r="C31" s="2">
        <v>77777.737</v>
      </c>
      <c r="D31" s="2">
        <f aca="true" t="shared" si="1" ref="D31:D46">B31+C31</f>
        <v>148232.973</v>
      </c>
      <c r="E31" s="2">
        <v>87348.813</v>
      </c>
      <c r="F31" s="2">
        <v>40710.082</v>
      </c>
      <c r="G31" s="2">
        <v>10331.627</v>
      </c>
      <c r="H31" s="2">
        <v>44770.82</v>
      </c>
      <c r="I31" s="2">
        <v>684.166</v>
      </c>
      <c r="J31" s="2">
        <v>1440.989</v>
      </c>
      <c r="K31" s="2">
        <v>22917.3</v>
      </c>
      <c r="L31" s="2">
        <v>99612.08</v>
      </c>
      <c r="M31" s="2">
        <v>456048.85</v>
      </c>
    </row>
    <row r="32" spans="1:13" ht="12.75">
      <c r="A32" s="20" t="s">
        <v>55</v>
      </c>
      <c r="B32" s="10">
        <v>65934.248</v>
      </c>
      <c r="C32" s="2">
        <v>64334.548</v>
      </c>
      <c r="D32" s="2">
        <f t="shared" si="1"/>
        <v>130268.796</v>
      </c>
      <c r="E32" s="2">
        <v>88003.997</v>
      </c>
      <c r="F32" s="2">
        <v>78588.08</v>
      </c>
      <c r="G32" s="2">
        <v>6557.407</v>
      </c>
      <c r="H32" s="2">
        <v>0</v>
      </c>
      <c r="I32" s="2">
        <v>929.522</v>
      </c>
      <c r="J32" s="2">
        <v>2514.419</v>
      </c>
      <c r="K32" s="2">
        <v>26550.75</v>
      </c>
      <c r="L32" s="2">
        <v>111847.341</v>
      </c>
      <c r="M32" s="2">
        <v>445260.312</v>
      </c>
    </row>
    <row r="33" spans="1:13" ht="12.75">
      <c r="A33" s="20" t="s">
        <v>56</v>
      </c>
      <c r="B33" s="10">
        <v>20465.108</v>
      </c>
      <c r="C33" s="2">
        <v>24188.82</v>
      </c>
      <c r="D33" s="2">
        <f t="shared" si="1"/>
        <v>44653.928</v>
      </c>
      <c r="E33" s="2">
        <v>28536.475</v>
      </c>
      <c r="F33" s="2">
        <v>22369.93</v>
      </c>
      <c r="G33" s="2">
        <v>6557.407</v>
      </c>
      <c r="H33" s="2">
        <v>0</v>
      </c>
      <c r="I33" s="2">
        <v>548.366</v>
      </c>
      <c r="J33" s="2">
        <v>935.077</v>
      </c>
      <c r="K33" s="2">
        <v>7050</v>
      </c>
      <c r="L33" s="2">
        <v>29075.306</v>
      </c>
      <c r="M33" s="2">
        <v>139726.489</v>
      </c>
    </row>
    <row r="34" spans="1:13" ht="12.75">
      <c r="A34" s="20" t="s">
        <v>57</v>
      </c>
      <c r="B34" s="10">
        <v>63863.563</v>
      </c>
      <c r="C34" s="2">
        <v>68541.742</v>
      </c>
      <c r="D34" s="2">
        <f t="shared" si="1"/>
        <v>132405.305</v>
      </c>
      <c r="E34" s="2">
        <v>85585.499</v>
      </c>
      <c r="F34" s="2">
        <v>51717.641</v>
      </c>
      <c r="G34" s="2">
        <v>40424.703</v>
      </c>
      <c r="H34" s="2">
        <v>7631.863</v>
      </c>
      <c r="I34" s="2">
        <v>615.111</v>
      </c>
      <c r="J34" s="2">
        <v>4041.84</v>
      </c>
      <c r="K34" s="2">
        <v>19663.65</v>
      </c>
      <c r="L34" s="2">
        <v>74378.624</v>
      </c>
      <c r="M34" s="2">
        <v>416464.236</v>
      </c>
    </row>
    <row r="35" spans="1:13" ht="12.75">
      <c r="A35" s="20" t="s">
        <v>58</v>
      </c>
      <c r="B35" s="10">
        <v>63076.964</v>
      </c>
      <c r="C35" s="2">
        <v>64584.162</v>
      </c>
      <c r="D35" s="2">
        <f t="shared" si="1"/>
        <v>127661.12599999999</v>
      </c>
      <c r="E35" s="2">
        <v>91391.839</v>
      </c>
      <c r="F35" s="2">
        <v>106613.83</v>
      </c>
      <c r="G35" s="2">
        <v>51686.309</v>
      </c>
      <c r="H35" s="2">
        <v>0</v>
      </c>
      <c r="I35" s="2">
        <v>608.567</v>
      </c>
      <c r="J35" s="2">
        <v>5338.449</v>
      </c>
      <c r="K35" s="2">
        <v>33129.75</v>
      </c>
      <c r="L35" s="2">
        <v>76800.132</v>
      </c>
      <c r="M35" s="2">
        <v>493230.002</v>
      </c>
    </row>
    <row r="36" spans="1:13" ht="12.75">
      <c r="A36" s="20" t="s">
        <v>59</v>
      </c>
      <c r="B36" s="10">
        <v>113348.805</v>
      </c>
      <c r="C36" s="2">
        <v>137661.641</v>
      </c>
      <c r="D36" s="2">
        <f t="shared" si="1"/>
        <v>251010.446</v>
      </c>
      <c r="E36" s="2">
        <v>191491.068</v>
      </c>
      <c r="F36" s="2">
        <v>87103.276</v>
      </c>
      <c r="G36" s="2">
        <v>30088.089</v>
      </c>
      <c r="H36" s="2">
        <v>0</v>
      </c>
      <c r="I36" s="2">
        <v>1076.988</v>
      </c>
      <c r="J36" s="2">
        <v>6559.638</v>
      </c>
      <c r="K36" s="2">
        <v>46179</v>
      </c>
      <c r="L36" s="2">
        <v>234337.454</v>
      </c>
      <c r="M36" s="2">
        <v>847845.959</v>
      </c>
    </row>
    <row r="37" spans="1:13" ht="12.75">
      <c r="A37" s="20" t="s">
        <v>60</v>
      </c>
      <c r="B37" s="10">
        <v>68121.87</v>
      </c>
      <c r="C37" s="2">
        <v>81438.313</v>
      </c>
      <c r="D37" s="2">
        <f t="shared" si="1"/>
        <v>149560.183</v>
      </c>
      <c r="E37" s="2">
        <v>104768.522</v>
      </c>
      <c r="F37" s="2">
        <v>27433.324</v>
      </c>
      <c r="G37" s="2">
        <v>17675.191</v>
      </c>
      <c r="H37" s="2">
        <v>0</v>
      </c>
      <c r="I37" s="2">
        <v>803.742</v>
      </c>
      <c r="J37" s="2">
        <v>2675.707</v>
      </c>
      <c r="K37" s="2">
        <v>26744.737</v>
      </c>
      <c r="L37" s="2">
        <v>64080.303</v>
      </c>
      <c r="M37" s="2">
        <v>393741.709</v>
      </c>
    </row>
    <row r="38" spans="1:13" ht="12.75">
      <c r="A38" s="20" t="s">
        <v>61</v>
      </c>
      <c r="B38" s="10">
        <v>47084.696</v>
      </c>
      <c r="C38" s="2">
        <v>63561.251</v>
      </c>
      <c r="D38" s="2">
        <f t="shared" si="1"/>
        <v>110645.947</v>
      </c>
      <c r="E38" s="2">
        <v>76187.46</v>
      </c>
      <c r="F38" s="2">
        <v>46296.865</v>
      </c>
      <c r="G38" s="2">
        <v>6557.407</v>
      </c>
      <c r="H38" s="2">
        <v>5473.24</v>
      </c>
      <c r="I38" s="2">
        <v>704.456</v>
      </c>
      <c r="J38" s="2">
        <v>935.077</v>
      </c>
      <c r="K38" s="2">
        <v>17287.5</v>
      </c>
      <c r="L38" s="2">
        <v>55945.394</v>
      </c>
      <c r="M38" s="2">
        <v>320033.346</v>
      </c>
    </row>
    <row r="39" spans="1:13" ht="12.75">
      <c r="A39" s="20" t="s">
        <v>62</v>
      </c>
      <c r="B39" s="10">
        <v>105823.871</v>
      </c>
      <c r="C39" s="2">
        <v>110120.627</v>
      </c>
      <c r="D39" s="2">
        <f t="shared" si="1"/>
        <v>215944.498</v>
      </c>
      <c r="E39" s="2">
        <v>139393.511</v>
      </c>
      <c r="F39" s="2">
        <v>101362.915</v>
      </c>
      <c r="G39" s="2">
        <v>18500.585</v>
      </c>
      <c r="H39" s="2">
        <v>0</v>
      </c>
      <c r="I39" s="2">
        <v>871.263</v>
      </c>
      <c r="J39" s="2">
        <v>3140.445</v>
      </c>
      <c r="K39" s="2">
        <v>38488.65</v>
      </c>
      <c r="L39" s="2">
        <v>128180.241</v>
      </c>
      <c r="M39" s="2">
        <v>645882.108</v>
      </c>
    </row>
    <row r="40" spans="1:13" ht="12.75">
      <c r="A40" s="20" t="s">
        <v>63</v>
      </c>
      <c r="B40" s="10">
        <v>41154.632</v>
      </c>
      <c r="C40" s="2">
        <v>56080.426</v>
      </c>
      <c r="D40" s="2">
        <f t="shared" si="1"/>
        <v>97235.05799999999</v>
      </c>
      <c r="E40" s="2">
        <v>35196.126</v>
      </c>
      <c r="F40" s="2">
        <v>13855.697</v>
      </c>
      <c r="G40" s="2">
        <v>6557.407</v>
      </c>
      <c r="H40" s="2">
        <v>0</v>
      </c>
      <c r="I40" s="2">
        <v>522.897</v>
      </c>
      <c r="J40" s="2">
        <v>935.077</v>
      </c>
      <c r="K40" s="2">
        <v>2985.75</v>
      </c>
      <c r="L40" s="2">
        <v>103474.967</v>
      </c>
      <c r="M40" s="2">
        <v>260762.979</v>
      </c>
    </row>
    <row r="41" spans="1:13" ht="12.75">
      <c r="A41" s="20" t="s">
        <v>64</v>
      </c>
      <c r="B41" s="10">
        <v>34040.17</v>
      </c>
      <c r="C41" s="2">
        <v>58056.266</v>
      </c>
      <c r="D41" s="2">
        <f t="shared" si="1"/>
        <v>92096.436</v>
      </c>
      <c r="E41" s="2">
        <v>54405.005</v>
      </c>
      <c r="F41" s="2">
        <v>27950.934</v>
      </c>
      <c r="G41" s="2">
        <v>6557.407</v>
      </c>
      <c r="H41" s="2">
        <v>0</v>
      </c>
      <c r="I41" s="2">
        <v>491.025</v>
      </c>
      <c r="J41" s="2">
        <v>935.077</v>
      </c>
      <c r="K41" s="2">
        <v>3980.4</v>
      </c>
      <c r="L41" s="2">
        <v>17580.334</v>
      </c>
      <c r="M41" s="2">
        <v>203996.618</v>
      </c>
    </row>
    <row r="42" spans="1:13" ht="12.75">
      <c r="A42" s="20" t="s">
        <v>65</v>
      </c>
      <c r="B42" s="10">
        <v>32393.148</v>
      </c>
      <c r="C42" s="2">
        <v>37355.456</v>
      </c>
      <c r="D42" s="2">
        <f t="shared" si="1"/>
        <v>69748.60399999999</v>
      </c>
      <c r="E42" s="2">
        <v>37074.156</v>
      </c>
      <c r="F42" s="2">
        <v>8027.449</v>
      </c>
      <c r="G42" s="2">
        <v>9145.001</v>
      </c>
      <c r="H42" s="2">
        <v>0</v>
      </c>
      <c r="I42" s="2">
        <v>508.369</v>
      </c>
      <c r="J42" s="2">
        <v>1028.212</v>
      </c>
      <c r="K42" s="2">
        <v>6004.65</v>
      </c>
      <c r="L42" s="2">
        <v>58821.333</v>
      </c>
      <c r="M42" s="2">
        <v>190357.774</v>
      </c>
    </row>
    <row r="43" spans="1:13" ht="12.75">
      <c r="A43" s="20" t="s">
        <v>66</v>
      </c>
      <c r="B43" s="10">
        <v>13864.117</v>
      </c>
      <c r="C43" s="2">
        <v>27806.339</v>
      </c>
      <c r="D43" s="2">
        <f t="shared" si="1"/>
        <v>41670.456</v>
      </c>
      <c r="E43" s="2">
        <v>26882.632</v>
      </c>
      <c r="F43" s="2">
        <v>17979.558</v>
      </c>
      <c r="G43" s="2">
        <v>6557.407</v>
      </c>
      <c r="H43" s="2">
        <v>0</v>
      </c>
      <c r="I43" s="2">
        <v>472.741</v>
      </c>
      <c r="J43" s="2">
        <v>935.077</v>
      </c>
      <c r="K43" s="2">
        <v>10177.5</v>
      </c>
      <c r="L43" s="2">
        <v>31663.919</v>
      </c>
      <c r="M43" s="2">
        <v>136339.29</v>
      </c>
    </row>
    <row r="44" spans="1:13" ht="12.75">
      <c r="A44" s="20" t="s">
        <v>67</v>
      </c>
      <c r="B44" s="10">
        <v>68520.606</v>
      </c>
      <c r="C44" s="2">
        <v>101570.609</v>
      </c>
      <c r="D44" s="2">
        <f t="shared" si="1"/>
        <v>170091.215</v>
      </c>
      <c r="E44" s="2">
        <v>118811.062</v>
      </c>
      <c r="F44" s="2">
        <v>146981.621</v>
      </c>
      <c r="G44" s="2">
        <v>75560.396</v>
      </c>
      <c r="H44" s="2">
        <v>0</v>
      </c>
      <c r="I44" s="2">
        <v>854.832</v>
      </c>
      <c r="J44" s="2">
        <v>7481.735</v>
      </c>
      <c r="K44" s="2">
        <v>43511.25</v>
      </c>
      <c r="L44" s="2">
        <v>114707.617</v>
      </c>
      <c r="M44" s="2">
        <v>677999.728</v>
      </c>
    </row>
    <row r="45" spans="1:13" ht="12.75">
      <c r="A45" s="20" t="s">
        <v>68</v>
      </c>
      <c r="B45" s="10">
        <v>52623.332</v>
      </c>
      <c r="C45" s="2">
        <v>57796.902</v>
      </c>
      <c r="D45" s="2">
        <f t="shared" si="1"/>
        <v>110420.234</v>
      </c>
      <c r="E45" s="2">
        <v>47357.324</v>
      </c>
      <c r="F45" s="2">
        <v>10086.329</v>
      </c>
      <c r="G45" s="2">
        <v>6557.407</v>
      </c>
      <c r="H45" s="2">
        <v>0</v>
      </c>
      <c r="I45" s="2">
        <v>732.508</v>
      </c>
      <c r="J45" s="2">
        <v>935.077</v>
      </c>
      <c r="K45" s="2">
        <v>11962.5</v>
      </c>
      <c r="L45" s="2">
        <v>71539.512</v>
      </c>
      <c r="M45" s="2">
        <v>259590.891</v>
      </c>
    </row>
    <row r="46" spans="1:13" ht="12.75">
      <c r="A46" s="20" t="s">
        <v>69</v>
      </c>
      <c r="B46" s="10">
        <v>131061.138</v>
      </c>
      <c r="C46" s="2">
        <v>168849.4</v>
      </c>
      <c r="D46" s="2">
        <f t="shared" si="1"/>
        <v>299910.538</v>
      </c>
      <c r="E46" s="2">
        <v>215190.25</v>
      </c>
      <c r="F46" s="2">
        <v>321097.945</v>
      </c>
      <c r="G46" s="2">
        <v>118718.443</v>
      </c>
      <c r="H46" s="2">
        <v>10519.188</v>
      </c>
      <c r="I46" s="2">
        <v>907.81</v>
      </c>
      <c r="J46" s="2">
        <v>15930.59</v>
      </c>
      <c r="K46" s="2">
        <v>89351.25</v>
      </c>
      <c r="L46" s="2">
        <v>284266.888</v>
      </c>
      <c r="M46" s="2">
        <v>1355892.902</v>
      </c>
    </row>
    <row r="47" spans="1:13" ht="12.75">
      <c r="A47" s="20" t="s">
        <v>70</v>
      </c>
      <c r="B47" s="10">
        <v>95301.177</v>
      </c>
      <c r="C47" s="2">
        <v>114371.229</v>
      </c>
      <c r="D47" s="2">
        <f aca="true" t="shared" si="2" ref="D47:D62">B47+C47</f>
        <v>209672.40600000002</v>
      </c>
      <c r="E47" s="2">
        <v>145170.55</v>
      </c>
      <c r="F47" s="2">
        <v>86453.374</v>
      </c>
      <c r="G47" s="2">
        <v>13427.772</v>
      </c>
      <c r="H47" s="2">
        <v>28734.51</v>
      </c>
      <c r="I47" s="2">
        <v>935.418</v>
      </c>
      <c r="J47" s="2">
        <v>2835.883</v>
      </c>
      <c r="K47" s="2">
        <v>33523.5</v>
      </c>
      <c r="L47" s="2">
        <v>222430.4</v>
      </c>
      <c r="M47" s="2">
        <v>743183.813</v>
      </c>
    </row>
    <row r="48" spans="1:13" ht="12.75">
      <c r="A48" s="20" t="s">
        <v>71</v>
      </c>
      <c r="B48" s="10">
        <v>22683.939</v>
      </c>
      <c r="C48" s="2">
        <v>61692.108</v>
      </c>
      <c r="D48" s="2">
        <f t="shared" si="2"/>
        <v>84376.04699999999</v>
      </c>
      <c r="E48" s="2">
        <v>34019.523</v>
      </c>
      <c r="F48" s="2">
        <v>8027.449</v>
      </c>
      <c r="G48" s="2">
        <v>6557.407</v>
      </c>
      <c r="H48" s="2">
        <v>0</v>
      </c>
      <c r="I48" s="2">
        <v>447.147</v>
      </c>
      <c r="J48" s="2">
        <v>935.077</v>
      </c>
      <c r="K48" s="2">
        <v>3095.7</v>
      </c>
      <c r="L48" s="2">
        <v>34652.142</v>
      </c>
      <c r="M48" s="2">
        <v>172110.492</v>
      </c>
    </row>
    <row r="49" spans="1:13" ht="12.75">
      <c r="A49" s="20" t="s">
        <v>72</v>
      </c>
      <c r="B49" s="10">
        <v>161409.792</v>
      </c>
      <c r="C49" s="2">
        <v>149829.401</v>
      </c>
      <c r="D49" s="2">
        <f t="shared" si="2"/>
        <v>311239.19299999997</v>
      </c>
      <c r="E49" s="2">
        <v>198455.367</v>
      </c>
      <c r="F49" s="2">
        <v>112626.71</v>
      </c>
      <c r="G49" s="2">
        <v>48118.816</v>
      </c>
      <c r="H49" s="2">
        <v>22008.205</v>
      </c>
      <c r="I49" s="2">
        <v>1056.839</v>
      </c>
      <c r="J49" s="2">
        <v>7512.695</v>
      </c>
      <c r="K49" s="2">
        <v>50381.25</v>
      </c>
      <c r="L49" s="2">
        <v>225003.645</v>
      </c>
      <c r="M49" s="2">
        <v>976402.72</v>
      </c>
    </row>
    <row r="50" spans="1:13" ht="12.75">
      <c r="A50" s="20" t="s">
        <v>73</v>
      </c>
      <c r="B50" s="10">
        <v>64763.589</v>
      </c>
      <c r="C50" s="2">
        <v>79707.349</v>
      </c>
      <c r="D50" s="2">
        <f t="shared" si="2"/>
        <v>144470.938</v>
      </c>
      <c r="E50" s="2">
        <v>103661.699</v>
      </c>
      <c r="F50" s="2">
        <v>59055.692</v>
      </c>
      <c r="G50" s="2">
        <v>6557.407</v>
      </c>
      <c r="H50" s="2">
        <v>0</v>
      </c>
      <c r="I50" s="2">
        <v>663.078</v>
      </c>
      <c r="J50" s="2">
        <v>1528.437</v>
      </c>
      <c r="K50" s="2">
        <v>17908.05</v>
      </c>
      <c r="L50" s="2">
        <v>73059.887</v>
      </c>
      <c r="M50" s="2">
        <v>406905.188</v>
      </c>
    </row>
    <row r="51" spans="1:13" ht="12.75">
      <c r="A51" s="20" t="s">
        <v>74</v>
      </c>
      <c r="B51" s="10">
        <v>52673.814</v>
      </c>
      <c r="C51" s="2">
        <v>67176.688</v>
      </c>
      <c r="D51" s="2">
        <f t="shared" si="2"/>
        <v>119850.502</v>
      </c>
      <c r="E51" s="2">
        <v>72760.382</v>
      </c>
      <c r="F51" s="2">
        <v>57649.283</v>
      </c>
      <c r="G51" s="2">
        <v>9669.68</v>
      </c>
      <c r="H51" s="2">
        <v>0</v>
      </c>
      <c r="I51" s="2">
        <v>651.631</v>
      </c>
      <c r="J51" s="2">
        <v>1602.601</v>
      </c>
      <c r="K51" s="2">
        <v>25991.25</v>
      </c>
      <c r="L51" s="2">
        <v>37450.19</v>
      </c>
      <c r="M51" s="2">
        <v>325625.519</v>
      </c>
    </row>
    <row r="52" spans="1:13" ht="12.75">
      <c r="A52" s="20" t="s">
        <v>75</v>
      </c>
      <c r="B52" s="10">
        <v>140124.743</v>
      </c>
      <c r="C52" s="2">
        <v>158378.365</v>
      </c>
      <c r="D52" s="2">
        <f t="shared" si="2"/>
        <v>298503.108</v>
      </c>
      <c r="E52" s="2">
        <v>193116.928</v>
      </c>
      <c r="F52" s="2">
        <v>315208.046</v>
      </c>
      <c r="G52" s="2">
        <v>56450.071</v>
      </c>
      <c r="H52" s="2">
        <v>119334.186</v>
      </c>
      <c r="I52" s="2">
        <v>1055.912</v>
      </c>
      <c r="J52" s="2">
        <v>8133.985</v>
      </c>
      <c r="K52" s="2">
        <v>120156.75</v>
      </c>
      <c r="L52" s="2">
        <v>213195.84</v>
      </c>
      <c r="M52" s="2">
        <v>1325154.826</v>
      </c>
    </row>
    <row r="53" spans="1:13" ht="12.75">
      <c r="A53" s="20" t="s">
        <v>76</v>
      </c>
      <c r="B53" s="10">
        <v>8569.16</v>
      </c>
      <c r="C53" s="2">
        <v>33101.296</v>
      </c>
      <c r="D53" s="2">
        <f t="shared" si="2"/>
        <v>41670.456000000006</v>
      </c>
      <c r="E53" s="2">
        <v>26882.632</v>
      </c>
      <c r="F53" s="2">
        <v>26878.467</v>
      </c>
      <c r="G53" s="2">
        <v>7675.13</v>
      </c>
      <c r="H53" s="2">
        <v>0</v>
      </c>
      <c r="I53" s="2">
        <v>441.685</v>
      </c>
      <c r="J53" s="2">
        <v>930.524</v>
      </c>
      <c r="K53" s="2">
        <v>4318.95</v>
      </c>
      <c r="L53" s="2">
        <v>48425.926</v>
      </c>
      <c r="M53" s="2">
        <v>157223.77</v>
      </c>
    </row>
    <row r="54" spans="1:13" ht="12.75">
      <c r="A54" s="20" t="s">
        <v>77</v>
      </c>
      <c r="B54" s="10">
        <v>63721.496</v>
      </c>
      <c r="C54" s="2">
        <v>65306.608</v>
      </c>
      <c r="D54" s="2">
        <f t="shared" si="2"/>
        <v>129028.10399999999</v>
      </c>
      <c r="E54" s="2">
        <v>91498.91</v>
      </c>
      <c r="F54" s="2">
        <v>35284.169</v>
      </c>
      <c r="G54" s="2">
        <v>6557.407</v>
      </c>
      <c r="H54" s="2">
        <v>2390.886</v>
      </c>
      <c r="I54" s="2">
        <v>716.15</v>
      </c>
      <c r="J54" s="2">
        <v>1610.139</v>
      </c>
      <c r="K54" s="2">
        <v>15984.15</v>
      </c>
      <c r="L54" s="2">
        <v>137779.517</v>
      </c>
      <c r="M54" s="2">
        <v>420849.432</v>
      </c>
    </row>
    <row r="55" spans="1:13" ht="12.75">
      <c r="A55" s="20" t="s">
        <v>78</v>
      </c>
      <c r="B55" s="10">
        <v>27532.184</v>
      </c>
      <c r="C55" s="2">
        <v>52605.591</v>
      </c>
      <c r="D55" s="2">
        <f t="shared" si="2"/>
        <v>80137.775</v>
      </c>
      <c r="E55" s="2">
        <v>37887.612</v>
      </c>
      <c r="F55" s="2">
        <v>10550.636</v>
      </c>
      <c r="G55" s="2">
        <v>6557.407</v>
      </c>
      <c r="H55" s="2">
        <v>0</v>
      </c>
      <c r="I55" s="2">
        <v>465.462</v>
      </c>
      <c r="J55" s="2">
        <v>935.077</v>
      </c>
      <c r="K55" s="2">
        <v>12465</v>
      </c>
      <c r="L55" s="2">
        <v>42313.445</v>
      </c>
      <c r="M55" s="2">
        <v>191312.414</v>
      </c>
    </row>
    <row r="56" spans="1:13" ht="12.75">
      <c r="A56" s="20" t="s">
        <v>79</v>
      </c>
      <c r="B56" s="10">
        <v>96792.991</v>
      </c>
      <c r="C56" s="2">
        <v>99510.332</v>
      </c>
      <c r="D56" s="2">
        <f t="shared" si="2"/>
        <v>196303.32299999997</v>
      </c>
      <c r="E56" s="2">
        <v>120818.146</v>
      </c>
      <c r="F56" s="2">
        <v>61608.099</v>
      </c>
      <c r="G56" s="2">
        <v>12052.082</v>
      </c>
      <c r="H56" s="2">
        <v>54716</v>
      </c>
      <c r="I56" s="2">
        <v>746.569</v>
      </c>
      <c r="J56" s="2">
        <v>2503.121</v>
      </c>
      <c r="K56" s="2">
        <v>32237.7</v>
      </c>
      <c r="L56" s="2">
        <v>124318.583</v>
      </c>
      <c r="M56" s="2">
        <v>605303.623</v>
      </c>
    </row>
    <row r="57" spans="1:13" ht="12.75">
      <c r="A57" s="20" t="s">
        <v>80</v>
      </c>
      <c r="B57" s="10">
        <v>283715.177</v>
      </c>
      <c r="C57" s="2">
        <v>347568.033</v>
      </c>
      <c r="D57" s="2">
        <f t="shared" si="2"/>
        <v>631283.21</v>
      </c>
      <c r="E57" s="2">
        <v>422473.028</v>
      </c>
      <c r="F57" s="2">
        <v>122954.825</v>
      </c>
      <c r="G57" s="2">
        <v>77592.855</v>
      </c>
      <c r="H57" s="2">
        <v>0</v>
      </c>
      <c r="I57" s="2">
        <v>1851.942</v>
      </c>
      <c r="J57" s="2">
        <v>12834.093</v>
      </c>
      <c r="K57" s="2">
        <v>74188.2</v>
      </c>
      <c r="L57" s="2">
        <v>640273.787</v>
      </c>
      <c r="M57" s="2">
        <v>1983451.94</v>
      </c>
    </row>
    <row r="58" spans="1:13" ht="12.75">
      <c r="A58" s="20" t="s">
        <v>81</v>
      </c>
      <c r="B58" s="10">
        <v>51293.62</v>
      </c>
      <c r="C58" s="2">
        <v>36384.714</v>
      </c>
      <c r="D58" s="2">
        <f t="shared" si="2"/>
        <v>87678.334</v>
      </c>
      <c r="E58" s="2">
        <v>43804.412</v>
      </c>
      <c r="F58" s="2">
        <v>15253.116</v>
      </c>
      <c r="G58" s="2">
        <v>8825.443</v>
      </c>
      <c r="H58" s="2">
        <v>0</v>
      </c>
      <c r="I58" s="2">
        <v>574.056</v>
      </c>
      <c r="J58" s="2">
        <v>1489.173</v>
      </c>
      <c r="K58" s="2">
        <v>12105</v>
      </c>
      <c r="L58" s="2">
        <v>35945.301</v>
      </c>
      <c r="M58" s="2">
        <v>205674.835</v>
      </c>
    </row>
    <row r="59" spans="1:13" ht="12.75">
      <c r="A59" s="20" t="s">
        <v>82</v>
      </c>
      <c r="B59" s="10">
        <v>15208.847</v>
      </c>
      <c r="C59" s="2">
        <v>26461.609</v>
      </c>
      <c r="D59" s="2">
        <f t="shared" si="2"/>
        <v>41670.456</v>
      </c>
      <c r="E59" s="2">
        <v>26882.632</v>
      </c>
      <c r="F59" s="2">
        <v>19415.508</v>
      </c>
      <c r="G59" s="2">
        <v>6557.407</v>
      </c>
      <c r="H59" s="2">
        <v>0</v>
      </c>
      <c r="I59" s="2">
        <v>442.966</v>
      </c>
      <c r="J59" s="2">
        <v>935.077</v>
      </c>
      <c r="K59" s="2">
        <v>3175.2</v>
      </c>
      <c r="L59" s="2">
        <v>21006.514</v>
      </c>
      <c r="M59" s="2">
        <v>120085.76</v>
      </c>
    </row>
    <row r="60" spans="1:13" ht="12.75">
      <c r="A60" s="20" t="s">
        <v>83</v>
      </c>
      <c r="B60" s="10">
        <v>108924.488</v>
      </c>
      <c r="C60" s="2">
        <v>108779.404</v>
      </c>
      <c r="D60" s="2">
        <f t="shared" si="2"/>
        <v>217703.892</v>
      </c>
      <c r="E60" s="2">
        <v>143095.081</v>
      </c>
      <c r="F60" s="2">
        <v>80469.393</v>
      </c>
      <c r="G60" s="2">
        <v>22506.409</v>
      </c>
      <c r="H60" s="2">
        <v>11500.542</v>
      </c>
      <c r="I60" s="2">
        <v>1143.717</v>
      </c>
      <c r="J60" s="2">
        <v>4322.033</v>
      </c>
      <c r="K60" s="2">
        <v>30217.5</v>
      </c>
      <c r="L60" s="2">
        <v>162809.786</v>
      </c>
      <c r="M60" s="2">
        <v>673768.353</v>
      </c>
    </row>
    <row r="61" spans="1:13" ht="12.75">
      <c r="A61" s="20" t="s">
        <v>84</v>
      </c>
      <c r="B61" s="10">
        <v>73632.083</v>
      </c>
      <c r="C61" s="2">
        <v>82489.623</v>
      </c>
      <c r="D61" s="2">
        <f t="shared" si="2"/>
        <v>156121.706</v>
      </c>
      <c r="E61" s="2">
        <v>105328.267</v>
      </c>
      <c r="F61" s="2">
        <v>97292.998</v>
      </c>
      <c r="G61" s="2">
        <v>20740.289</v>
      </c>
      <c r="H61" s="2">
        <v>0</v>
      </c>
      <c r="I61" s="2">
        <v>781.298</v>
      </c>
      <c r="J61" s="2">
        <v>3627.977</v>
      </c>
      <c r="K61" s="2">
        <v>29781.15</v>
      </c>
      <c r="L61" s="2">
        <v>65257.523</v>
      </c>
      <c r="M61" s="2">
        <v>478931.208</v>
      </c>
    </row>
    <row r="62" spans="1:13" ht="12.75">
      <c r="A62" s="20" t="s">
        <v>85</v>
      </c>
      <c r="B62" s="10">
        <v>32450.083</v>
      </c>
      <c r="C62" s="2">
        <v>31961.355</v>
      </c>
      <c r="D62" s="2">
        <f t="shared" si="2"/>
        <v>64411.437999999995</v>
      </c>
      <c r="E62" s="2">
        <v>41823.691</v>
      </c>
      <c r="F62" s="2">
        <v>59901.143</v>
      </c>
      <c r="G62" s="2">
        <v>6557.407</v>
      </c>
      <c r="H62" s="2">
        <v>67861.439</v>
      </c>
      <c r="I62" s="2">
        <v>602.864</v>
      </c>
      <c r="J62" s="2">
        <v>935.077</v>
      </c>
      <c r="K62" s="2">
        <v>27411</v>
      </c>
      <c r="L62" s="2">
        <v>27753.483</v>
      </c>
      <c r="M62" s="2">
        <v>297257.542</v>
      </c>
    </row>
    <row r="63" spans="1:13" ht="12.75">
      <c r="A63" s="20" t="s">
        <v>86</v>
      </c>
      <c r="B63" s="10">
        <v>65974.555</v>
      </c>
      <c r="C63" s="2">
        <v>103472.684</v>
      </c>
      <c r="D63" s="2">
        <f>B63+C63</f>
        <v>169447.239</v>
      </c>
      <c r="E63" s="2">
        <v>112282.783</v>
      </c>
      <c r="F63" s="2">
        <v>35249.49</v>
      </c>
      <c r="G63" s="2">
        <v>16852.815</v>
      </c>
      <c r="H63" s="2">
        <v>0</v>
      </c>
      <c r="I63" s="2">
        <v>771.047</v>
      </c>
      <c r="J63" s="2">
        <v>2781.549</v>
      </c>
      <c r="K63" s="2">
        <v>24476.4</v>
      </c>
      <c r="L63" s="2">
        <v>161183.022</v>
      </c>
      <c r="M63" s="2">
        <v>523044.345</v>
      </c>
    </row>
    <row r="64" spans="1:13" ht="12.75">
      <c r="A64" s="20" t="s">
        <v>87</v>
      </c>
      <c r="B64" s="10">
        <v>38253.945</v>
      </c>
      <c r="C64" s="2">
        <v>61454.881</v>
      </c>
      <c r="D64" s="2">
        <f>B64+C64</f>
        <v>99708.826</v>
      </c>
      <c r="E64" s="2">
        <v>26882.632</v>
      </c>
      <c r="F64" s="2">
        <v>8027.449</v>
      </c>
      <c r="G64" s="2">
        <v>6557.407</v>
      </c>
      <c r="H64" s="2">
        <v>0</v>
      </c>
      <c r="I64" s="2">
        <v>514.503</v>
      </c>
      <c r="J64" s="2">
        <v>935.077</v>
      </c>
      <c r="K64" s="2">
        <v>4340.1</v>
      </c>
      <c r="L64" s="2">
        <v>36336.738</v>
      </c>
      <c r="M64" s="2">
        <v>183302.732</v>
      </c>
    </row>
    <row r="65" spans="1:13" ht="12.75">
      <c r="A65" s="20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0" t="s">
        <v>36</v>
      </c>
      <c r="B66" s="10">
        <v>3758768.99</v>
      </c>
      <c r="C66" s="2">
        <v>4575322.203</v>
      </c>
      <c r="D66" s="2">
        <f>SUM(D14:D64)</f>
        <v>8334091.193000004</v>
      </c>
      <c r="E66" s="2">
        <v>5376526.392</v>
      </c>
      <c r="F66" s="2">
        <v>3210979.453</v>
      </c>
      <c r="G66" s="2">
        <v>1311481.437</v>
      </c>
      <c r="H66" s="2">
        <v>443250</v>
      </c>
      <c r="I66" s="2">
        <v>39400</v>
      </c>
      <c r="J66" s="2">
        <v>187015.44</v>
      </c>
      <c r="K66" s="2">
        <v>1398577.5</v>
      </c>
      <c r="L66" s="2">
        <v>6386511.221</v>
      </c>
      <c r="M66" s="2">
        <v>26687832.636</v>
      </c>
    </row>
    <row r="67" spans="1:13" ht="12.75">
      <c r="A67" s="20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0" t="s">
        <v>95</v>
      </c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2" ht="12.75">
      <c r="A69" s="20" t="s">
        <v>89</v>
      </c>
      <c r="B69" s="10"/>
    </row>
    <row r="70" spans="1:2" ht="12.75">
      <c r="A70" s="20" t="s">
        <v>90</v>
      </c>
      <c r="B70" s="10"/>
    </row>
    <row r="71" spans="1:2" ht="12.75">
      <c r="A71" s="20"/>
      <c r="B71" s="10"/>
    </row>
    <row r="72" spans="1:2" ht="12.75">
      <c r="A72" s="20"/>
      <c r="B72" s="10"/>
    </row>
    <row r="73" spans="1:2" ht="12.75">
      <c r="A73" s="20"/>
      <c r="B73" s="10"/>
    </row>
    <row r="74" spans="1:2" ht="12.75">
      <c r="A74" s="24"/>
      <c r="B74" s="2"/>
    </row>
    <row r="75" spans="1:2" ht="12.75">
      <c r="A75" s="24"/>
      <c r="B75" s="2"/>
    </row>
    <row r="76" spans="1:2" ht="12.75">
      <c r="A76" s="24"/>
      <c r="B76" s="2"/>
    </row>
    <row r="77" spans="1:2" ht="12.75">
      <c r="A77" s="24"/>
      <c r="B77" s="2"/>
    </row>
    <row r="78" spans="1:2" ht="12.75">
      <c r="A78" s="24"/>
      <c r="B78" s="2"/>
    </row>
    <row r="79" spans="1:2" ht="12.75">
      <c r="A79" s="24"/>
      <c r="B79" s="2"/>
    </row>
    <row r="80" spans="1:2" ht="12.75">
      <c r="A80" s="24"/>
      <c r="B80" s="2"/>
    </row>
    <row r="81" spans="1:2" ht="12.75">
      <c r="A81" s="24"/>
      <c r="B81" s="2"/>
    </row>
    <row r="82" spans="1:2" ht="12.75">
      <c r="A82" s="24"/>
      <c r="B82" s="2"/>
    </row>
    <row r="83" spans="1:2" ht="12.75">
      <c r="A83" s="24"/>
      <c r="B83" s="2"/>
    </row>
    <row r="84" spans="1:2" ht="12.75">
      <c r="A84" s="24"/>
      <c r="B84" s="2"/>
    </row>
    <row r="85" spans="1:7" ht="12.75">
      <c r="A85" s="24"/>
      <c r="B85" s="2"/>
      <c r="C85" s="2"/>
      <c r="D85" s="2"/>
      <c r="E85" s="2"/>
      <c r="F85" s="2"/>
      <c r="G85" s="2"/>
    </row>
    <row r="86" spans="1:7" ht="12.75">
      <c r="A86" s="24"/>
      <c r="B86" s="2"/>
      <c r="C86" s="2"/>
      <c r="D86" s="2"/>
      <c r="E86" s="2"/>
      <c r="F86" s="2"/>
      <c r="G86" s="2"/>
    </row>
    <row r="87" spans="1:7" ht="12.75">
      <c r="A87" s="24"/>
      <c r="B87" s="2"/>
      <c r="C87" s="2"/>
      <c r="D87" s="2"/>
      <c r="E87" s="2"/>
      <c r="F87" s="2"/>
      <c r="G87" s="2"/>
    </row>
    <row r="88" spans="1:7" ht="12.75">
      <c r="A88" s="24"/>
      <c r="B88" s="2"/>
      <c r="C88" s="2"/>
      <c r="D88" s="2"/>
      <c r="E88" s="2"/>
      <c r="F88" s="2"/>
      <c r="G88" s="2"/>
    </row>
    <row r="89" spans="1:7" ht="12.75">
      <c r="A89" s="24"/>
      <c r="B89" s="2"/>
      <c r="C89" s="2"/>
      <c r="D89" s="2"/>
      <c r="E89" s="2"/>
      <c r="F89" s="2"/>
      <c r="G89" s="2"/>
    </row>
    <row r="90" spans="1:7" ht="12.75">
      <c r="A90" s="24"/>
      <c r="B90" s="2"/>
      <c r="C90" s="2"/>
      <c r="D90" s="2"/>
      <c r="E90" s="2"/>
      <c r="F90" s="2"/>
      <c r="G90" s="2"/>
    </row>
    <row r="91" spans="1:7" ht="12.75">
      <c r="A91" s="24"/>
      <c r="B91" s="2"/>
      <c r="C91" s="2"/>
      <c r="D91" s="2"/>
      <c r="E91" s="2"/>
      <c r="F91" s="2"/>
      <c r="G91" s="2"/>
    </row>
    <row r="92" spans="1:7" ht="12.75">
      <c r="A92" s="24"/>
      <c r="B92" s="2"/>
      <c r="C92" s="2"/>
      <c r="D92" s="2"/>
      <c r="E92" s="2"/>
      <c r="F92" s="2"/>
      <c r="G92" s="2"/>
    </row>
    <row r="93" spans="1:7" ht="12.75">
      <c r="A93" s="24"/>
      <c r="B93" s="2"/>
      <c r="C93" s="2"/>
      <c r="D93" s="2"/>
      <c r="E93" s="2"/>
      <c r="F93" s="2"/>
      <c r="G93" s="2"/>
    </row>
    <row r="94" spans="1:7" ht="12.75">
      <c r="A94" s="24"/>
      <c r="B94" s="2"/>
      <c r="C94" s="2"/>
      <c r="D94" s="2"/>
      <c r="E94" s="2"/>
      <c r="F94" s="2"/>
      <c r="G94" s="2"/>
    </row>
    <row r="95" spans="1:7" ht="12.75">
      <c r="A95" s="20"/>
      <c r="B95" s="11"/>
      <c r="C95" s="11"/>
      <c r="D95" s="11"/>
      <c r="E95" s="11"/>
      <c r="F95" s="11"/>
      <c r="G95" s="11"/>
    </row>
    <row r="96" spans="1:7" ht="12.75">
      <c r="A96" s="20"/>
      <c r="B96" s="11"/>
      <c r="C96" s="11"/>
      <c r="D96" s="11"/>
      <c r="E96" s="11"/>
      <c r="F96" s="11"/>
      <c r="G96" s="11"/>
    </row>
    <row r="97" spans="1:7" ht="12.75">
      <c r="A97" s="20"/>
      <c r="B97" s="11"/>
      <c r="C97" s="11"/>
      <c r="D97" s="11"/>
      <c r="E97" s="11"/>
      <c r="F97" s="11"/>
      <c r="G97" s="11"/>
    </row>
    <row r="98" spans="1:7" ht="12.75">
      <c r="A98" s="20"/>
      <c r="B98" s="11"/>
      <c r="C98" s="11"/>
      <c r="D98" s="11"/>
      <c r="E98" s="11"/>
      <c r="F98" s="11"/>
      <c r="G98" s="11"/>
    </row>
    <row r="99" spans="1:7" ht="12.75">
      <c r="A99" s="20"/>
      <c r="B99" s="11"/>
      <c r="C99" s="11"/>
      <c r="D99" s="11"/>
      <c r="E99" s="11"/>
      <c r="F99" s="11"/>
      <c r="G99" s="11"/>
    </row>
    <row r="100" spans="1:7" ht="12.75">
      <c r="A100" s="20"/>
      <c r="B100" s="11"/>
      <c r="C100" s="11"/>
      <c r="D100" s="11"/>
      <c r="E100" s="11"/>
      <c r="F100" s="11"/>
      <c r="G100" s="11"/>
    </row>
    <row r="101" spans="1:7" ht="12.75">
      <c r="A101" s="20"/>
      <c r="B101" s="11"/>
      <c r="C101" s="11"/>
      <c r="D101" s="11"/>
      <c r="E101" s="11"/>
      <c r="F101" s="11"/>
      <c r="G101" s="11"/>
    </row>
    <row r="102" spans="1:7" ht="12.75">
      <c r="A102" s="12"/>
      <c r="B102" s="11"/>
      <c r="C102" s="11"/>
      <c r="D102" s="11"/>
      <c r="E102" s="11"/>
      <c r="F102" s="11"/>
      <c r="G102" s="11"/>
    </row>
    <row r="103" spans="1:7" ht="12.75">
      <c r="A103" s="12"/>
      <c r="B103" s="11"/>
      <c r="C103" s="11"/>
      <c r="D103" s="11"/>
      <c r="E103" s="11"/>
      <c r="F103" s="11"/>
      <c r="G103" s="11"/>
    </row>
    <row r="104" spans="1:7" ht="12.75">
      <c r="A104" s="20"/>
      <c r="B104" s="11"/>
      <c r="C104" s="11"/>
      <c r="D104" s="11"/>
      <c r="E104" s="11"/>
      <c r="F104" s="11"/>
      <c r="G104" s="11"/>
    </row>
    <row r="105" spans="1:7" ht="12.75">
      <c r="A105" s="24"/>
      <c r="B105" s="2"/>
      <c r="C105" s="2"/>
      <c r="D105" s="2"/>
      <c r="E105" s="2"/>
      <c r="F105" s="2"/>
      <c r="G105" s="2"/>
    </row>
    <row r="106" spans="1:7" ht="12.75">
      <c r="A106" s="24"/>
      <c r="B106" s="2"/>
      <c r="C106" s="2"/>
      <c r="D106" s="2"/>
      <c r="E106" s="2"/>
      <c r="F106" s="2"/>
      <c r="G106" s="2"/>
    </row>
    <row r="107" spans="1:7" ht="12.75">
      <c r="A107" s="24"/>
      <c r="B107" s="2"/>
      <c r="C107" s="2"/>
      <c r="D107" s="2"/>
      <c r="E107" s="2"/>
      <c r="F107" s="2"/>
      <c r="G107" s="2"/>
    </row>
    <row r="108" spans="1:7" ht="12.75">
      <c r="A108" s="24"/>
      <c r="B108" s="2"/>
      <c r="C108" s="2"/>
      <c r="D108" s="2"/>
      <c r="E108" s="2"/>
      <c r="F108" s="2"/>
      <c r="G108" s="2"/>
    </row>
    <row r="109" spans="1:7" ht="12.75">
      <c r="A109" s="24"/>
      <c r="B109" s="2"/>
      <c r="C109" s="2"/>
      <c r="D109" s="2"/>
      <c r="E109" s="2"/>
      <c r="F109" s="2"/>
      <c r="G109" s="2"/>
    </row>
    <row r="110" spans="1:7" ht="12.75">
      <c r="A110" s="24"/>
      <c r="B110" s="2"/>
      <c r="C110" s="2"/>
      <c r="D110" s="2"/>
      <c r="E110" s="2"/>
      <c r="F110" s="2"/>
      <c r="G110" s="2"/>
    </row>
    <row r="111" spans="1:7" ht="12.75">
      <c r="A111" s="24"/>
      <c r="B111" s="2"/>
      <c r="C111" s="2"/>
      <c r="D111" s="2"/>
      <c r="E111" s="2"/>
      <c r="F111" s="2"/>
      <c r="G111" s="2"/>
    </row>
    <row r="112" spans="1:7" ht="12.75">
      <c r="A112" s="24"/>
      <c r="B112" s="2"/>
      <c r="C112" s="2"/>
      <c r="D112" s="2"/>
      <c r="E112" s="2"/>
      <c r="F112" s="2"/>
      <c r="G112" s="2"/>
    </row>
    <row r="113" spans="1:7" ht="12.75">
      <c r="A113" s="24"/>
      <c r="B113" s="2"/>
      <c r="C113" s="2"/>
      <c r="D113" s="2"/>
      <c r="E113" s="2"/>
      <c r="F113" s="2"/>
      <c r="G113" s="2"/>
    </row>
    <row r="114" spans="1:7" ht="12.75">
      <c r="A114" s="24"/>
      <c r="B114" s="2"/>
      <c r="C114" s="2"/>
      <c r="D114" s="2"/>
      <c r="E114" s="2"/>
      <c r="F114" s="2"/>
      <c r="G114" s="2"/>
    </row>
    <row r="115" spans="1:7" ht="12.75">
      <c r="A115" s="24"/>
      <c r="B115" s="2"/>
      <c r="C115" s="2"/>
      <c r="D115" s="2"/>
      <c r="E115" s="2"/>
      <c r="F115" s="2"/>
      <c r="G115" s="2"/>
    </row>
    <row r="116" spans="1:7" ht="12.75">
      <c r="A116" s="24"/>
      <c r="B116" s="2"/>
      <c r="C116" s="2"/>
      <c r="D116" s="2"/>
      <c r="E116" s="2"/>
      <c r="F116" s="2"/>
      <c r="G116" s="2"/>
    </row>
    <row r="165" spans="1:7" ht="12.75">
      <c r="A165" s="20"/>
      <c r="B165" s="11"/>
      <c r="C165" s="11"/>
      <c r="D165" s="11"/>
      <c r="E165" s="11"/>
      <c r="F165" s="11"/>
      <c r="G165" s="11"/>
    </row>
    <row r="166" spans="1:7" ht="12.75">
      <c r="A166" s="20"/>
      <c r="B166" s="11"/>
      <c r="C166" s="11"/>
      <c r="D166" s="11"/>
      <c r="E166" s="11"/>
      <c r="F166" s="11"/>
      <c r="G166" s="11"/>
    </row>
    <row r="167" spans="1:7" ht="12.75">
      <c r="A167" s="20"/>
      <c r="B167" s="11"/>
      <c r="C167" s="11"/>
      <c r="D167" s="11"/>
      <c r="E167" s="11"/>
      <c r="F167" s="11"/>
      <c r="G167" s="11"/>
    </row>
    <row r="168" spans="1:7" ht="12.75">
      <c r="A168" s="20"/>
      <c r="B168" s="11"/>
      <c r="C168" s="11"/>
      <c r="D168" s="11"/>
      <c r="E168" s="11"/>
      <c r="F168" s="11"/>
      <c r="G168" s="11"/>
    </row>
    <row r="169" spans="1:7" ht="12.75">
      <c r="A169" s="20"/>
      <c r="B169" s="11"/>
      <c r="C169" s="11"/>
      <c r="D169" s="11"/>
      <c r="E169" s="11"/>
      <c r="F169" s="11"/>
      <c r="G169" s="11"/>
    </row>
    <row r="170" spans="1:7" ht="12.75">
      <c r="A170" s="20"/>
      <c r="B170" s="11"/>
      <c r="C170" s="11"/>
      <c r="D170" s="11"/>
      <c r="E170" s="11"/>
      <c r="F170" s="11"/>
      <c r="G170" s="11"/>
    </row>
    <row r="171" spans="1:7" ht="12.75">
      <c r="A171" s="20"/>
      <c r="B171" s="11"/>
      <c r="C171" s="11"/>
      <c r="D171" s="11"/>
      <c r="E171" s="11"/>
      <c r="F171" s="11"/>
      <c r="G171" s="11"/>
    </row>
    <row r="172" spans="1:7" ht="12.75">
      <c r="A172" s="20"/>
      <c r="B172" s="11"/>
      <c r="C172" s="11"/>
      <c r="D172" s="11"/>
      <c r="E172" s="11"/>
      <c r="F172" s="11"/>
      <c r="G172" s="11"/>
    </row>
    <row r="173" spans="1:7" ht="12.75">
      <c r="A173" s="20"/>
      <c r="B173" s="11"/>
      <c r="C173" s="11"/>
      <c r="D173" s="11"/>
      <c r="E173" s="11"/>
      <c r="F173" s="11"/>
      <c r="G173" s="11"/>
    </row>
    <row r="174" spans="1:7" ht="12.75">
      <c r="A174" s="20"/>
      <c r="B174" s="11"/>
      <c r="C174" s="11"/>
      <c r="D174" s="11"/>
      <c r="E174" s="11"/>
      <c r="F174" s="11"/>
      <c r="G174" s="11"/>
    </row>
    <row r="175" spans="1:7" ht="12.75">
      <c r="A175" s="24"/>
      <c r="B175" s="2"/>
      <c r="C175" s="2"/>
      <c r="D175" s="2"/>
      <c r="E175" s="2"/>
      <c r="F175" s="2"/>
      <c r="G175" s="2"/>
    </row>
    <row r="176" spans="1:7" ht="12.75">
      <c r="A176" s="24"/>
      <c r="B176" s="2"/>
      <c r="C176" s="2"/>
      <c r="D176" s="2"/>
      <c r="E176" s="2"/>
      <c r="F176" s="2"/>
      <c r="G176" s="2"/>
    </row>
    <row r="177" spans="1:7" ht="12.75">
      <c r="A177" s="24"/>
      <c r="B177" s="2"/>
      <c r="C177" s="2"/>
      <c r="D177" s="2"/>
      <c r="E177" s="2"/>
      <c r="F177" s="2"/>
      <c r="G177" s="2"/>
    </row>
    <row r="178" spans="1:7" ht="12.75">
      <c r="A178" s="24"/>
      <c r="B178" s="2"/>
      <c r="C178" s="2"/>
      <c r="D178" s="2"/>
      <c r="E178" s="2"/>
      <c r="F178" s="2"/>
      <c r="G178" s="2"/>
    </row>
    <row r="179" spans="1:7" ht="12.75">
      <c r="A179" s="24"/>
      <c r="B179" s="2"/>
      <c r="C179" s="2"/>
      <c r="D179" s="2"/>
      <c r="E179" s="2"/>
      <c r="F179" s="2"/>
      <c r="G179" s="2"/>
    </row>
    <row r="180" spans="1:7" ht="12.75">
      <c r="A180" s="24"/>
      <c r="B180" s="2"/>
      <c r="C180" s="2"/>
      <c r="D180" s="2"/>
      <c r="E180" s="2"/>
      <c r="F180" s="2"/>
      <c r="G180" s="2"/>
    </row>
    <row r="197" spans="1:7" ht="12.75">
      <c r="A197" s="24"/>
      <c r="B197" s="2"/>
      <c r="C197" s="2"/>
      <c r="D197" s="2"/>
      <c r="E197" s="2"/>
      <c r="F197" s="2"/>
      <c r="G197" s="2"/>
    </row>
    <row r="198" spans="1:7" ht="12.75">
      <c r="A198" s="24"/>
      <c r="B198" s="2"/>
      <c r="C198" s="2"/>
      <c r="D198" s="2"/>
      <c r="E198" s="2"/>
      <c r="F198" s="2"/>
      <c r="G198" s="2"/>
    </row>
    <row r="199" spans="1:7" ht="12.75">
      <c r="A199" s="24"/>
      <c r="B199" s="2"/>
      <c r="C199" s="2"/>
      <c r="D199" s="2"/>
      <c r="E199" s="2"/>
      <c r="F199" s="2"/>
      <c r="G199" s="2"/>
    </row>
    <row r="200" spans="1:7" ht="12.75">
      <c r="A200" s="24"/>
      <c r="B200" s="2"/>
      <c r="C200" s="2"/>
      <c r="D200" s="2"/>
      <c r="E200" s="2"/>
      <c r="F200" s="2"/>
      <c r="G200" s="2"/>
    </row>
    <row r="201" spans="1:7" ht="12.75">
      <c r="A201" s="24"/>
      <c r="B201" s="2"/>
      <c r="C201" s="2"/>
      <c r="D201" s="2"/>
      <c r="E201" s="2"/>
      <c r="F201" s="2"/>
      <c r="G201" s="2"/>
    </row>
    <row r="202" spans="1:7" ht="12.75">
      <c r="A202" s="24"/>
      <c r="B202" s="2"/>
      <c r="C202" s="2"/>
      <c r="D202" s="2"/>
      <c r="E202" s="2"/>
      <c r="F202" s="2"/>
      <c r="G202" s="2"/>
    </row>
    <row r="203" spans="1:7" ht="12.75">
      <c r="A203" s="24"/>
      <c r="B203" s="2"/>
      <c r="C203" s="2"/>
      <c r="D203" s="2"/>
      <c r="E203" s="2"/>
      <c r="F203" s="2"/>
      <c r="G203" s="2"/>
    </row>
    <row r="204" spans="1:7" ht="12.75">
      <c r="A204" s="24"/>
      <c r="B204" s="2"/>
      <c r="C204" s="2"/>
      <c r="D204" s="2"/>
      <c r="E204" s="2"/>
      <c r="F204" s="2"/>
      <c r="G204" s="2"/>
    </row>
    <row r="205" spans="1:7" ht="12.75">
      <c r="A205" s="24"/>
      <c r="B205" s="2"/>
      <c r="C205" s="2"/>
      <c r="D205" s="2"/>
      <c r="E205" s="2"/>
      <c r="F205" s="2"/>
      <c r="G205" s="2"/>
    </row>
    <row r="206" spans="1:7" ht="12.75">
      <c r="A206" s="24"/>
      <c r="B206" s="2"/>
      <c r="C206" s="2"/>
      <c r="D206" s="2"/>
      <c r="E206" s="2"/>
      <c r="F206" s="2"/>
      <c r="G206" s="2"/>
    </row>
    <row r="207" spans="1:7" ht="12.75">
      <c r="A207" s="24"/>
      <c r="B207" s="2"/>
      <c r="C207" s="2"/>
      <c r="D207" s="2"/>
      <c r="E207" s="2"/>
      <c r="F207" s="2"/>
      <c r="G207" s="2"/>
    </row>
    <row r="208" spans="1:7" ht="12.75">
      <c r="A208" s="24"/>
      <c r="B208" s="2"/>
      <c r="C208" s="2"/>
      <c r="D208" s="2"/>
      <c r="E208" s="2"/>
      <c r="F208" s="2"/>
      <c r="G208" s="2"/>
    </row>
    <row r="209" spans="1:7" ht="12.75">
      <c r="A209" s="24"/>
      <c r="B209" s="2"/>
      <c r="C209" s="2"/>
      <c r="D209" s="2"/>
      <c r="E209" s="2"/>
      <c r="F209" s="2"/>
      <c r="G209" s="2"/>
    </row>
    <row r="210" spans="1:7" ht="12.75">
      <c r="A210" s="24"/>
      <c r="B210" s="2"/>
      <c r="C210" s="2"/>
      <c r="D210" s="2"/>
      <c r="E210" s="2"/>
      <c r="F210" s="2"/>
      <c r="G210" s="2"/>
    </row>
    <row r="211" spans="1:7" ht="12.75">
      <c r="A211" s="24"/>
      <c r="B211" s="2"/>
      <c r="C211" s="2"/>
      <c r="D211" s="2"/>
      <c r="E211" s="2"/>
      <c r="F211" s="2"/>
      <c r="G211" s="2"/>
    </row>
    <row r="212" spans="1:7" ht="12.75">
      <c r="A212" s="20"/>
      <c r="B212" s="11"/>
      <c r="C212" s="11"/>
      <c r="D212" s="11"/>
      <c r="E212" s="11"/>
      <c r="F212" s="11"/>
      <c r="G212" s="11"/>
    </row>
    <row r="213" spans="1:7" ht="12.75">
      <c r="A213" s="20"/>
      <c r="B213" s="11"/>
      <c r="C213" s="11"/>
      <c r="D213" s="11"/>
      <c r="E213" s="11"/>
      <c r="F213" s="11"/>
      <c r="G213" s="11"/>
    </row>
    <row r="214" spans="1:7" ht="12.75">
      <c r="A214" s="20"/>
      <c r="B214" s="11"/>
      <c r="C214" s="11"/>
      <c r="D214" s="11"/>
      <c r="E214" s="11"/>
      <c r="F214" s="11"/>
      <c r="G214" s="11"/>
    </row>
    <row r="215" spans="1:7" ht="12.75">
      <c r="A215" s="20"/>
      <c r="B215" s="11"/>
      <c r="C215" s="11"/>
      <c r="D215" s="11"/>
      <c r="E215" s="11"/>
      <c r="F215" s="11"/>
      <c r="G215" s="11"/>
    </row>
    <row r="216" spans="1:7" ht="12.75">
      <c r="A216" s="20"/>
      <c r="B216" s="11"/>
      <c r="C216" s="11"/>
      <c r="D216" s="11"/>
      <c r="E216" s="11"/>
      <c r="F216" s="11"/>
      <c r="G216" s="11"/>
    </row>
    <row r="217" spans="1:7" ht="12.75">
      <c r="A217" s="20"/>
      <c r="B217" s="11"/>
      <c r="C217" s="11"/>
      <c r="D217" s="11"/>
      <c r="E217" s="11"/>
      <c r="F217" s="11"/>
      <c r="G217" s="11"/>
    </row>
    <row r="218" spans="1:7" ht="12.75">
      <c r="A218" s="20"/>
      <c r="B218" s="11"/>
      <c r="C218" s="11"/>
      <c r="D218" s="11"/>
      <c r="E218" s="11"/>
      <c r="F218" s="11"/>
      <c r="G218" s="11"/>
    </row>
    <row r="219" spans="1:7" ht="12.75">
      <c r="A219" s="12"/>
      <c r="B219" s="11"/>
      <c r="C219" s="11"/>
      <c r="D219" s="11"/>
      <c r="E219" s="11"/>
      <c r="F219" s="11"/>
      <c r="G219" s="11"/>
    </row>
    <row r="220" spans="1:7" ht="12.75">
      <c r="A220" s="12"/>
      <c r="B220" s="11"/>
      <c r="C220" s="11"/>
      <c r="D220" s="11"/>
      <c r="E220" s="11"/>
      <c r="F220" s="11"/>
      <c r="G220" s="11"/>
    </row>
    <row r="221" spans="1:7" ht="12.75">
      <c r="A221" s="20"/>
      <c r="B221" s="11"/>
      <c r="C221" s="11"/>
      <c r="D221" s="11"/>
      <c r="E221" s="11"/>
      <c r="F221" s="11"/>
      <c r="G221" s="11"/>
    </row>
    <row r="222" spans="1:7" ht="12.75">
      <c r="A222" s="24"/>
      <c r="B222" s="2"/>
      <c r="C222" s="2"/>
      <c r="D222" s="2"/>
      <c r="E222" s="2"/>
      <c r="F222" s="2"/>
      <c r="G222" s="2"/>
    </row>
    <row r="223" spans="1:7" ht="12.75">
      <c r="A223" s="24"/>
      <c r="B223" s="2"/>
      <c r="C223" s="2"/>
      <c r="D223" s="2"/>
      <c r="E223" s="2"/>
      <c r="F223" s="2"/>
      <c r="G223" s="2"/>
    </row>
    <row r="224" spans="1:7" ht="12.75">
      <c r="A224" s="24"/>
      <c r="B224" s="2"/>
      <c r="C224" s="2"/>
      <c r="D224" s="2"/>
      <c r="E224" s="2"/>
      <c r="F224" s="2"/>
      <c r="G224" s="2"/>
    </row>
    <row r="225" spans="1:7" ht="12.75">
      <c r="A225" s="24"/>
      <c r="B225" s="2"/>
      <c r="C225" s="2"/>
      <c r="D225" s="2"/>
      <c r="E225" s="2"/>
      <c r="F225" s="2"/>
      <c r="G225" s="2"/>
    </row>
    <row r="226" spans="1:7" ht="12.75">
      <c r="A226" s="24"/>
      <c r="B226" s="2"/>
      <c r="C226" s="2"/>
      <c r="D226" s="2"/>
      <c r="E226" s="2"/>
      <c r="F226" s="2"/>
      <c r="G226" s="2"/>
    </row>
    <row r="227" spans="1:7" ht="12.75">
      <c r="A227" s="24"/>
      <c r="B227" s="2"/>
      <c r="C227" s="2"/>
      <c r="D227" s="2"/>
      <c r="E227" s="2"/>
      <c r="F227" s="2"/>
      <c r="G227" s="2"/>
    </row>
    <row r="228" spans="1:7" ht="12.75">
      <c r="A228" s="24"/>
      <c r="B228" s="2"/>
      <c r="C228" s="2"/>
      <c r="D228" s="2"/>
      <c r="E228" s="2"/>
      <c r="F228" s="2"/>
      <c r="G228" s="2"/>
    </row>
    <row r="293" spans="1:7" ht="12.75">
      <c r="A293" s="24"/>
      <c r="B293" s="2"/>
      <c r="C293" s="2"/>
      <c r="D293" s="2"/>
      <c r="E293" s="2"/>
      <c r="F293" s="2"/>
      <c r="G293" s="2"/>
    </row>
    <row r="294" spans="1:7" ht="12.75">
      <c r="A294" s="24"/>
      <c r="B294" s="2"/>
      <c r="C294" s="2"/>
      <c r="D294" s="2"/>
      <c r="E294" s="2"/>
      <c r="F294" s="2"/>
      <c r="G294" s="2"/>
    </row>
    <row r="295" spans="1:7" ht="12.75">
      <c r="A295" s="24"/>
      <c r="B295" s="2"/>
      <c r="C295" s="2"/>
      <c r="D295" s="2"/>
      <c r="E295" s="2"/>
      <c r="F295" s="2"/>
      <c r="G295" s="2"/>
    </row>
    <row r="296" spans="1:7" ht="12.75">
      <c r="A296" s="24"/>
      <c r="B296" s="2"/>
      <c r="C296" s="2"/>
      <c r="D296" s="2"/>
      <c r="E296" s="2"/>
      <c r="F296" s="2"/>
      <c r="G296" s="2"/>
    </row>
    <row r="297" spans="1:7" ht="12.75">
      <c r="A297" s="24"/>
      <c r="B297" s="2"/>
      <c r="C297" s="2"/>
      <c r="D297" s="2"/>
      <c r="E297" s="2"/>
      <c r="F297" s="2"/>
      <c r="G297" s="2"/>
    </row>
    <row r="298" spans="1:7" ht="12.75">
      <c r="A298" s="24"/>
      <c r="B298" s="2"/>
      <c r="C298" s="2"/>
      <c r="D298" s="2"/>
      <c r="E298" s="2"/>
      <c r="F298" s="2"/>
      <c r="G298" s="2"/>
    </row>
    <row r="299" spans="1:7" ht="12.75">
      <c r="A299" s="24"/>
      <c r="B299" s="2"/>
      <c r="C299" s="2"/>
      <c r="D299" s="2"/>
      <c r="E299" s="2"/>
      <c r="F299" s="2"/>
      <c r="G299" s="2"/>
    </row>
    <row r="300" spans="1:7" ht="12.75">
      <c r="A300" s="24"/>
      <c r="B300" s="2"/>
      <c r="C300" s="2"/>
      <c r="D300" s="2"/>
      <c r="E300" s="2"/>
      <c r="F300" s="2"/>
      <c r="G300" s="2"/>
    </row>
    <row r="301" spans="1:7" ht="12.75">
      <c r="A301" s="24"/>
      <c r="B301" s="2"/>
      <c r="C301" s="2"/>
      <c r="D301" s="2"/>
      <c r="E301" s="2"/>
      <c r="F301" s="2"/>
      <c r="G301" s="2"/>
    </row>
    <row r="302" spans="1:7" ht="12.75">
      <c r="A302" s="24"/>
      <c r="B302" s="2"/>
      <c r="C302" s="2"/>
      <c r="D302" s="2"/>
      <c r="E302" s="2"/>
      <c r="F302" s="2"/>
      <c r="G302" s="2"/>
    </row>
    <row r="303" spans="1:7" ht="12.75">
      <c r="A303" s="24"/>
      <c r="B303" s="2"/>
      <c r="C303" s="2"/>
      <c r="D303" s="2"/>
      <c r="E303" s="2"/>
      <c r="F303" s="2"/>
      <c r="G303" s="2"/>
    </row>
    <row r="304" spans="1:7" ht="12.75">
      <c r="A304" s="24"/>
      <c r="B304" s="2"/>
      <c r="C304" s="2"/>
      <c r="D304" s="2"/>
      <c r="E304" s="2"/>
      <c r="F304" s="2"/>
      <c r="G304" s="2"/>
    </row>
    <row r="305" spans="1:7" ht="12.75">
      <c r="A305" s="20"/>
      <c r="B305" s="11"/>
      <c r="C305" s="11"/>
      <c r="D305" s="11"/>
      <c r="E305" s="11"/>
      <c r="F305" s="11"/>
      <c r="G305" s="11"/>
    </row>
    <row r="306" spans="1:7" ht="12.75">
      <c r="A306" s="20"/>
      <c r="B306" s="11"/>
      <c r="C306" s="11"/>
      <c r="D306" s="11"/>
      <c r="E306" s="11"/>
      <c r="F306" s="11"/>
      <c r="G306" s="11"/>
    </row>
    <row r="307" spans="1:7" ht="12.75">
      <c r="A307" s="20"/>
      <c r="B307" s="11"/>
      <c r="C307" s="11"/>
      <c r="D307" s="11"/>
      <c r="E307" s="11"/>
      <c r="F307" s="11"/>
      <c r="G307" s="11"/>
    </row>
    <row r="308" spans="1:7" ht="12.75">
      <c r="A308" s="20"/>
      <c r="B308" s="11"/>
      <c r="C308" s="11"/>
      <c r="D308" s="11"/>
      <c r="E308" s="11"/>
      <c r="F308" s="11"/>
      <c r="G308" s="11"/>
    </row>
    <row r="309" spans="1:7" ht="12.75">
      <c r="A309" s="20"/>
      <c r="B309" s="11"/>
      <c r="C309" s="11"/>
      <c r="D309" s="11"/>
      <c r="E309" s="11"/>
      <c r="F309" s="11"/>
      <c r="G309" s="11"/>
    </row>
    <row r="310" spans="1:7" ht="12.75">
      <c r="A310" s="20"/>
      <c r="B310" s="11"/>
      <c r="C310" s="11"/>
      <c r="D310" s="11"/>
      <c r="E310" s="11"/>
      <c r="F310" s="11"/>
      <c r="G310" s="11"/>
    </row>
    <row r="311" spans="1:7" ht="12.75">
      <c r="A311" s="20"/>
      <c r="B311" s="11"/>
      <c r="C311" s="11"/>
      <c r="D311" s="11"/>
      <c r="E311" s="11"/>
      <c r="F311" s="11"/>
      <c r="G311" s="11"/>
    </row>
    <row r="312" spans="1:7" ht="12.75">
      <c r="A312" s="20"/>
      <c r="B312" s="11"/>
      <c r="C312" s="11"/>
      <c r="D312" s="11"/>
      <c r="E312" s="11"/>
      <c r="F312" s="11"/>
      <c r="G312" s="11"/>
    </row>
    <row r="313" spans="1:7" ht="12.75">
      <c r="A313" s="20"/>
      <c r="B313" s="11"/>
      <c r="C313" s="11"/>
      <c r="D313" s="11"/>
      <c r="E313" s="11"/>
      <c r="F313" s="11"/>
      <c r="G313" s="11"/>
    </row>
    <row r="314" spans="1:7" ht="12.75">
      <c r="A314" s="20"/>
      <c r="B314" s="11"/>
      <c r="C314" s="11"/>
      <c r="D314" s="11"/>
      <c r="E314" s="11"/>
      <c r="F314" s="11"/>
      <c r="G314" s="11"/>
    </row>
    <row r="315" spans="1:7" ht="12.75">
      <c r="A315" s="24"/>
      <c r="B315" s="2"/>
      <c r="C315" s="2"/>
      <c r="D315" s="2"/>
      <c r="E315" s="2"/>
      <c r="F315" s="2"/>
      <c r="G315" s="2"/>
    </row>
    <row r="316" spans="1:7" ht="12.75">
      <c r="A316" s="24"/>
      <c r="B316" s="2"/>
      <c r="C316" s="2"/>
      <c r="D316" s="2"/>
      <c r="E316" s="2"/>
      <c r="F316" s="2"/>
      <c r="G316" s="2"/>
    </row>
    <row r="317" spans="1:7" ht="12.75">
      <c r="A317" s="24"/>
      <c r="B317" s="2"/>
      <c r="C317" s="2"/>
      <c r="D317" s="2"/>
      <c r="E317" s="2"/>
      <c r="F317" s="2"/>
      <c r="G317" s="2"/>
    </row>
    <row r="318" spans="1:7" ht="12.75">
      <c r="A318" s="24"/>
      <c r="B318" s="2"/>
      <c r="C318" s="2"/>
      <c r="D318" s="2"/>
      <c r="E318" s="2"/>
      <c r="F318" s="2"/>
      <c r="G318" s="2"/>
    </row>
    <row r="319" spans="1:7" ht="12.75">
      <c r="A319" s="24"/>
      <c r="B319" s="2"/>
      <c r="C319" s="2"/>
      <c r="D319" s="2"/>
      <c r="E319" s="2"/>
      <c r="F319" s="2"/>
      <c r="G319" s="2"/>
    </row>
    <row r="320" spans="1:7" ht="12.75">
      <c r="A320" s="24"/>
      <c r="B320" s="2"/>
      <c r="C320" s="2"/>
      <c r="D320" s="2"/>
      <c r="E320" s="2"/>
      <c r="F320" s="2"/>
      <c r="G320" s="2"/>
    </row>
    <row r="321" spans="1:7" ht="12.75">
      <c r="A321" s="24"/>
      <c r="B321" s="2"/>
      <c r="C321" s="2"/>
      <c r="D321" s="2"/>
      <c r="E321" s="2"/>
      <c r="F321" s="2"/>
      <c r="G321" s="2"/>
    </row>
    <row r="322" spans="1:7" ht="12.75">
      <c r="A322" s="24"/>
      <c r="B322" s="2"/>
      <c r="C322" s="2"/>
      <c r="D322" s="2"/>
      <c r="E322" s="2"/>
      <c r="F322" s="2"/>
      <c r="G322" s="2"/>
    </row>
    <row r="323" spans="1:7" ht="12.75">
      <c r="A323" s="24"/>
      <c r="B323" s="2"/>
      <c r="C323" s="2"/>
      <c r="D323" s="2"/>
      <c r="E323" s="2"/>
      <c r="F323" s="2"/>
      <c r="G323" s="2"/>
    </row>
    <row r="324" spans="1:7" ht="12.75">
      <c r="A324" s="24"/>
      <c r="B324" s="2"/>
      <c r="C324" s="2"/>
      <c r="D324" s="2"/>
      <c r="E324" s="2"/>
      <c r="F324" s="2"/>
      <c r="G324" s="2"/>
    </row>
    <row r="373" spans="1:7" ht="12.75">
      <c r="A373" s="24"/>
      <c r="B373" s="2"/>
      <c r="C373" s="2"/>
      <c r="D373" s="2"/>
      <c r="E373" s="2"/>
      <c r="F373" s="2"/>
      <c r="G373" s="2"/>
    </row>
    <row r="374" spans="1:7" ht="12.75">
      <c r="A374" s="24"/>
      <c r="B374" s="2"/>
      <c r="C374" s="2"/>
      <c r="D374" s="2"/>
      <c r="E374" s="2"/>
      <c r="F374" s="2"/>
      <c r="G374" s="2"/>
    </row>
    <row r="375" spans="1:7" ht="12.75">
      <c r="A375" s="20"/>
      <c r="B375" s="11"/>
      <c r="C375" s="11"/>
      <c r="D375" s="11"/>
      <c r="E375" s="11"/>
      <c r="F375" s="11"/>
      <c r="G375" s="11"/>
    </row>
    <row r="376" spans="1:7" ht="12.75">
      <c r="A376" s="20"/>
      <c r="B376" s="11"/>
      <c r="C376" s="11"/>
      <c r="D376" s="11"/>
      <c r="E376" s="11"/>
      <c r="F376" s="11"/>
      <c r="G376" s="11"/>
    </row>
    <row r="377" spans="1:7" ht="12.75">
      <c r="A377" s="20"/>
      <c r="B377" s="11"/>
      <c r="C377" s="11"/>
      <c r="D377" s="11"/>
      <c r="E377" s="11"/>
      <c r="F377" s="11"/>
      <c r="G377" s="11"/>
    </row>
    <row r="378" spans="1:7" ht="12.75">
      <c r="A378" s="20"/>
      <c r="B378" s="11"/>
      <c r="C378" s="11"/>
      <c r="D378" s="11"/>
      <c r="E378" s="11"/>
      <c r="F378" s="11"/>
      <c r="G378" s="11"/>
    </row>
    <row r="379" spans="1:7" ht="12.75">
      <c r="A379" s="20"/>
      <c r="B379" s="11"/>
      <c r="C379" s="11"/>
      <c r="D379" s="11"/>
      <c r="E379" s="11"/>
      <c r="F379" s="11"/>
      <c r="G379" s="11"/>
    </row>
    <row r="380" spans="1:7" ht="12.75">
      <c r="A380" s="20"/>
      <c r="B380" s="11"/>
      <c r="C380" s="11"/>
      <c r="D380" s="11"/>
      <c r="E380" s="11"/>
      <c r="F380" s="11"/>
      <c r="G380" s="11"/>
    </row>
    <row r="381" spans="1:7" ht="12.75">
      <c r="A381" s="20"/>
      <c r="B381" s="11"/>
      <c r="C381" s="11"/>
      <c r="D381" s="11"/>
      <c r="E381" s="11"/>
      <c r="F381" s="11"/>
      <c r="G381" s="11"/>
    </row>
    <row r="382" spans="1:7" ht="12.75">
      <c r="A382" s="20"/>
      <c r="B382" s="11"/>
      <c r="C382" s="11"/>
      <c r="D382" s="11"/>
      <c r="E382" s="11"/>
      <c r="F382" s="11"/>
      <c r="G382" s="11"/>
    </row>
    <row r="383" spans="1:7" ht="12.75">
      <c r="A383" s="20"/>
      <c r="B383" s="11"/>
      <c r="C383" s="11"/>
      <c r="D383" s="11"/>
      <c r="E383" s="11"/>
      <c r="F383" s="11"/>
      <c r="G383" s="11"/>
    </row>
    <row r="384" spans="1:7" ht="12.75">
      <c r="A384" s="20"/>
      <c r="B384" s="11"/>
      <c r="C384" s="11"/>
      <c r="D384" s="11"/>
      <c r="E384" s="11"/>
      <c r="F384" s="11"/>
      <c r="G384" s="11"/>
    </row>
    <row r="385" spans="1:7" ht="12.75">
      <c r="A385" s="24"/>
      <c r="B385" s="2"/>
      <c r="C385" s="2"/>
      <c r="D385" s="2"/>
      <c r="E385" s="2"/>
      <c r="F385" s="2"/>
      <c r="G385" s="2"/>
    </row>
    <row r="386" spans="1:7" ht="12.75">
      <c r="A386" s="24"/>
      <c r="B386" s="2"/>
      <c r="C386" s="2"/>
      <c r="D386" s="2"/>
      <c r="E386" s="2"/>
      <c r="F386" s="2"/>
      <c r="G386" s="2"/>
    </row>
    <row r="387" spans="1:7" ht="12.75">
      <c r="A387" s="24"/>
      <c r="B387" s="2"/>
      <c r="C387" s="2"/>
      <c r="D387" s="2"/>
      <c r="E387" s="2"/>
      <c r="F387" s="2"/>
      <c r="G387" s="2"/>
    </row>
    <row r="388" spans="1:7" ht="12.75">
      <c r="A388" s="24"/>
      <c r="B388" s="2"/>
      <c r="C388" s="2"/>
      <c r="D388" s="2"/>
      <c r="E388" s="2"/>
      <c r="F388" s="2"/>
      <c r="G388" s="2"/>
    </row>
    <row r="437" spans="1:7" ht="12.75">
      <c r="A437" s="24"/>
      <c r="B437" s="2"/>
      <c r="C437" s="2"/>
      <c r="D437" s="2"/>
      <c r="E437" s="2"/>
      <c r="F437" s="2"/>
      <c r="G437" s="2"/>
    </row>
    <row r="438" spans="1:7" ht="12.75">
      <c r="A438" s="24"/>
      <c r="B438" s="2"/>
      <c r="C438" s="2"/>
      <c r="D438" s="2"/>
      <c r="E438" s="2"/>
      <c r="F438" s="2"/>
      <c r="G438" s="2"/>
    </row>
    <row r="439" spans="1:7" ht="12.75">
      <c r="A439" s="24"/>
      <c r="B439" s="2"/>
      <c r="C439" s="2"/>
      <c r="D439" s="2"/>
      <c r="E439" s="2"/>
      <c r="F439" s="2"/>
      <c r="G439" s="2"/>
    </row>
    <row r="440" spans="1:7" ht="12.75">
      <c r="A440" s="24"/>
      <c r="B440" s="2"/>
      <c r="C440" s="2"/>
      <c r="D440" s="2"/>
      <c r="E440" s="2"/>
      <c r="F440" s="2"/>
      <c r="G440" s="2"/>
    </row>
    <row r="441" spans="1:7" ht="12.75">
      <c r="A441" s="24"/>
      <c r="B441" s="2"/>
      <c r="C441" s="2"/>
      <c r="D441" s="2"/>
      <c r="E441" s="2"/>
      <c r="F441" s="2"/>
      <c r="G441" s="2"/>
    </row>
    <row r="442" spans="1:7" ht="12.75">
      <c r="A442" s="24"/>
      <c r="B442" s="2"/>
      <c r="C442" s="2"/>
      <c r="D442" s="2"/>
      <c r="E442" s="2"/>
      <c r="F442" s="2"/>
      <c r="G442" s="2"/>
    </row>
    <row r="443" spans="1:7" ht="12.75">
      <c r="A443" s="24"/>
      <c r="B443" s="2"/>
      <c r="C443" s="2"/>
      <c r="D443" s="2"/>
      <c r="E443" s="2"/>
      <c r="F443" s="2"/>
      <c r="G443" s="2"/>
    </row>
    <row r="444" spans="1:7" ht="12.75">
      <c r="A444" s="24"/>
      <c r="B444" s="2"/>
      <c r="C444" s="2"/>
      <c r="D444" s="2"/>
      <c r="E444" s="2"/>
      <c r="F444" s="2"/>
      <c r="G444" s="2"/>
    </row>
    <row r="445" spans="1:7" ht="12.75">
      <c r="A445" s="20"/>
      <c r="B445" s="11"/>
      <c r="C445" s="11"/>
      <c r="D445" s="11"/>
      <c r="E445" s="11"/>
      <c r="F445" s="11"/>
      <c r="G445" s="11"/>
    </row>
    <row r="446" spans="1:7" ht="12.75">
      <c r="A446" s="20"/>
      <c r="B446" s="11"/>
      <c r="C446" s="11"/>
      <c r="D446" s="11"/>
      <c r="E446" s="11"/>
      <c r="F446" s="11"/>
      <c r="G446" s="11"/>
    </row>
    <row r="447" spans="1:7" ht="12.75">
      <c r="A447" s="20"/>
      <c r="B447" s="11"/>
      <c r="C447" s="11"/>
      <c r="D447" s="11"/>
      <c r="E447" s="11"/>
      <c r="F447" s="11"/>
      <c r="G447" s="11"/>
    </row>
    <row r="448" spans="1:7" ht="12.75">
      <c r="A448" s="20"/>
      <c r="B448" s="11"/>
      <c r="C448" s="11"/>
      <c r="D448" s="11"/>
      <c r="E448" s="11"/>
      <c r="F448" s="11"/>
      <c r="G448" s="11"/>
    </row>
    <row r="449" spans="1:7" ht="12.75">
      <c r="A449" s="20"/>
      <c r="B449" s="11"/>
      <c r="C449" s="11"/>
      <c r="D449" s="11"/>
      <c r="E449" s="11"/>
      <c r="F449" s="11"/>
      <c r="G449" s="11"/>
    </row>
    <row r="450" spans="1:7" ht="12.75">
      <c r="A450" s="20"/>
      <c r="B450" s="11"/>
      <c r="C450" s="11"/>
      <c r="D450" s="11"/>
      <c r="E450" s="11"/>
      <c r="F450" s="11"/>
      <c r="G450" s="11"/>
    </row>
    <row r="451" spans="1:7" ht="12.75">
      <c r="A451" s="20"/>
      <c r="B451" s="11"/>
      <c r="C451" s="11"/>
      <c r="D451" s="11"/>
      <c r="E451" s="11"/>
      <c r="F451" s="11"/>
      <c r="G451" s="11"/>
    </row>
    <row r="452" spans="1:7" ht="12.75">
      <c r="A452" s="20"/>
      <c r="B452" s="11"/>
      <c r="C452" s="11"/>
      <c r="D452" s="11"/>
      <c r="E452" s="11"/>
      <c r="F452" s="11"/>
      <c r="G452" s="11"/>
    </row>
    <row r="453" spans="1:7" ht="12.75">
      <c r="A453" s="20"/>
      <c r="B453" s="11"/>
      <c r="C453" s="11"/>
      <c r="D453" s="11"/>
      <c r="E453" s="11"/>
      <c r="F453" s="11"/>
      <c r="G453" s="11"/>
    </row>
    <row r="454" spans="1:7" ht="12.75">
      <c r="A454" s="20"/>
      <c r="B454" s="11"/>
      <c r="C454" s="11"/>
      <c r="D454" s="11"/>
      <c r="E454" s="11"/>
      <c r="F454" s="11"/>
      <c r="G454" s="11"/>
    </row>
    <row r="455" spans="1:7" ht="12.75">
      <c r="A455" s="24"/>
      <c r="B455" s="2"/>
      <c r="C455" s="2"/>
      <c r="D455" s="2"/>
      <c r="E455" s="2"/>
      <c r="F455" s="2"/>
      <c r="G455" s="2"/>
    </row>
    <row r="456" spans="1:7" ht="12.75">
      <c r="A456" s="24"/>
      <c r="B456" s="2"/>
      <c r="C456" s="2"/>
      <c r="D456" s="2"/>
      <c r="E456" s="2"/>
      <c r="F456" s="2"/>
      <c r="G456" s="2"/>
    </row>
    <row r="457" spans="1:7" ht="12.75">
      <c r="A457" s="24"/>
      <c r="B457" s="2"/>
      <c r="C457" s="2"/>
      <c r="D457" s="2"/>
      <c r="E457" s="2"/>
      <c r="F457" s="2"/>
      <c r="G457" s="2"/>
    </row>
    <row r="458" spans="1:7" ht="12.75">
      <c r="A458" s="24"/>
      <c r="B458" s="2"/>
      <c r="C458" s="2"/>
      <c r="D458" s="2"/>
      <c r="E458" s="2"/>
      <c r="F458" s="2"/>
      <c r="G458" s="2"/>
    </row>
    <row r="459" spans="1:7" ht="12.75">
      <c r="A459" s="24"/>
      <c r="B459" s="2"/>
      <c r="C459" s="2"/>
      <c r="D459" s="2"/>
      <c r="E459" s="2"/>
      <c r="F459" s="2"/>
      <c r="G459" s="2"/>
    </row>
    <row r="460" spans="1:7" ht="12.75">
      <c r="A460" s="24"/>
      <c r="B460" s="2"/>
      <c r="C460" s="2"/>
      <c r="D460" s="2"/>
      <c r="E460" s="2"/>
      <c r="F460" s="2"/>
      <c r="G460" s="2"/>
    </row>
    <row r="461" spans="1:7" ht="12.75">
      <c r="A461" s="24"/>
      <c r="B461" s="2"/>
      <c r="C461" s="2"/>
      <c r="D461" s="2"/>
      <c r="E461" s="2"/>
      <c r="F461" s="2"/>
      <c r="G461" s="2"/>
    </row>
    <row r="462" spans="1:7" ht="12.75">
      <c r="A462" s="24"/>
      <c r="B462" s="2"/>
      <c r="C462" s="2"/>
      <c r="D462" s="2"/>
      <c r="E462" s="2"/>
      <c r="F462" s="2"/>
      <c r="G462" s="2"/>
    </row>
    <row r="463" spans="1:7" ht="12.75">
      <c r="A463" s="24"/>
      <c r="B463" s="2"/>
      <c r="C463" s="2"/>
      <c r="D463" s="2"/>
      <c r="E463" s="2"/>
      <c r="F463" s="2"/>
      <c r="G463" s="2"/>
    </row>
    <row r="464" spans="1:7" ht="12.75">
      <c r="A464" s="24"/>
      <c r="B464" s="2"/>
      <c r="C464" s="2"/>
      <c r="D464" s="2"/>
      <c r="E464" s="2"/>
      <c r="F464" s="2"/>
      <c r="G464" s="2"/>
    </row>
    <row r="465" spans="1:7" ht="12.75">
      <c r="A465" s="24"/>
      <c r="B465" s="2"/>
      <c r="C465" s="2"/>
      <c r="D465" s="2"/>
      <c r="E465" s="2"/>
      <c r="F465" s="2"/>
      <c r="G465" s="2"/>
    </row>
    <row r="466" spans="1:7" ht="12.75">
      <c r="A466" s="24"/>
      <c r="B466" s="2"/>
      <c r="C466" s="2"/>
      <c r="D466" s="2"/>
      <c r="E466" s="2"/>
      <c r="F466" s="2"/>
      <c r="G466" s="2"/>
    </row>
    <row r="467" spans="1:7" ht="12.75">
      <c r="A467" s="24"/>
      <c r="B467" s="2"/>
      <c r="C467" s="2"/>
      <c r="D467" s="2"/>
      <c r="E467" s="2"/>
      <c r="F467" s="2"/>
      <c r="G467" s="2"/>
    </row>
    <row r="468" spans="1:7" ht="12.75">
      <c r="A468" s="24"/>
      <c r="B468" s="2"/>
      <c r="C468" s="2"/>
      <c r="D468" s="2"/>
      <c r="E468" s="2"/>
      <c r="F468" s="2"/>
      <c r="G468" s="2"/>
    </row>
    <row r="501" spans="1:7" ht="12.75">
      <c r="A501" s="24"/>
      <c r="B501" s="2"/>
      <c r="C501" s="2"/>
      <c r="D501" s="2"/>
      <c r="E501" s="2"/>
      <c r="F501" s="2"/>
      <c r="G501" s="2"/>
    </row>
    <row r="502" spans="1:7" ht="12.75">
      <c r="A502" s="24"/>
      <c r="B502" s="2"/>
      <c r="C502" s="2"/>
      <c r="D502" s="2"/>
      <c r="E502" s="2"/>
      <c r="F502" s="2"/>
      <c r="G502" s="2"/>
    </row>
    <row r="503" spans="1:7" ht="12.75">
      <c r="A503" s="24"/>
      <c r="B503" s="2"/>
      <c r="C503" s="2"/>
      <c r="D503" s="2"/>
      <c r="E503" s="2"/>
      <c r="F503" s="2"/>
      <c r="G503" s="2"/>
    </row>
    <row r="504" spans="1:7" ht="12.75">
      <c r="A504" s="24"/>
      <c r="B504" s="2"/>
      <c r="C504" s="2"/>
      <c r="D504" s="2"/>
      <c r="E504" s="2"/>
      <c r="F504" s="2"/>
      <c r="G504" s="2"/>
    </row>
    <row r="505" spans="1:7" ht="12.75">
      <c r="A505" s="24"/>
      <c r="B505" s="2"/>
      <c r="C505" s="2"/>
      <c r="D505" s="2"/>
      <c r="E505" s="2"/>
      <c r="F505" s="2"/>
      <c r="G505" s="2"/>
    </row>
    <row r="506" spans="1:7" ht="12.75">
      <c r="A506" s="24"/>
      <c r="B506" s="2"/>
      <c r="C506" s="2"/>
      <c r="D506" s="2"/>
      <c r="E506" s="2"/>
      <c r="F506" s="2"/>
      <c r="G506" s="2"/>
    </row>
    <row r="507" spans="1:7" ht="12.75">
      <c r="A507" s="24"/>
      <c r="B507" s="2"/>
      <c r="C507" s="2"/>
      <c r="D507" s="2"/>
      <c r="E507" s="2"/>
      <c r="F507" s="2"/>
      <c r="G507" s="2"/>
    </row>
    <row r="508" spans="1:7" ht="12.75">
      <c r="A508" s="24"/>
      <c r="B508" s="2"/>
      <c r="C508" s="2"/>
      <c r="D508" s="2"/>
      <c r="E508" s="2"/>
      <c r="F508" s="2"/>
      <c r="G508" s="2"/>
    </row>
    <row r="509" spans="1:7" ht="12.75">
      <c r="A509" s="24"/>
      <c r="B509" s="2"/>
      <c r="C509" s="2"/>
      <c r="D509" s="2"/>
      <c r="E509" s="2"/>
      <c r="F509" s="2"/>
      <c r="G509" s="2"/>
    </row>
    <row r="510" spans="1:7" ht="12.75">
      <c r="A510" s="24"/>
      <c r="B510" s="2"/>
      <c r="C510" s="2"/>
      <c r="D510" s="2"/>
      <c r="E510" s="2"/>
      <c r="F510" s="2"/>
      <c r="G510" s="2"/>
    </row>
    <row r="511" spans="1:7" ht="12.75">
      <c r="A511" s="24"/>
      <c r="B511" s="2"/>
      <c r="C511" s="2"/>
      <c r="D511" s="2"/>
      <c r="E511" s="2"/>
      <c r="F511" s="2"/>
      <c r="G511" s="2"/>
    </row>
    <row r="512" spans="1:7" ht="12.75">
      <c r="A512" s="24"/>
      <c r="B512" s="2"/>
      <c r="C512" s="2"/>
      <c r="D512" s="2"/>
      <c r="E512" s="2"/>
      <c r="F512" s="2"/>
      <c r="G512" s="2"/>
    </row>
    <row r="513" spans="1:7" ht="12.75">
      <c r="A513" s="24"/>
      <c r="B513" s="2"/>
      <c r="C513" s="2"/>
      <c r="D513" s="2"/>
      <c r="E513" s="2"/>
      <c r="F513" s="2"/>
      <c r="G513" s="2"/>
    </row>
    <row r="514" spans="1:7" ht="12.75">
      <c r="A514" s="24"/>
      <c r="B514" s="2"/>
      <c r="C514" s="2"/>
      <c r="D514" s="2"/>
      <c r="E514" s="2"/>
      <c r="F514" s="2"/>
      <c r="G514" s="2"/>
    </row>
    <row r="515" spans="1:7" ht="12.75">
      <c r="A515" s="20"/>
      <c r="B515" s="11"/>
      <c r="C515" s="11"/>
      <c r="D515" s="11"/>
      <c r="E515" s="11"/>
      <c r="F515" s="11"/>
      <c r="G515" s="11"/>
    </row>
    <row r="516" spans="1:7" ht="12.75">
      <c r="A516" s="20"/>
      <c r="B516" s="11"/>
      <c r="C516" s="11"/>
      <c r="D516" s="11"/>
      <c r="E516" s="11"/>
      <c r="F516" s="11"/>
      <c r="G516" s="11"/>
    </row>
    <row r="517" spans="1:7" ht="12.75">
      <c r="A517" s="20"/>
      <c r="B517" s="11"/>
      <c r="C517" s="11"/>
      <c r="D517" s="11"/>
      <c r="E517" s="11"/>
      <c r="F517" s="11"/>
      <c r="G517" s="11"/>
    </row>
    <row r="518" spans="1:7" ht="12.75">
      <c r="A518" s="20"/>
      <c r="B518" s="11"/>
      <c r="C518" s="11"/>
      <c r="D518" s="11"/>
      <c r="E518" s="11"/>
      <c r="F518" s="11"/>
      <c r="G518" s="11"/>
    </row>
    <row r="519" spans="1:7" ht="12.75">
      <c r="A519" s="20"/>
      <c r="B519" s="11"/>
      <c r="C519" s="11"/>
      <c r="D519" s="11"/>
      <c r="E519" s="11"/>
      <c r="F519" s="11"/>
      <c r="G519" s="11"/>
    </row>
    <row r="520" spans="1:7" ht="12.75">
      <c r="A520" s="20"/>
      <c r="B520" s="11"/>
      <c r="C520" s="11"/>
      <c r="D520" s="11"/>
      <c r="E520" s="11"/>
      <c r="F520" s="11"/>
      <c r="G520" s="11"/>
    </row>
    <row r="521" spans="1:7" ht="12.75">
      <c r="A521" s="20"/>
      <c r="B521" s="11"/>
      <c r="C521" s="11"/>
      <c r="D521" s="11"/>
      <c r="E521" s="11"/>
      <c r="F521" s="11"/>
      <c r="G521" s="11"/>
    </row>
    <row r="522" spans="1:7" ht="12.75">
      <c r="A522" s="20"/>
      <c r="B522" s="11"/>
      <c r="C522" s="11"/>
      <c r="D522" s="11"/>
      <c r="E522" s="11"/>
      <c r="F522" s="11"/>
      <c r="G522" s="11"/>
    </row>
    <row r="523" spans="1:7" ht="12.75">
      <c r="A523" s="20"/>
      <c r="B523" s="11"/>
      <c r="C523" s="11"/>
      <c r="D523" s="11"/>
      <c r="E523" s="11"/>
      <c r="F523" s="11"/>
      <c r="G523" s="11"/>
    </row>
    <row r="524" spans="1:7" ht="12.75">
      <c r="A524" s="20"/>
      <c r="B524" s="11"/>
      <c r="C524" s="11"/>
      <c r="D524" s="11"/>
      <c r="E524" s="11"/>
      <c r="F524" s="11"/>
      <c r="G524" s="11"/>
    </row>
    <row r="525" spans="1:7" ht="12.75">
      <c r="A525" s="24"/>
      <c r="B525" s="2"/>
      <c r="C525" s="2"/>
      <c r="D525" s="2"/>
      <c r="E525" s="2"/>
      <c r="F525" s="2"/>
      <c r="G525" s="2"/>
    </row>
    <row r="526" spans="1:7" ht="12.75">
      <c r="A526" s="24"/>
      <c r="B526" s="2"/>
      <c r="C526" s="2"/>
      <c r="D526" s="2"/>
      <c r="E526" s="2"/>
      <c r="F526" s="2"/>
      <c r="G526" s="2"/>
    </row>
    <row r="527" spans="1:7" ht="12.75">
      <c r="A527" s="24"/>
      <c r="B527" s="2"/>
      <c r="C527" s="2"/>
      <c r="D527" s="2"/>
      <c r="E527" s="2"/>
      <c r="F527" s="2"/>
      <c r="G527" s="2"/>
    </row>
    <row r="528" spans="1:7" ht="12.75">
      <c r="A528" s="24"/>
      <c r="B528" s="2"/>
      <c r="C528" s="2"/>
      <c r="D528" s="2"/>
      <c r="E528" s="2"/>
      <c r="F528" s="2"/>
      <c r="G528" s="2"/>
    </row>
    <row r="529" spans="1:7" ht="12.75">
      <c r="A529" s="24"/>
      <c r="B529" s="2"/>
      <c r="C529" s="2"/>
      <c r="D529" s="2"/>
      <c r="E529" s="2"/>
      <c r="F529" s="2"/>
      <c r="G529" s="2"/>
    </row>
    <row r="530" spans="1:7" ht="12.75">
      <c r="A530" s="24"/>
      <c r="B530" s="2"/>
      <c r="C530" s="2"/>
      <c r="D530" s="2"/>
      <c r="E530" s="2"/>
      <c r="F530" s="2"/>
      <c r="G530" s="2"/>
    </row>
    <row r="531" spans="1:7" ht="12.75">
      <c r="A531" s="24"/>
      <c r="B531" s="2"/>
      <c r="C531" s="2"/>
      <c r="D531" s="2"/>
      <c r="E531" s="2"/>
      <c r="F531" s="2"/>
      <c r="G531" s="2"/>
    </row>
    <row r="532" spans="1:7" ht="12.75">
      <c r="A532" s="24"/>
      <c r="B532" s="2"/>
      <c r="C532" s="2"/>
      <c r="D532" s="2"/>
      <c r="E532" s="2"/>
      <c r="F532" s="2"/>
      <c r="G532" s="2"/>
    </row>
    <row r="581" spans="1:7" ht="12.75">
      <c r="A581" s="24"/>
      <c r="B581" s="2"/>
      <c r="C581" s="2"/>
      <c r="D581" s="2"/>
      <c r="E581" s="2"/>
      <c r="F581" s="2"/>
      <c r="G581" s="2"/>
    </row>
    <row r="582" spans="1:7" ht="12.75">
      <c r="A582" s="24"/>
      <c r="B582" s="2"/>
      <c r="C582" s="2"/>
      <c r="D582" s="2"/>
      <c r="E582" s="2"/>
      <c r="F582" s="2"/>
      <c r="G582" s="2"/>
    </row>
    <row r="583" spans="1:7" ht="12.75">
      <c r="A583" s="24"/>
      <c r="B583" s="2"/>
      <c r="C583" s="2"/>
      <c r="D583" s="2"/>
      <c r="E583" s="2"/>
      <c r="F583" s="2"/>
      <c r="G583" s="2"/>
    </row>
    <row r="584" spans="1:7" ht="12.75">
      <c r="A584" s="24"/>
      <c r="B584" s="2"/>
      <c r="C584" s="2"/>
      <c r="D584" s="2"/>
      <c r="E584" s="2"/>
      <c r="F584" s="2"/>
      <c r="G584" s="2"/>
    </row>
    <row r="585" spans="1:7" ht="12.75">
      <c r="A585" s="20"/>
      <c r="B585" s="11"/>
      <c r="C585" s="11"/>
      <c r="D585" s="11"/>
      <c r="E585" s="11"/>
      <c r="F585" s="11"/>
      <c r="G585" s="11"/>
    </row>
    <row r="586" spans="1:7" ht="12.75">
      <c r="A586" s="20"/>
      <c r="B586" s="11"/>
      <c r="C586" s="11"/>
      <c r="D586" s="11"/>
      <c r="E586" s="11"/>
      <c r="F586" s="11"/>
      <c r="G586" s="11"/>
    </row>
    <row r="587" spans="1:7" ht="12.75">
      <c r="A587" s="20"/>
      <c r="B587" s="11"/>
      <c r="C587" s="11"/>
      <c r="D587" s="11"/>
      <c r="E587" s="11"/>
      <c r="F587" s="11"/>
      <c r="G587" s="11"/>
    </row>
    <row r="588" spans="1:7" ht="12.75">
      <c r="A588" s="20"/>
      <c r="B588" s="11"/>
      <c r="C588" s="11"/>
      <c r="D588" s="11"/>
      <c r="E588" s="11"/>
      <c r="F588" s="11"/>
      <c r="G588" s="11"/>
    </row>
    <row r="589" spans="1:7" ht="12.75">
      <c r="A589" s="20"/>
      <c r="B589" s="11"/>
      <c r="C589" s="11"/>
      <c r="D589" s="11"/>
      <c r="E589" s="11"/>
      <c r="F589" s="11"/>
      <c r="G589" s="11"/>
    </row>
    <row r="590" spans="1:7" ht="12.75">
      <c r="A590" s="20"/>
      <c r="B590" s="11"/>
      <c r="C590" s="11"/>
      <c r="D590" s="11"/>
      <c r="E590" s="11"/>
      <c r="F590" s="11"/>
      <c r="G590" s="11"/>
    </row>
    <row r="591" spans="1:7" ht="12.75">
      <c r="A591" s="20"/>
      <c r="B591" s="11"/>
      <c r="C591" s="11"/>
      <c r="D591" s="11"/>
      <c r="E591" s="11"/>
      <c r="F591" s="11"/>
      <c r="G591" s="11"/>
    </row>
    <row r="592" spans="1:7" ht="12.75">
      <c r="A592" s="20"/>
      <c r="B592" s="11"/>
      <c r="C592" s="11"/>
      <c r="D592" s="11"/>
      <c r="E592" s="11"/>
      <c r="F592" s="11"/>
      <c r="G592" s="11"/>
    </row>
    <row r="593" spans="1:7" ht="12.75">
      <c r="A593" s="20"/>
      <c r="B593" s="11"/>
      <c r="C593" s="11"/>
      <c r="D593" s="11"/>
      <c r="E593" s="11"/>
      <c r="F593" s="11"/>
      <c r="G593" s="11"/>
    </row>
    <row r="594" spans="1:7" ht="12.75">
      <c r="A594" s="20"/>
      <c r="B594" s="11"/>
      <c r="C594" s="11"/>
      <c r="D594" s="11"/>
      <c r="E594" s="11"/>
      <c r="F594" s="11"/>
      <c r="G594" s="11"/>
    </row>
    <row r="595" spans="1:7" ht="12.75">
      <c r="A595" s="24"/>
      <c r="B595" s="2"/>
      <c r="C595" s="2"/>
      <c r="D595" s="2"/>
      <c r="E595" s="2"/>
      <c r="F595" s="2"/>
      <c r="G595" s="2"/>
    </row>
    <row r="596" spans="1:7" ht="12.75">
      <c r="A596" s="24"/>
      <c r="B596" s="2"/>
      <c r="C596" s="2"/>
      <c r="D596" s="2"/>
      <c r="E596" s="2"/>
      <c r="F596" s="2"/>
      <c r="G596" s="2"/>
    </row>
  </sheetData>
  <printOptions horizontalCentered="1" verticalCentered="1"/>
  <pageMargins left="0.25" right="0.25" top="0.25" bottom="0.25" header="0" footer="0"/>
  <pageSetup fitToHeight="1" fitToWidth="1"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96"/>
  <sheetViews>
    <sheetView defaultGridColor="0" colorId="8" workbookViewId="0" topLeftCell="A1">
      <selection activeCell="A1" sqref="A1"/>
    </sheetView>
  </sheetViews>
  <sheetFormatPr defaultColWidth="8.7109375" defaultRowHeight="12.75"/>
  <cols>
    <col min="1" max="1" width="15.421875" style="18" customWidth="1"/>
    <col min="2" max="2" width="14.00390625" style="0" customWidth="1"/>
    <col min="3" max="3" width="10.28125" style="0" customWidth="1"/>
    <col min="4" max="4" width="9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14.57421875" style="0" customWidth="1"/>
    <col min="9" max="9" width="13.8515625" style="0" customWidth="1"/>
    <col min="10" max="10" width="9.8515625" style="0" customWidth="1"/>
    <col min="11" max="12" width="10.7109375" style="0" customWidth="1"/>
    <col min="13" max="13" width="13.71093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">
        <v>36860</v>
      </c>
      <c r="M1" s="4">
        <v>0.6875</v>
      </c>
    </row>
    <row r="2" spans="1:13" ht="12.7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">
      <c r="A3" s="23" t="s">
        <v>96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ht="15">
      <c r="A4" s="2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</row>
    <row r="5" spans="1:13" ht="15">
      <c r="A5" s="23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</row>
    <row r="6" spans="1:13" ht="15">
      <c r="A6" s="2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13" ht="12.75">
      <c r="A7" s="20"/>
      <c r="B7" s="11"/>
      <c r="C7" s="11"/>
      <c r="D7" s="11"/>
      <c r="E7" s="11"/>
      <c r="F7" s="11"/>
      <c r="G7" s="11"/>
      <c r="H7" s="11"/>
      <c r="I7" s="11"/>
      <c r="J7" s="11"/>
      <c r="K7" s="11"/>
      <c r="L7" s="2"/>
      <c r="M7" s="2"/>
    </row>
    <row r="8" spans="1:13" s="18" customFormat="1" ht="15">
      <c r="A8" s="16"/>
      <c r="B8" s="17"/>
      <c r="C8" s="17"/>
      <c r="D8" s="17"/>
      <c r="E8" s="17"/>
      <c r="F8" s="17"/>
      <c r="G8" s="17" t="s">
        <v>5</v>
      </c>
      <c r="H8" s="16"/>
      <c r="I8" s="17"/>
      <c r="J8" s="17"/>
      <c r="K8" s="17"/>
      <c r="L8" s="17"/>
      <c r="M8" s="17"/>
    </row>
    <row r="9" spans="1:13" s="18" customFormat="1" ht="15">
      <c r="A9" s="16"/>
      <c r="B9" s="17"/>
      <c r="C9" s="17"/>
      <c r="D9" s="17"/>
      <c r="E9" s="17"/>
      <c r="F9" s="17"/>
      <c r="G9" s="17" t="s">
        <v>6</v>
      </c>
      <c r="H9" s="17" t="s">
        <v>7</v>
      </c>
      <c r="I9" s="17"/>
      <c r="J9" s="17"/>
      <c r="K9" s="17"/>
      <c r="L9" s="17"/>
      <c r="M9" s="17"/>
    </row>
    <row r="10" spans="1:13" s="18" customFormat="1" ht="15">
      <c r="A10" s="16"/>
      <c r="B10" s="17"/>
      <c r="C10" s="17" t="s">
        <v>8</v>
      </c>
      <c r="D10" s="17"/>
      <c r="E10" s="17" t="s">
        <v>9</v>
      </c>
      <c r="F10" s="17" t="s">
        <v>10</v>
      </c>
      <c r="G10" s="17" t="s">
        <v>11</v>
      </c>
      <c r="H10" s="17" t="s">
        <v>12</v>
      </c>
      <c r="I10" s="17"/>
      <c r="J10" s="17"/>
      <c r="K10" s="17" t="s">
        <v>13</v>
      </c>
      <c r="L10" s="17"/>
      <c r="M10" s="17"/>
    </row>
    <row r="11" spans="1:13" s="18" customFormat="1" ht="15">
      <c r="A11" s="16"/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9" t="s">
        <v>19</v>
      </c>
      <c r="H11" s="17" t="s">
        <v>15</v>
      </c>
      <c r="I11" s="17" t="s">
        <v>20</v>
      </c>
      <c r="J11" s="17" t="s">
        <v>21</v>
      </c>
      <c r="K11" s="17" t="s">
        <v>22</v>
      </c>
      <c r="L11" s="17" t="s">
        <v>23</v>
      </c>
      <c r="M11" s="17" t="s">
        <v>24</v>
      </c>
    </row>
    <row r="12" spans="1:13" s="18" customFormat="1" ht="15">
      <c r="A12" s="16" t="s">
        <v>92</v>
      </c>
      <c r="B12" s="17" t="s">
        <v>26</v>
      </c>
      <c r="C12" s="17" t="s">
        <v>27</v>
      </c>
      <c r="D12" s="17" t="s">
        <v>28</v>
      </c>
      <c r="E12" s="17" t="s">
        <v>29</v>
      </c>
      <c r="F12" s="17" t="s">
        <v>30</v>
      </c>
      <c r="G12" s="19" t="s">
        <v>31</v>
      </c>
      <c r="H12" s="17" t="s">
        <v>27</v>
      </c>
      <c r="I12" s="17" t="s">
        <v>32</v>
      </c>
      <c r="J12" s="17" t="s">
        <v>33</v>
      </c>
      <c r="K12" s="17" t="s">
        <v>34</v>
      </c>
      <c r="L12" s="17" t="s">
        <v>35</v>
      </c>
      <c r="M12" s="17" t="s">
        <v>36</v>
      </c>
    </row>
    <row r="13" spans="1:13" ht="12.75">
      <c r="A13" s="2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2"/>
      <c r="M13" s="2"/>
    </row>
    <row r="14" spans="1:13" ht="12.75">
      <c r="A14" s="20" t="s">
        <v>37</v>
      </c>
      <c r="B14" s="164">
        <v>75733.409</v>
      </c>
      <c r="C14" s="164">
        <v>85231.056</v>
      </c>
      <c r="D14" s="2">
        <f>B14+C14</f>
        <v>160964.465</v>
      </c>
      <c r="E14" s="15">
        <v>110977.02900000001</v>
      </c>
      <c r="F14" s="15">
        <v>62170.117</v>
      </c>
      <c r="G14" s="15">
        <v>6619.441</v>
      </c>
      <c r="H14" s="15">
        <v>48804.83</v>
      </c>
      <c r="I14" s="15">
        <v>957.936</v>
      </c>
      <c r="J14" s="15">
        <v>2096.0660000000003</v>
      </c>
      <c r="K14" s="2">
        <v>36949.32</v>
      </c>
      <c r="L14" s="15">
        <v>118315.087</v>
      </c>
      <c r="M14" s="15">
        <f>SUM(D14:L14)</f>
        <v>547854.291</v>
      </c>
    </row>
    <row r="15" spans="1:13" ht="12.75">
      <c r="A15" s="20" t="s">
        <v>38</v>
      </c>
      <c r="B15" s="164">
        <v>19423.038</v>
      </c>
      <c r="C15" s="164">
        <v>24312.12</v>
      </c>
      <c r="D15" s="2">
        <f aca="true" t="shared" si="0" ref="D15:D30">B15+C15</f>
        <v>43735.157999999996</v>
      </c>
      <c r="E15" s="15">
        <v>27138.068</v>
      </c>
      <c r="F15" s="15">
        <v>12939.692000000001</v>
      </c>
      <c r="G15" s="15">
        <v>6619.441</v>
      </c>
      <c r="H15" s="15">
        <v>0</v>
      </c>
      <c r="I15" s="15">
        <v>707.967</v>
      </c>
      <c r="J15" s="15">
        <v>943.92</v>
      </c>
      <c r="K15" s="2">
        <v>12399.48</v>
      </c>
      <c r="L15" s="15">
        <v>215981.683</v>
      </c>
      <c r="M15" s="15">
        <f aca="true" t="shared" si="1" ref="M15:M64">SUM(D15:L15)</f>
        <v>320465.409</v>
      </c>
    </row>
    <row r="16" spans="1:13" ht="12.75">
      <c r="A16" s="20" t="s">
        <v>39</v>
      </c>
      <c r="B16" s="164">
        <v>76872.321</v>
      </c>
      <c r="C16" s="164">
        <v>81884.157</v>
      </c>
      <c r="D16" s="2">
        <f t="shared" si="0"/>
        <v>158756.478</v>
      </c>
      <c r="E16" s="15">
        <v>90428.216</v>
      </c>
      <c r="F16" s="15">
        <v>8750.966</v>
      </c>
      <c r="G16" s="15">
        <v>26361.199</v>
      </c>
      <c r="H16" s="15">
        <v>0</v>
      </c>
      <c r="I16" s="15">
        <v>967.4010000000001</v>
      </c>
      <c r="J16" s="15">
        <v>3025.679</v>
      </c>
      <c r="K16" s="2">
        <v>10903.68</v>
      </c>
      <c r="L16" s="15">
        <v>149048.576</v>
      </c>
      <c r="M16" s="15">
        <f t="shared" si="1"/>
        <v>448242.19500000007</v>
      </c>
    </row>
    <row r="17" spans="1:13" ht="12.75">
      <c r="A17" s="20" t="s">
        <v>40</v>
      </c>
      <c r="B17" s="164">
        <v>49608.388</v>
      </c>
      <c r="C17" s="164">
        <v>68367.856</v>
      </c>
      <c r="D17" s="2">
        <f t="shared" si="0"/>
        <v>117976.244</v>
      </c>
      <c r="E17" s="15">
        <v>78067.921</v>
      </c>
      <c r="F17" s="15">
        <v>36686.617</v>
      </c>
      <c r="G17" s="15">
        <v>6619.441</v>
      </c>
      <c r="H17" s="15">
        <v>0</v>
      </c>
      <c r="I17" s="15">
        <v>889.5740000000001</v>
      </c>
      <c r="J17" s="15">
        <v>943.92</v>
      </c>
      <c r="K17" s="2">
        <v>27589.5</v>
      </c>
      <c r="L17" s="15">
        <v>90230.049</v>
      </c>
      <c r="M17" s="15">
        <f t="shared" si="1"/>
        <v>359003.266</v>
      </c>
    </row>
    <row r="18" spans="1:13" ht="12.75">
      <c r="A18" s="20" t="s">
        <v>41</v>
      </c>
      <c r="B18" s="164">
        <v>335220.827</v>
      </c>
      <c r="C18" s="164">
        <v>437310.349</v>
      </c>
      <c r="D18" s="2">
        <f t="shared" si="0"/>
        <v>772531.176</v>
      </c>
      <c r="E18" s="15">
        <v>529354.337</v>
      </c>
      <c r="F18" s="15">
        <v>239065.104</v>
      </c>
      <c r="G18" s="15">
        <v>300954.82300000003</v>
      </c>
      <c r="H18" s="15">
        <v>0</v>
      </c>
      <c r="I18" s="15">
        <v>3228.579</v>
      </c>
      <c r="J18" s="15">
        <v>29010.697</v>
      </c>
      <c r="K18" s="2">
        <v>157914.225</v>
      </c>
      <c r="L18" s="15">
        <v>499214.179</v>
      </c>
      <c r="M18" s="15">
        <f t="shared" si="1"/>
        <v>2531273.12</v>
      </c>
    </row>
    <row r="19" spans="1:13" ht="12.75">
      <c r="A19" s="20" t="s">
        <v>42</v>
      </c>
      <c r="B19" s="164">
        <v>59722.066</v>
      </c>
      <c r="C19" s="164">
        <v>74005.64600000001</v>
      </c>
      <c r="D19" s="2">
        <f t="shared" si="0"/>
        <v>133727.712</v>
      </c>
      <c r="E19" s="15">
        <v>78539.926</v>
      </c>
      <c r="F19" s="15">
        <v>19773.162</v>
      </c>
      <c r="G19" s="15">
        <v>20433.364</v>
      </c>
      <c r="H19" s="15">
        <v>0</v>
      </c>
      <c r="I19" s="15">
        <v>1092.741</v>
      </c>
      <c r="J19" s="15">
        <v>2708.783</v>
      </c>
      <c r="K19" s="2">
        <v>12258.18</v>
      </c>
      <c r="L19" s="15">
        <v>46322.718</v>
      </c>
      <c r="M19" s="15">
        <f t="shared" si="1"/>
        <v>314856.586</v>
      </c>
    </row>
    <row r="20" spans="1:13" ht="12.75">
      <c r="A20" s="20" t="s">
        <v>43</v>
      </c>
      <c r="B20" s="164">
        <v>40913.221</v>
      </c>
      <c r="C20" s="164">
        <v>38190.955</v>
      </c>
      <c r="D20" s="2">
        <f t="shared" si="0"/>
        <v>79104.176</v>
      </c>
      <c r="E20" s="15">
        <v>52464.813</v>
      </c>
      <c r="F20" s="15">
        <v>59577.574</v>
      </c>
      <c r="G20" s="15">
        <v>29154.843</v>
      </c>
      <c r="H20" s="15">
        <v>0</v>
      </c>
      <c r="I20" s="15">
        <v>600.622</v>
      </c>
      <c r="J20" s="15">
        <v>2797.4990000000003</v>
      </c>
      <c r="K20" s="2">
        <v>23048.64</v>
      </c>
      <c r="L20" s="15">
        <v>161693.94</v>
      </c>
      <c r="M20" s="15">
        <f t="shared" si="1"/>
        <v>408442.107</v>
      </c>
    </row>
    <row r="21" spans="1:13" ht="12.75">
      <c r="A21" s="20" t="s">
        <v>44</v>
      </c>
      <c r="B21" s="164">
        <v>7249.227</v>
      </c>
      <c r="C21" s="164">
        <v>34822.635</v>
      </c>
      <c r="D21" s="2">
        <f t="shared" si="0"/>
        <v>42071.862</v>
      </c>
      <c r="E21" s="15">
        <v>27138.068</v>
      </c>
      <c r="F21" s="15">
        <v>13865.369</v>
      </c>
      <c r="G21" s="15">
        <v>6619.441</v>
      </c>
      <c r="H21" s="15">
        <v>0</v>
      </c>
      <c r="I21" s="15">
        <v>525.6080000000001</v>
      </c>
      <c r="J21" s="15">
        <v>943.92</v>
      </c>
      <c r="K21" s="2">
        <v>1596.24</v>
      </c>
      <c r="L21" s="15">
        <v>26227.236</v>
      </c>
      <c r="M21" s="15">
        <f t="shared" si="1"/>
        <v>118987.744</v>
      </c>
    </row>
    <row r="22" spans="1:13" ht="12.75">
      <c r="A22" s="20" t="s">
        <v>45</v>
      </c>
      <c r="B22" s="164">
        <v>2262.88</v>
      </c>
      <c r="C22" s="164">
        <v>39808.982</v>
      </c>
      <c r="D22" s="2">
        <f t="shared" si="0"/>
        <v>42071.862</v>
      </c>
      <c r="E22" s="15">
        <v>27138.068</v>
      </c>
      <c r="F22" s="15">
        <v>22555.704</v>
      </c>
      <c r="G22" s="15">
        <v>6619.441</v>
      </c>
      <c r="H22" s="15">
        <v>0</v>
      </c>
      <c r="I22" s="15">
        <v>482.843</v>
      </c>
      <c r="J22" s="15">
        <v>943.92</v>
      </c>
      <c r="K22" s="2">
        <v>5588.595</v>
      </c>
      <c r="L22" s="15">
        <v>1000</v>
      </c>
      <c r="M22" s="15">
        <f t="shared" si="1"/>
        <v>106400.43299999999</v>
      </c>
    </row>
    <row r="23" spans="1:13" ht="12.75">
      <c r="A23" s="20" t="s">
        <v>46</v>
      </c>
      <c r="B23" s="164">
        <v>149683.22</v>
      </c>
      <c r="C23" s="164">
        <v>210179.779</v>
      </c>
      <c r="D23" s="2">
        <f t="shared" si="0"/>
        <v>359862.999</v>
      </c>
      <c r="E23" s="15">
        <v>244740.803</v>
      </c>
      <c r="F23" s="15">
        <v>59157.372</v>
      </c>
      <c r="G23" s="15">
        <v>34149.842000000004</v>
      </c>
      <c r="H23" s="15">
        <v>0</v>
      </c>
      <c r="I23" s="15">
        <v>1374.083</v>
      </c>
      <c r="J23" s="15">
        <v>11594.222</v>
      </c>
      <c r="K23" s="2">
        <v>50930.28</v>
      </c>
      <c r="L23" s="15">
        <v>535398.783</v>
      </c>
      <c r="M23" s="15">
        <f t="shared" si="1"/>
        <v>1297208.384</v>
      </c>
    </row>
    <row r="24" spans="1:13" ht="12.75">
      <c r="A24" s="20" t="s">
        <v>47</v>
      </c>
      <c r="B24" s="164">
        <v>144268.009</v>
      </c>
      <c r="C24" s="164">
        <v>138451.05</v>
      </c>
      <c r="D24" s="2">
        <f t="shared" si="0"/>
        <v>282719.059</v>
      </c>
      <c r="E24" s="15">
        <v>190672.036</v>
      </c>
      <c r="F24" s="15">
        <v>61096.916000000005</v>
      </c>
      <c r="G24" s="15">
        <v>26520.887</v>
      </c>
      <c r="H24" s="15">
        <v>19504.291</v>
      </c>
      <c r="I24" s="15">
        <v>1253.93</v>
      </c>
      <c r="J24" s="15">
        <v>3714.5190000000002</v>
      </c>
      <c r="K24" s="2">
        <v>51096.96</v>
      </c>
      <c r="L24" s="15">
        <v>328306.14900000003</v>
      </c>
      <c r="M24" s="15">
        <f t="shared" si="1"/>
        <v>964884.747</v>
      </c>
    </row>
    <row r="25" spans="1:13" ht="12.75">
      <c r="A25" s="20" t="s">
        <v>48</v>
      </c>
      <c r="B25" s="164">
        <v>6932.03</v>
      </c>
      <c r="C25" s="164">
        <v>35139.832</v>
      </c>
      <c r="D25" s="2">
        <f t="shared" si="0"/>
        <v>42071.862</v>
      </c>
      <c r="E25" s="15">
        <v>27138.068</v>
      </c>
      <c r="F25" s="15">
        <v>17153.06</v>
      </c>
      <c r="G25" s="15">
        <v>6619.441</v>
      </c>
      <c r="H25" s="15">
        <v>0</v>
      </c>
      <c r="I25" s="15">
        <v>530.532</v>
      </c>
      <c r="J25" s="15">
        <v>943.92</v>
      </c>
      <c r="K25" s="2">
        <v>9158.22</v>
      </c>
      <c r="L25" s="15">
        <v>35625.302</v>
      </c>
      <c r="M25" s="15">
        <f t="shared" si="1"/>
        <v>139240.405</v>
      </c>
    </row>
    <row r="26" spans="1:13" ht="12.75">
      <c r="A26" s="20" t="s">
        <v>49</v>
      </c>
      <c r="B26" s="164">
        <v>30841.845</v>
      </c>
      <c r="C26" s="164">
        <v>40473.89</v>
      </c>
      <c r="D26" s="2">
        <f t="shared" si="0"/>
        <v>71315.735</v>
      </c>
      <c r="E26" s="15">
        <v>34119.95</v>
      </c>
      <c r="F26" s="15">
        <v>10013.517</v>
      </c>
      <c r="G26" s="15">
        <v>6619.441</v>
      </c>
      <c r="H26" s="15">
        <v>0</v>
      </c>
      <c r="I26" s="15">
        <v>865.925</v>
      </c>
      <c r="J26" s="15">
        <v>943.92</v>
      </c>
      <c r="K26" s="2">
        <v>21105</v>
      </c>
      <c r="L26" s="15">
        <v>63499.561</v>
      </c>
      <c r="M26" s="15">
        <f t="shared" si="1"/>
        <v>208483.049</v>
      </c>
    </row>
    <row r="27" spans="1:13" ht="12.75">
      <c r="A27" s="20" t="s">
        <v>50</v>
      </c>
      <c r="B27" s="164">
        <v>163374.79</v>
      </c>
      <c r="C27" s="164">
        <v>140499.304</v>
      </c>
      <c r="D27" s="2">
        <f t="shared" si="0"/>
        <v>303874.09400000004</v>
      </c>
      <c r="E27" s="15">
        <v>193906.234</v>
      </c>
      <c r="F27" s="15">
        <v>106665.48700000001</v>
      </c>
      <c r="G27" s="15">
        <v>71221.379</v>
      </c>
      <c r="H27" s="15">
        <v>0</v>
      </c>
      <c r="I27" s="15">
        <v>1169.934</v>
      </c>
      <c r="J27" s="15">
        <v>9658.814</v>
      </c>
      <c r="K27" s="2">
        <v>66840.975</v>
      </c>
      <c r="L27" s="15">
        <v>156257.685</v>
      </c>
      <c r="M27" s="15">
        <f t="shared" si="1"/>
        <v>909594.602</v>
      </c>
    </row>
    <row r="28" spans="1:13" ht="12.75">
      <c r="A28" s="20" t="s">
        <v>51</v>
      </c>
      <c r="B28" s="164">
        <v>105314.952</v>
      </c>
      <c r="C28" s="164">
        <v>110420.86600000001</v>
      </c>
      <c r="D28" s="2">
        <f t="shared" si="0"/>
        <v>215735.81800000003</v>
      </c>
      <c r="E28" s="15">
        <v>135361.874</v>
      </c>
      <c r="F28" s="15">
        <v>39228.904</v>
      </c>
      <c r="G28" s="15">
        <v>13961.032000000001</v>
      </c>
      <c r="H28" s="15">
        <v>0</v>
      </c>
      <c r="I28" s="15">
        <v>861.626</v>
      </c>
      <c r="J28" s="15">
        <v>3067.463</v>
      </c>
      <c r="K28" s="2">
        <v>37934.28</v>
      </c>
      <c r="L28" s="15">
        <v>192775.926</v>
      </c>
      <c r="M28" s="15">
        <f t="shared" si="1"/>
        <v>638926.923</v>
      </c>
    </row>
    <row r="29" spans="1:13" ht="12.75">
      <c r="A29" s="20" t="s">
        <v>52</v>
      </c>
      <c r="B29" s="164">
        <v>52880.732</v>
      </c>
      <c r="C29" s="164">
        <v>76833.645</v>
      </c>
      <c r="D29" s="2">
        <f t="shared" si="0"/>
        <v>129714.37700000001</v>
      </c>
      <c r="E29" s="15">
        <v>78685.71</v>
      </c>
      <c r="F29" s="15">
        <v>49122.78</v>
      </c>
      <c r="G29" s="15">
        <v>6619.441</v>
      </c>
      <c r="H29" s="15">
        <v>0</v>
      </c>
      <c r="I29" s="15">
        <v>796.295</v>
      </c>
      <c r="J29" s="15">
        <v>1073.859</v>
      </c>
      <c r="K29" s="2">
        <v>19666.8</v>
      </c>
      <c r="L29" s="15">
        <v>37610.223</v>
      </c>
      <c r="M29" s="15">
        <f t="shared" si="1"/>
        <v>323289.485</v>
      </c>
    </row>
    <row r="30" spans="1:13" ht="12.75">
      <c r="A30" s="20" t="s">
        <v>53</v>
      </c>
      <c r="B30" s="164">
        <v>51530.19</v>
      </c>
      <c r="C30" s="164">
        <v>69726.482</v>
      </c>
      <c r="D30" s="2">
        <f t="shared" si="0"/>
        <v>121256.672</v>
      </c>
      <c r="E30" s="15">
        <v>87049.139</v>
      </c>
      <c r="F30" s="15">
        <v>51842.421</v>
      </c>
      <c r="G30" s="15">
        <v>6619.441</v>
      </c>
      <c r="H30" s="15">
        <v>0</v>
      </c>
      <c r="I30" s="15">
        <v>798.9830000000001</v>
      </c>
      <c r="J30" s="15">
        <v>1160.381</v>
      </c>
      <c r="K30" s="2">
        <v>20022.84</v>
      </c>
      <c r="L30" s="15">
        <v>26390.131</v>
      </c>
      <c r="M30" s="15">
        <f t="shared" si="1"/>
        <v>315140.00800000003</v>
      </c>
    </row>
    <row r="31" spans="1:13" ht="12.75">
      <c r="A31" s="20" t="s">
        <v>54</v>
      </c>
      <c r="B31" s="164">
        <v>72829.351</v>
      </c>
      <c r="C31" s="164">
        <v>80538.5</v>
      </c>
      <c r="D31" s="2">
        <f aca="true" t="shared" si="2" ref="D31:D46">B31+C31</f>
        <v>153367.851</v>
      </c>
      <c r="E31" s="15">
        <v>91598.01</v>
      </c>
      <c r="F31" s="15">
        <v>47582.688</v>
      </c>
      <c r="G31" s="15">
        <v>10563.818000000001</v>
      </c>
      <c r="H31" s="15">
        <v>44770.82</v>
      </c>
      <c r="I31" s="15">
        <v>862.748</v>
      </c>
      <c r="J31" s="15">
        <v>1454.577</v>
      </c>
      <c r="K31" s="2">
        <v>27500.76</v>
      </c>
      <c r="L31" s="15">
        <v>107243.403</v>
      </c>
      <c r="M31" s="15">
        <f t="shared" si="1"/>
        <v>484944.67500000005</v>
      </c>
    </row>
    <row r="32" spans="1:13" ht="12.75">
      <c r="A32" s="20" t="s">
        <v>55</v>
      </c>
      <c r="B32" s="164">
        <v>66550.999</v>
      </c>
      <c r="C32" s="164">
        <v>63857.338</v>
      </c>
      <c r="D32" s="2">
        <f t="shared" si="2"/>
        <v>130408.337</v>
      </c>
      <c r="E32" s="15">
        <v>86285.579</v>
      </c>
      <c r="F32" s="15">
        <v>79483.671</v>
      </c>
      <c r="G32" s="15">
        <v>6619.441</v>
      </c>
      <c r="H32" s="15">
        <v>0</v>
      </c>
      <c r="I32" s="15">
        <v>1102.6290000000001</v>
      </c>
      <c r="J32" s="15">
        <v>2538.13</v>
      </c>
      <c r="K32" s="2">
        <v>31860.9</v>
      </c>
      <c r="L32" s="15">
        <v>92950.39600000001</v>
      </c>
      <c r="M32" s="15">
        <f t="shared" si="1"/>
        <v>431249.08300000004</v>
      </c>
    </row>
    <row r="33" spans="1:13" ht="12.75">
      <c r="A33" s="20" t="s">
        <v>56</v>
      </c>
      <c r="B33" s="164">
        <v>20468.177</v>
      </c>
      <c r="C33" s="164">
        <v>24237.839</v>
      </c>
      <c r="D33" s="2">
        <f t="shared" si="2"/>
        <v>44706.016</v>
      </c>
      <c r="E33" s="15">
        <v>29268.699</v>
      </c>
      <c r="F33" s="15">
        <v>20026.71</v>
      </c>
      <c r="G33" s="15">
        <v>6619.441</v>
      </c>
      <c r="H33" s="15">
        <v>0</v>
      </c>
      <c r="I33" s="15">
        <v>713.648</v>
      </c>
      <c r="J33" s="15">
        <v>943.92</v>
      </c>
      <c r="K33" s="2">
        <v>8460</v>
      </c>
      <c r="L33" s="15">
        <v>32615.024</v>
      </c>
      <c r="M33" s="15">
        <f t="shared" si="1"/>
        <v>143353.45799999998</v>
      </c>
    </row>
    <row r="34" spans="1:13" ht="12.75">
      <c r="A34" s="20" t="s">
        <v>57</v>
      </c>
      <c r="B34" s="164">
        <v>64973.769</v>
      </c>
      <c r="C34" s="164">
        <v>69443.528</v>
      </c>
      <c r="D34" s="2">
        <f t="shared" si="2"/>
        <v>134417.29700000002</v>
      </c>
      <c r="E34" s="15">
        <v>87282.837</v>
      </c>
      <c r="F34" s="15">
        <v>50797.428</v>
      </c>
      <c r="G34" s="15">
        <v>41392.11</v>
      </c>
      <c r="H34" s="15">
        <v>7631.863</v>
      </c>
      <c r="I34" s="15">
        <v>690.741</v>
      </c>
      <c r="J34" s="15">
        <v>4079.956</v>
      </c>
      <c r="K34" s="2">
        <v>23596.38</v>
      </c>
      <c r="L34" s="15">
        <v>92711.517</v>
      </c>
      <c r="M34" s="15">
        <f t="shared" si="1"/>
        <v>442600.129</v>
      </c>
    </row>
    <row r="35" spans="1:13" ht="12.75">
      <c r="A35" s="20" t="s">
        <v>58</v>
      </c>
      <c r="B35" s="164">
        <v>64944.136</v>
      </c>
      <c r="C35" s="164">
        <v>65193.55</v>
      </c>
      <c r="D35" s="2">
        <f t="shared" si="2"/>
        <v>130137.686</v>
      </c>
      <c r="E35" s="15">
        <v>92800.624</v>
      </c>
      <c r="F35" s="15">
        <v>97172.683</v>
      </c>
      <c r="G35" s="15">
        <v>20501.961</v>
      </c>
      <c r="H35" s="15">
        <v>0</v>
      </c>
      <c r="I35" s="15">
        <v>736.159</v>
      </c>
      <c r="J35" s="15">
        <v>5388.792</v>
      </c>
      <c r="K35" s="2">
        <v>39755.7</v>
      </c>
      <c r="L35" s="15">
        <v>119293.369</v>
      </c>
      <c r="M35" s="15">
        <f t="shared" si="1"/>
        <v>505786.97400000005</v>
      </c>
    </row>
    <row r="36" spans="1:13" ht="12.75">
      <c r="A36" s="20" t="s">
        <v>59</v>
      </c>
      <c r="B36" s="164">
        <v>113769.353</v>
      </c>
      <c r="C36" s="164">
        <v>138109.677</v>
      </c>
      <c r="D36" s="2">
        <f t="shared" si="2"/>
        <v>251879.03</v>
      </c>
      <c r="E36" s="15">
        <v>192982.914</v>
      </c>
      <c r="F36" s="15">
        <v>108266.211</v>
      </c>
      <c r="G36" s="15">
        <v>29480.592</v>
      </c>
      <c r="H36" s="15">
        <v>0</v>
      </c>
      <c r="I36" s="15">
        <v>1417.497</v>
      </c>
      <c r="J36" s="15">
        <v>6621.497</v>
      </c>
      <c r="K36" s="2">
        <v>55414.8</v>
      </c>
      <c r="L36" s="15">
        <v>238643.77300000002</v>
      </c>
      <c r="M36" s="15">
        <f t="shared" si="1"/>
        <v>884706.314</v>
      </c>
    </row>
    <row r="37" spans="1:13" ht="12.75">
      <c r="A37" s="20" t="s">
        <v>60</v>
      </c>
      <c r="B37" s="164">
        <v>68704.431</v>
      </c>
      <c r="C37" s="164">
        <v>83536.22200000001</v>
      </c>
      <c r="D37" s="2">
        <f t="shared" si="2"/>
        <v>152240.653</v>
      </c>
      <c r="E37" s="15">
        <v>105934.36200000001</v>
      </c>
      <c r="F37" s="15">
        <v>25070.755</v>
      </c>
      <c r="G37" s="15">
        <v>18148.565</v>
      </c>
      <c r="H37" s="15">
        <v>0</v>
      </c>
      <c r="I37" s="15">
        <v>1174.58</v>
      </c>
      <c r="J37" s="15">
        <v>2700.94</v>
      </c>
      <c r="K37" s="2">
        <v>32093.685</v>
      </c>
      <c r="L37" s="15">
        <v>65887.64600000001</v>
      </c>
      <c r="M37" s="15">
        <f t="shared" si="1"/>
        <v>403251.18600000005</v>
      </c>
    </row>
    <row r="38" spans="1:13" ht="12.75">
      <c r="A38" s="20" t="s">
        <v>61</v>
      </c>
      <c r="B38" s="164">
        <v>47729.941</v>
      </c>
      <c r="C38" s="164">
        <v>64970.649000000005</v>
      </c>
      <c r="D38" s="2">
        <f t="shared" si="2"/>
        <v>112700.59</v>
      </c>
      <c r="E38" s="15">
        <v>77667.905</v>
      </c>
      <c r="F38" s="15">
        <v>50442.072</v>
      </c>
      <c r="G38" s="15">
        <v>6619.441</v>
      </c>
      <c r="H38" s="15">
        <v>5473.24</v>
      </c>
      <c r="I38" s="15">
        <v>1077.381</v>
      </c>
      <c r="J38" s="15">
        <v>943.92</v>
      </c>
      <c r="K38" s="2">
        <v>20745</v>
      </c>
      <c r="L38" s="15">
        <v>62124.462</v>
      </c>
      <c r="M38" s="15">
        <f t="shared" si="1"/>
        <v>337794.011</v>
      </c>
    </row>
    <row r="39" spans="1:13" ht="12.75">
      <c r="A39" s="20" t="s">
        <v>62</v>
      </c>
      <c r="B39" s="164">
        <v>106413.321</v>
      </c>
      <c r="C39" s="164">
        <v>109943.572</v>
      </c>
      <c r="D39" s="2">
        <f t="shared" si="2"/>
        <v>216356.89299999998</v>
      </c>
      <c r="E39" s="15">
        <v>139831.28100000002</v>
      </c>
      <c r="F39" s="15">
        <v>113384.504</v>
      </c>
      <c r="G39" s="15">
        <v>18467.593</v>
      </c>
      <c r="H39" s="15">
        <v>0</v>
      </c>
      <c r="I39" s="15">
        <v>1093.999</v>
      </c>
      <c r="J39" s="15">
        <v>3170.06</v>
      </c>
      <c r="K39" s="2">
        <v>46186.38</v>
      </c>
      <c r="L39" s="15">
        <v>131628.133</v>
      </c>
      <c r="M39" s="15">
        <f t="shared" si="1"/>
        <v>670118.843</v>
      </c>
    </row>
    <row r="40" spans="1:13" ht="12.75">
      <c r="A40" s="20" t="s">
        <v>63</v>
      </c>
      <c r="B40" s="164">
        <v>41950.111000000004</v>
      </c>
      <c r="C40" s="164">
        <v>56914.279</v>
      </c>
      <c r="D40" s="2">
        <f t="shared" si="2"/>
        <v>98864.39000000001</v>
      </c>
      <c r="E40" s="15">
        <v>35370.069</v>
      </c>
      <c r="F40" s="15">
        <v>13520.712</v>
      </c>
      <c r="G40" s="15">
        <v>6619.441</v>
      </c>
      <c r="H40" s="15">
        <v>0</v>
      </c>
      <c r="I40" s="15">
        <v>789.168</v>
      </c>
      <c r="J40" s="15">
        <v>943.92</v>
      </c>
      <c r="K40" s="2">
        <v>3582.9</v>
      </c>
      <c r="L40" s="15">
        <v>107359.425</v>
      </c>
      <c r="M40" s="15">
        <f t="shared" si="1"/>
        <v>267050.025</v>
      </c>
    </row>
    <row r="41" spans="1:13" ht="12.75">
      <c r="A41" s="20" t="s">
        <v>64</v>
      </c>
      <c r="B41" s="164">
        <v>32802.693</v>
      </c>
      <c r="C41" s="164">
        <v>57246.789000000004</v>
      </c>
      <c r="D41" s="2">
        <f t="shared" si="2"/>
        <v>90049.482</v>
      </c>
      <c r="E41" s="15">
        <v>54130.642</v>
      </c>
      <c r="F41" s="15">
        <v>28321.809</v>
      </c>
      <c r="G41" s="15">
        <v>6619.441</v>
      </c>
      <c r="H41" s="15">
        <v>0</v>
      </c>
      <c r="I41" s="15">
        <v>628.668</v>
      </c>
      <c r="J41" s="15">
        <v>943.92</v>
      </c>
      <c r="K41" s="2">
        <v>4776.48</v>
      </c>
      <c r="L41" s="15">
        <v>23457.405</v>
      </c>
      <c r="M41" s="15">
        <f t="shared" si="1"/>
        <v>208927.84700000004</v>
      </c>
    </row>
    <row r="42" spans="1:13" ht="12.75">
      <c r="A42" s="20" t="s">
        <v>65</v>
      </c>
      <c r="B42" s="164">
        <v>31789.412</v>
      </c>
      <c r="C42" s="164">
        <v>37500.946</v>
      </c>
      <c r="D42" s="2">
        <f t="shared" si="2"/>
        <v>69290.35800000001</v>
      </c>
      <c r="E42" s="15">
        <v>36161.1</v>
      </c>
      <c r="F42" s="15">
        <v>8105.7480000000005</v>
      </c>
      <c r="G42" s="15">
        <v>9703.893</v>
      </c>
      <c r="H42" s="15">
        <v>0</v>
      </c>
      <c r="I42" s="15">
        <v>645.804</v>
      </c>
      <c r="J42" s="15">
        <v>1037.9080000000001</v>
      </c>
      <c r="K42" s="2">
        <v>7205.58</v>
      </c>
      <c r="L42" s="15">
        <v>62791.555</v>
      </c>
      <c r="M42" s="15">
        <f t="shared" si="1"/>
        <v>194941.946</v>
      </c>
    </row>
    <row r="43" spans="1:13" ht="12.75">
      <c r="A43" s="20" t="s">
        <v>66</v>
      </c>
      <c r="B43" s="164">
        <v>16276.676</v>
      </c>
      <c r="C43" s="164">
        <v>25795.186</v>
      </c>
      <c r="D43" s="2">
        <f t="shared" si="2"/>
        <v>42071.862</v>
      </c>
      <c r="E43" s="15">
        <v>27138.068</v>
      </c>
      <c r="F43" s="15">
        <v>17158.896</v>
      </c>
      <c r="G43" s="15">
        <v>6619.441</v>
      </c>
      <c r="H43" s="15">
        <v>0</v>
      </c>
      <c r="I43" s="15">
        <v>592.763</v>
      </c>
      <c r="J43" s="15">
        <v>943.92</v>
      </c>
      <c r="K43" s="2">
        <v>12213</v>
      </c>
      <c r="L43" s="15">
        <v>33025.911</v>
      </c>
      <c r="M43" s="15">
        <f t="shared" si="1"/>
        <v>139763.861</v>
      </c>
    </row>
    <row r="44" spans="1:13" ht="12.75">
      <c r="A44" s="20" t="s">
        <v>67</v>
      </c>
      <c r="B44" s="164">
        <v>71339.995</v>
      </c>
      <c r="C44" s="164">
        <v>104792.774</v>
      </c>
      <c r="D44" s="2">
        <f t="shared" si="2"/>
        <v>176132.769</v>
      </c>
      <c r="E44" s="15">
        <v>122311.933</v>
      </c>
      <c r="F44" s="15">
        <v>145735.843</v>
      </c>
      <c r="G44" s="15">
        <v>77319.528</v>
      </c>
      <c r="H44" s="15">
        <v>0</v>
      </c>
      <c r="I44" s="15">
        <v>940.057</v>
      </c>
      <c r="J44" s="15">
        <v>7552.289</v>
      </c>
      <c r="K44" s="2">
        <v>52213.5</v>
      </c>
      <c r="L44" s="15">
        <v>141492.86</v>
      </c>
      <c r="M44" s="15">
        <f t="shared" si="1"/>
        <v>723698.779</v>
      </c>
    </row>
    <row r="45" spans="1:13" ht="12.75">
      <c r="A45" s="20" t="s">
        <v>68</v>
      </c>
      <c r="B45" s="164">
        <v>52828.677</v>
      </c>
      <c r="C45" s="164">
        <v>58225.091</v>
      </c>
      <c r="D45" s="2">
        <f t="shared" si="2"/>
        <v>111053.76800000001</v>
      </c>
      <c r="E45" s="15">
        <v>47136.313</v>
      </c>
      <c r="F45" s="15">
        <v>10953.46</v>
      </c>
      <c r="G45" s="15">
        <v>6619.441</v>
      </c>
      <c r="H45" s="15">
        <v>0</v>
      </c>
      <c r="I45" s="15">
        <v>911.437</v>
      </c>
      <c r="J45" s="15">
        <v>943.92</v>
      </c>
      <c r="K45" s="2">
        <v>14355</v>
      </c>
      <c r="L45" s="15">
        <v>73866.368</v>
      </c>
      <c r="M45" s="15">
        <f t="shared" si="1"/>
        <v>265839.707</v>
      </c>
    </row>
    <row r="46" spans="1:13" ht="12.75">
      <c r="A46" s="20" t="s">
        <v>69</v>
      </c>
      <c r="B46" s="164">
        <v>128954.84700000001</v>
      </c>
      <c r="C46" s="164">
        <v>164527.388</v>
      </c>
      <c r="D46" s="2">
        <f t="shared" si="2"/>
        <v>293482.235</v>
      </c>
      <c r="E46" s="15">
        <v>214299.19</v>
      </c>
      <c r="F46" s="15">
        <v>324229.93200000003</v>
      </c>
      <c r="G46" s="15">
        <v>121421.00600000001</v>
      </c>
      <c r="H46" s="15">
        <v>10519.188</v>
      </c>
      <c r="I46" s="15">
        <v>1319.616</v>
      </c>
      <c r="J46" s="15">
        <v>16080.818000000001</v>
      </c>
      <c r="K46" s="2">
        <v>107221.5</v>
      </c>
      <c r="L46" s="15">
        <v>300011.337</v>
      </c>
      <c r="M46" s="15">
        <f t="shared" si="1"/>
        <v>1388584.8220000002</v>
      </c>
    </row>
    <row r="47" spans="1:13" ht="12.75">
      <c r="A47" s="20" t="s">
        <v>70</v>
      </c>
      <c r="B47" s="164">
        <v>96776.799</v>
      </c>
      <c r="C47" s="164">
        <v>116056.27500000001</v>
      </c>
      <c r="D47" s="2">
        <f aca="true" t="shared" si="3" ref="D47:D62">B47+C47</f>
        <v>212833.07400000002</v>
      </c>
      <c r="E47" s="15">
        <v>147842.127</v>
      </c>
      <c r="F47" s="15">
        <v>88828.95</v>
      </c>
      <c r="G47" s="15">
        <v>13919.782000000001</v>
      </c>
      <c r="H47" s="15">
        <v>28734.51</v>
      </c>
      <c r="I47" s="15">
        <v>1119.345</v>
      </c>
      <c r="J47" s="15">
        <v>2862.626</v>
      </c>
      <c r="K47" s="2">
        <v>40228.2</v>
      </c>
      <c r="L47" s="15">
        <v>225343.669</v>
      </c>
      <c r="M47" s="15">
        <f t="shared" si="1"/>
        <v>761712.2829999999</v>
      </c>
    </row>
    <row r="48" spans="1:13" ht="12.75">
      <c r="A48" s="20" t="s">
        <v>71</v>
      </c>
      <c r="B48" s="164">
        <v>23155.62</v>
      </c>
      <c r="C48" s="164">
        <v>62683.904</v>
      </c>
      <c r="D48" s="2">
        <f t="shared" si="3"/>
        <v>85839.524</v>
      </c>
      <c r="E48" s="15">
        <v>34338.04</v>
      </c>
      <c r="F48" s="15">
        <v>8105.7480000000005</v>
      </c>
      <c r="G48" s="15">
        <v>6619.441</v>
      </c>
      <c r="H48" s="15">
        <v>0</v>
      </c>
      <c r="I48" s="15">
        <v>593.118</v>
      </c>
      <c r="J48" s="15">
        <v>943.92</v>
      </c>
      <c r="K48" s="2">
        <v>3714.84</v>
      </c>
      <c r="L48" s="15">
        <v>36094.62</v>
      </c>
      <c r="M48" s="15">
        <f t="shared" si="1"/>
        <v>176249.25100000002</v>
      </c>
    </row>
    <row r="49" spans="1:13" ht="12.75">
      <c r="A49" s="20" t="s">
        <v>72</v>
      </c>
      <c r="B49" s="164">
        <v>163891.967</v>
      </c>
      <c r="C49" s="164">
        <v>151723.507</v>
      </c>
      <c r="D49" s="2">
        <f t="shared" si="3"/>
        <v>315615.47400000005</v>
      </c>
      <c r="E49" s="15">
        <v>193727.628</v>
      </c>
      <c r="F49" s="15">
        <v>115108.759</v>
      </c>
      <c r="G49" s="15">
        <v>46739.544</v>
      </c>
      <c r="H49" s="15">
        <v>22008.205</v>
      </c>
      <c r="I49" s="15">
        <v>1247.7160000000001</v>
      </c>
      <c r="J49" s="15">
        <v>7583.541</v>
      </c>
      <c r="K49" s="2">
        <v>60457.5</v>
      </c>
      <c r="L49" s="15">
        <v>181593.465</v>
      </c>
      <c r="M49" s="15">
        <f t="shared" si="1"/>
        <v>944081.8319999999</v>
      </c>
    </row>
    <row r="50" spans="1:13" ht="12.75">
      <c r="A50" s="20" t="s">
        <v>73</v>
      </c>
      <c r="B50" s="164">
        <v>66548.073</v>
      </c>
      <c r="C50" s="164">
        <v>81333.842</v>
      </c>
      <c r="D50" s="2">
        <f t="shared" si="3"/>
        <v>147881.915</v>
      </c>
      <c r="E50" s="15">
        <v>106251.537</v>
      </c>
      <c r="F50" s="15">
        <v>67282.899</v>
      </c>
      <c r="G50" s="15">
        <v>6619.441</v>
      </c>
      <c r="H50" s="15">
        <v>0</v>
      </c>
      <c r="I50" s="15">
        <v>963.176</v>
      </c>
      <c r="J50" s="15">
        <v>1542.851</v>
      </c>
      <c r="K50" s="2">
        <v>21489.66</v>
      </c>
      <c r="L50" s="15">
        <v>64814.118</v>
      </c>
      <c r="M50" s="15">
        <f t="shared" si="1"/>
        <v>416845.597</v>
      </c>
    </row>
    <row r="51" spans="1:13" ht="12.75">
      <c r="A51" s="20" t="s">
        <v>74</v>
      </c>
      <c r="B51" s="164">
        <v>52909.085</v>
      </c>
      <c r="C51" s="164">
        <v>67712.695</v>
      </c>
      <c r="D51" s="2">
        <f t="shared" si="3"/>
        <v>120621.78</v>
      </c>
      <c r="E51" s="15">
        <v>74906.919</v>
      </c>
      <c r="F51" s="15">
        <v>52451.973</v>
      </c>
      <c r="G51" s="15">
        <v>9597.015</v>
      </c>
      <c r="H51" s="15">
        <v>0</v>
      </c>
      <c r="I51" s="15">
        <v>961.325</v>
      </c>
      <c r="J51" s="15">
        <v>1617.714</v>
      </c>
      <c r="K51" s="2">
        <v>31189.5</v>
      </c>
      <c r="L51" s="15">
        <v>45926.61</v>
      </c>
      <c r="M51" s="15">
        <f t="shared" si="1"/>
        <v>337272.836</v>
      </c>
    </row>
    <row r="52" spans="1:13" ht="12.75">
      <c r="A52" s="20" t="s">
        <v>75</v>
      </c>
      <c r="B52" s="164">
        <v>142527.666</v>
      </c>
      <c r="C52" s="164">
        <v>159364.98500000002</v>
      </c>
      <c r="D52" s="2">
        <f t="shared" si="3"/>
        <v>301892.651</v>
      </c>
      <c r="E52" s="15">
        <v>193951.32200000001</v>
      </c>
      <c r="F52" s="15">
        <v>303721.74</v>
      </c>
      <c r="G52" s="15">
        <v>57240.176</v>
      </c>
      <c r="H52" s="15">
        <v>119334.186</v>
      </c>
      <c r="I52" s="15">
        <v>1079.013</v>
      </c>
      <c r="J52" s="15">
        <v>8210.69</v>
      </c>
      <c r="K52" s="2">
        <v>144188.1</v>
      </c>
      <c r="L52" s="15">
        <v>230141.071</v>
      </c>
      <c r="M52" s="15">
        <f t="shared" si="1"/>
        <v>1359758.949</v>
      </c>
    </row>
    <row r="53" spans="1:13" ht="12.75">
      <c r="A53" s="20" t="s">
        <v>76</v>
      </c>
      <c r="B53" s="164">
        <v>8281.236</v>
      </c>
      <c r="C53" s="164">
        <v>33790.626000000004</v>
      </c>
      <c r="D53" s="2">
        <f t="shared" si="3"/>
        <v>42071.86200000001</v>
      </c>
      <c r="E53" s="15">
        <v>27138.068</v>
      </c>
      <c r="F53" s="15">
        <v>30493.177</v>
      </c>
      <c r="G53" s="15">
        <v>6619.441</v>
      </c>
      <c r="H53" s="15">
        <v>0</v>
      </c>
      <c r="I53" s="15">
        <v>526.694</v>
      </c>
      <c r="J53" s="15">
        <v>943.92</v>
      </c>
      <c r="K53" s="2">
        <v>5182.74</v>
      </c>
      <c r="L53" s="15">
        <v>48170.251000000004</v>
      </c>
      <c r="M53" s="15">
        <f t="shared" si="1"/>
        <v>161146.15300000002</v>
      </c>
    </row>
    <row r="54" spans="1:13" ht="12.75">
      <c r="A54" s="20" t="s">
        <v>77</v>
      </c>
      <c r="B54" s="164">
        <v>66336.354</v>
      </c>
      <c r="C54" s="164">
        <v>67927.207</v>
      </c>
      <c r="D54" s="2">
        <f t="shared" si="3"/>
        <v>134263.561</v>
      </c>
      <c r="E54" s="15">
        <v>94548.348</v>
      </c>
      <c r="F54" s="15">
        <v>38642.048</v>
      </c>
      <c r="G54" s="15">
        <v>6619.441</v>
      </c>
      <c r="H54" s="15">
        <v>2390.886</v>
      </c>
      <c r="I54" s="15">
        <v>800.534</v>
      </c>
      <c r="J54" s="15">
        <v>1625.323</v>
      </c>
      <c r="K54" s="2">
        <v>19180.98</v>
      </c>
      <c r="L54" s="15">
        <v>155365.609</v>
      </c>
      <c r="M54" s="15">
        <f t="shared" si="1"/>
        <v>453436.7299999999</v>
      </c>
    </row>
    <row r="55" spans="1:13" ht="12.75">
      <c r="A55" s="20" t="s">
        <v>78</v>
      </c>
      <c r="B55" s="164">
        <v>27394.176</v>
      </c>
      <c r="C55" s="164">
        <v>52486.732</v>
      </c>
      <c r="D55" s="2">
        <f t="shared" si="3"/>
        <v>79880.908</v>
      </c>
      <c r="E55" s="15">
        <v>37632.913</v>
      </c>
      <c r="F55" s="15">
        <v>11893.078</v>
      </c>
      <c r="G55" s="15">
        <v>6619.441</v>
      </c>
      <c r="H55" s="15">
        <v>0</v>
      </c>
      <c r="I55" s="15">
        <v>585.587</v>
      </c>
      <c r="J55" s="15">
        <v>943.92</v>
      </c>
      <c r="K55" s="2">
        <v>14958</v>
      </c>
      <c r="L55" s="15">
        <v>44043.639</v>
      </c>
      <c r="M55" s="15">
        <f t="shared" si="1"/>
        <v>196557.486</v>
      </c>
    </row>
    <row r="56" spans="1:13" ht="12.75">
      <c r="A56" s="20" t="s">
        <v>79</v>
      </c>
      <c r="B56" s="164">
        <v>97450.814</v>
      </c>
      <c r="C56" s="164">
        <v>99813.123</v>
      </c>
      <c r="D56" s="2">
        <f t="shared" si="3"/>
        <v>197263.937</v>
      </c>
      <c r="E56" s="15">
        <v>121834.596</v>
      </c>
      <c r="F56" s="15">
        <v>68873.571</v>
      </c>
      <c r="G56" s="15">
        <v>12351.764000000001</v>
      </c>
      <c r="H56" s="15">
        <v>54716</v>
      </c>
      <c r="I56" s="15">
        <v>984.662</v>
      </c>
      <c r="J56" s="15">
        <v>2526.726</v>
      </c>
      <c r="K56" s="2">
        <v>38685.24</v>
      </c>
      <c r="L56" s="15">
        <v>125649.986</v>
      </c>
      <c r="M56" s="15">
        <f t="shared" si="1"/>
        <v>622886.4820000001</v>
      </c>
    </row>
    <row r="57" spans="1:13" ht="12.75">
      <c r="A57" s="20" t="s">
        <v>80</v>
      </c>
      <c r="B57" s="164">
        <v>285242.038</v>
      </c>
      <c r="C57" s="164">
        <v>355287.173</v>
      </c>
      <c r="D57" s="2">
        <f t="shared" si="3"/>
        <v>640529.211</v>
      </c>
      <c r="E57" s="15">
        <v>436412.093</v>
      </c>
      <c r="F57" s="15">
        <v>119466.734</v>
      </c>
      <c r="G57" s="15">
        <v>80339.663</v>
      </c>
      <c r="H57" s="15">
        <v>0</v>
      </c>
      <c r="I57" s="15">
        <v>2473.879</v>
      </c>
      <c r="J57" s="15">
        <v>12955.12</v>
      </c>
      <c r="K57" s="2">
        <v>89025.84</v>
      </c>
      <c r="L57" s="15">
        <v>675596.662</v>
      </c>
      <c r="M57" s="15">
        <f t="shared" si="1"/>
        <v>2056799.202</v>
      </c>
    </row>
    <row r="58" spans="1:13" ht="12.75">
      <c r="A58" s="20" t="s">
        <v>81</v>
      </c>
      <c r="B58" s="164">
        <v>52589.702</v>
      </c>
      <c r="C58" s="164">
        <v>37957.441</v>
      </c>
      <c r="D58" s="2">
        <f t="shared" si="3"/>
        <v>90547.143</v>
      </c>
      <c r="E58" s="15">
        <v>45089.006</v>
      </c>
      <c r="F58" s="15">
        <v>17064.546000000002</v>
      </c>
      <c r="G58" s="15">
        <v>9117.73</v>
      </c>
      <c r="H58" s="15">
        <v>0</v>
      </c>
      <c r="I58" s="15">
        <v>770.5840000000001</v>
      </c>
      <c r="J58" s="15">
        <v>1503.2160000000001</v>
      </c>
      <c r="K58" s="2">
        <v>14526</v>
      </c>
      <c r="L58" s="15">
        <v>39415.728</v>
      </c>
      <c r="M58" s="15">
        <f t="shared" si="1"/>
        <v>218033.953</v>
      </c>
    </row>
    <row r="59" spans="1:13" ht="12.75">
      <c r="A59" s="20" t="s">
        <v>82</v>
      </c>
      <c r="B59" s="164">
        <v>14352.389000000001</v>
      </c>
      <c r="C59" s="164">
        <v>27719.473</v>
      </c>
      <c r="D59" s="2">
        <f t="shared" si="3"/>
        <v>42071.862</v>
      </c>
      <c r="E59" s="15">
        <v>27138.068</v>
      </c>
      <c r="F59" s="15">
        <v>19031</v>
      </c>
      <c r="G59" s="15">
        <v>6619.441</v>
      </c>
      <c r="H59" s="15">
        <v>0</v>
      </c>
      <c r="I59" s="15">
        <v>565.735</v>
      </c>
      <c r="J59" s="15">
        <v>943.92</v>
      </c>
      <c r="K59" s="2">
        <v>3810.24</v>
      </c>
      <c r="L59" s="15">
        <v>22814.977</v>
      </c>
      <c r="M59" s="15">
        <f t="shared" si="1"/>
        <v>122995.243</v>
      </c>
    </row>
    <row r="60" spans="1:13" ht="12.75">
      <c r="A60" s="20" t="s">
        <v>83</v>
      </c>
      <c r="B60" s="164">
        <v>110056.143</v>
      </c>
      <c r="C60" s="164">
        <v>110676.52900000001</v>
      </c>
      <c r="D60" s="2">
        <f t="shared" si="3"/>
        <v>220732.67200000002</v>
      </c>
      <c r="E60" s="15">
        <v>143219.06</v>
      </c>
      <c r="F60" s="15">
        <v>85424.86</v>
      </c>
      <c r="G60" s="15">
        <v>27457.351000000002</v>
      </c>
      <c r="H60" s="15">
        <v>11500.542</v>
      </c>
      <c r="I60" s="15">
        <v>1133.9660000000001</v>
      </c>
      <c r="J60" s="15">
        <v>4362.791</v>
      </c>
      <c r="K60" s="2">
        <v>36261</v>
      </c>
      <c r="L60" s="15">
        <v>175452.24</v>
      </c>
      <c r="M60" s="15">
        <f t="shared" si="1"/>
        <v>705544.4820000001</v>
      </c>
    </row>
    <row r="61" spans="1:13" ht="12.75">
      <c r="A61" s="20" t="s">
        <v>84</v>
      </c>
      <c r="B61" s="164">
        <v>72999.322</v>
      </c>
      <c r="C61" s="164">
        <v>81547.671</v>
      </c>
      <c r="D61" s="2">
        <f t="shared" si="3"/>
        <v>154546.99300000002</v>
      </c>
      <c r="E61" s="15">
        <v>105993.98700000001</v>
      </c>
      <c r="F61" s="15">
        <v>109971.011</v>
      </c>
      <c r="G61" s="15">
        <v>21470.259000000002</v>
      </c>
      <c r="H61" s="15">
        <v>0</v>
      </c>
      <c r="I61" s="15">
        <v>1146.739</v>
      </c>
      <c r="J61" s="15">
        <v>3662.189</v>
      </c>
      <c r="K61" s="2">
        <v>35737.38</v>
      </c>
      <c r="L61" s="15">
        <v>48236.796</v>
      </c>
      <c r="M61" s="15">
        <f t="shared" si="1"/>
        <v>480765.35400000005</v>
      </c>
    </row>
    <row r="62" spans="1:13" ht="12.75">
      <c r="A62" s="20" t="s">
        <v>85</v>
      </c>
      <c r="B62" s="164">
        <v>34910.339</v>
      </c>
      <c r="C62" s="164">
        <v>34873.53</v>
      </c>
      <c r="D62" s="2">
        <f t="shared" si="3"/>
        <v>69783.869</v>
      </c>
      <c r="E62" s="15">
        <v>43975.327</v>
      </c>
      <c r="F62" s="15">
        <v>53910.035</v>
      </c>
      <c r="G62" s="15">
        <v>6619.441</v>
      </c>
      <c r="H62" s="15">
        <v>67861.439</v>
      </c>
      <c r="I62" s="15">
        <v>698.167</v>
      </c>
      <c r="J62" s="15">
        <v>943.92</v>
      </c>
      <c r="K62" s="2">
        <v>32893.2</v>
      </c>
      <c r="L62" s="15">
        <v>27750.017</v>
      </c>
      <c r="M62" s="15">
        <f t="shared" si="1"/>
        <v>304435.415</v>
      </c>
    </row>
    <row r="63" spans="1:13" ht="12.75">
      <c r="A63" s="20" t="s">
        <v>86</v>
      </c>
      <c r="B63" s="164">
        <v>66464.869</v>
      </c>
      <c r="C63" s="164">
        <v>104921.109</v>
      </c>
      <c r="D63" s="2">
        <f>B63+C63</f>
        <v>171385.978</v>
      </c>
      <c r="E63" s="15">
        <v>113356.632</v>
      </c>
      <c r="F63" s="15">
        <v>34005.56</v>
      </c>
      <c r="G63" s="15">
        <v>17031.968</v>
      </c>
      <c r="H63" s="15">
        <v>0</v>
      </c>
      <c r="I63" s="15">
        <v>1059.7160000000001</v>
      </c>
      <c r="J63" s="15">
        <v>2807.779</v>
      </c>
      <c r="K63" s="2">
        <v>29371.68</v>
      </c>
      <c r="L63" s="15">
        <v>166640.703</v>
      </c>
      <c r="M63" s="15">
        <f t="shared" si="1"/>
        <v>535660.016</v>
      </c>
    </row>
    <row r="64" spans="1:13" ht="12.75">
      <c r="A64" s="20" t="s">
        <v>87</v>
      </c>
      <c r="B64" s="164">
        <v>39216.453</v>
      </c>
      <c r="C64" s="164">
        <v>62744.535</v>
      </c>
      <c r="D64" s="2">
        <f>B64+C64</f>
        <v>101960.98800000001</v>
      </c>
      <c r="E64" s="15">
        <v>27138.068</v>
      </c>
      <c r="F64" s="15">
        <v>8105.7480000000005</v>
      </c>
      <c r="G64" s="15">
        <v>6619.441</v>
      </c>
      <c r="H64" s="15">
        <v>0</v>
      </c>
      <c r="I64" s="15">
        <v>738.57</v>
      </c>
      <c r="J64" s="15">
        <v>943.92</v>
      </c>
      <c r="K64" s="2">
        <v>5208.12</v>
      </c>
      <c r="L64" s="15">
        <v>37138.99</v>
      </c>
      <c r="M64" s="15">
        <f t="shared" si="1"/>
        <v>187853.845</v>
      </c>
    </row>
    <row r="65" spans="1:13" ht="12.75">
      <c r="A65" s="20"/>
      <c r="B65" s="15"/>
      <c r="C65" s="15"/>
      <c r="D65" s="2"/>
      <c r="E65" s="15"/>
      <c r="F65" s="15"/>
      <c r="G65" s="15"/>
      <c r="H65" s="15"/>
      <c r="I65" s="15"/>
      <c r="J65" s="15"/>
      <c r="K65" s="2"/>
      <c r="L65" s="15"/>
      <c r="M65" s="15"/>
    </row>
    <row r="66" spans="1:13" ht="12.75">
      <c r="A66" s="20" t="s">
        <v>36</v>
      </c>
      <c r="B66" s="2">
        <f>SUM(B14:B64)</f>
        <v>3795260.0790000013</v>
      </c>
      <c r="C66" s="2">
        <f>SUM(C14:C64)</f>
        <v>4619112.289000002</v>
      </c>
      <c r="D66" s="2">
        <f>SUM(D14:D64)</f>
        <v>8414372.367999999</v>
      </c>
      <c r="E66" s="2">
        <f aca="true" t="shared" si="4" ref="E66:M66">SUM(E14:E64)</f>
        <v>5427613.5249999985</v>
      </c>
      <c r="F66" s="2">
        <f t="shared" si="4"/>
        <v>3242299.3210000005</v>
      </c>
      <c r="G66" s="2">
        <f t="shared" si="4"/>
        <v>1323888.2710000006</v>
      </c>
      <c r="H66" s="2">
        <f t="shared" si="4"/>
        <v>443250</v>
      </c>
      <c r="I66" s="2">
        <f t="shared" si="4"/>
        <v>49250.00000000001</v>
      </c>
      <c r="J66" s="2">
        <f t="shared" si="4"/>
        <v>188784.07500000007</v>
      </c>
      <c r="K66" s="2">
        <f t="shared" si="4"/>
        <v>1678293.0000000002</v>
      </c>
      <c r="L66" s="2">
        <f t="shared" si="4"/>
        <v>6719188.963</v>
      </c>
      <c r="M66" s="2">
        <f t="shared" si="4"/>
        <v>27486939.523</v>
      </c>
    </row>
    <row r="67" spans="1:13" ht="12.75">
      <c r="A67" s="20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0" t="s">
        <v>97</v>
      </c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2" ht="12.75">
      <c r="A69" s="20" t="s">
        <v>89</v>
      </c>
      <c r="B69" s="10"/>
    </row>
    <row r="70" spans="1:2" ht="12.75">
      <c r="A70" s="20" t="s">
        <v>90</v>
      </c>
      <c r="B70" s="10"/>
    </row>
    <row r="71" spans="1:2" ht="12.75">
      <c r="A71" s="20"/>
      <c r="B71" s="10"/>
    </row>
    <row r="72" spans="1:2" ht="12.75">
      <c r="A72" s="20"/>
      <c r="B72" s="10"/>
    </row>
    <row r="73" spans="1:2" ht="12.75">
      <c r="A73" s="20"/>
      <c r="B73" s="10"/>
    </row>
    <row r="74" spans="1:2" ht="12.75">
      <c r="A74" s="24"/>
      <c r="B74" s="2"/>
    </row>
    <row r="75" spans="1:2" ht="12.75">
      <c r="A75" s="24"/>
      <c r="B75" s="2"/>
    </row>
    <row r="76" spans="1:2" ht="12.75">
      <c r="A76" s="24"/>
      <c r="B76" s="2"/>
    </row>
    <row r="77" spans="1:2" ht="12.75">
      <c r="A77" s="24"/>
      <c r="B77" s="2"/>
    </row>
    <row r="78" spans="1:2" ht="12.75">
      <c r="A78" s="24"/>
      <c r="B78" s="2"/>
    </row>
    <row r="79" spans="1:2" ht="12.75">
      <c r="A79" s="24"/>
      <c r="B79" s="2"/>
    </row>
    <row r="80" spans="1:2" ht="12.75">
      <c r="A80" s="24"/>
      <c r="B80" s="2"/>
    </row>
    <row r="81" spans="1:2" ht="12.75">
      <c r="A81" s="24"/>
      <c r="B81" s="2"/>
    </row>
    <row r="82" spans="1:2" ht="12.75">
      <c r="A82" s="24"/>
      <c r="B82" s="2"/>
    </row>
    <row r="83" spans="1:2" ht="12.75">
      <c r="A83" s="24"/>
      <c r="B83" s="2"/>
    </row>
    <row r="84" spans="1:2" ht="12.75">
      <c r="A84" s="24"/>
      <c r="B84" s="2"/>
    </row>
    <row r="85" spans="1:7" ht="12.75">
      <c r="A85" s="24"/>
      <c r="B85" s="2"/>
      <c r="C85" s="2"/>
      <c r="D85" s="2"/>
      <c r="E85" s="2"/>
      <c r="F85" s="2"/>
      <c r="G85" s="2"/>
    </row>
    <row r="86" spans="1:7" ht="12.75">
      <c r="A86" s="24"/>
      <c r="B86" s="2"/>
      <c r="C86" s="2"/>
      <c r="D86" s="2"/>
      <c r="E86" s="2"/>
      <c r="F86" s="2"/>
      <c r="G86" s="2"/>
    </row>
    <row r="87" spans="1:7" ht="12.75">
      <c r="A87" s="24"/>
      <c r="B87" s="2"/>
      <c r="C87" s="2"/>
      <c r="D87" s="2"/>
      <c r="E87" s="2"/>
      <c r="F87" s="2"/>
      <c r="G87" s="2"/>
    </row>
    <row r="88" spans="1:7" ht="12.75">
      <c r="A88" s="24"/>
      <c r="B88" s="2"/>
      <c r="C88" s="2"/>
      <c r="D88" s="2"/>
      <c r="E88" s="2"/>
      <c r="F88" s="2"/>
      <c r="G88" s="2"/>
    </row>
    <row r="89" spans="1:7" ht="12.75">
      <c r="A89" s="24"/>
      <c r="B89" s="2"/>
      <c r="C89" s="2"/>
      <c r="D89" s="2"/>
      <c r="E89" s="2"/>
      <c r="F89" s="2"/>
      <c r="G89" s="2"/>
    </row>
    <row r="90" spans="1:7" ht="12.75">
      <c r="A90" s="24"/>
      <c r="B90" s="2"/>
      <c r="C90" s="2"/>
      <c r="D90" s="2"/>
      <c r="E90" s="2"/>
      <c r="F90" s="2"/>
      <c r="G90" s="2"/>
    </row>
    <row r="91" spans="1:7" ht="12.75">
      <c r="A91" s="24"/>
      <c r="B91" s="2"/>
      <c r="C91" s="2"/>
      <c r="D91" s="2"/>
      <c r="E91" s="2"/>
      <c r="F91" s="2"/>
      <c r="G91" s="2"/>
    </row>
    <row r="92" spans="1:7" ht="12.75">
      <c r="A92" s="24"/>
      <c r="B92" s="2"/>
      <c r="C92" s="2"/>
      <c r="D92" s="2"/>
      <c r="E92" s="2"/>
      <c r="F92" s="2"/>
      <c r="G92" s="2"/>
    </row>
    <row r="93" spans="1:7" ht="12.75">
      <c r="A93" s="24"/>
      <c r="B93" s="2"/>
      <c r="C93" s="2"/>
      <c r="D93" s="2"/>
      <c r="E93" s="2"/>
      <c r="F93" s="2"/>
      <c r="G93" s="2"/>
    </row>
    <row r="94" spans="1:7" ht="12.75">
      <c r="A94" s="24"/>
      <c r="B94" s="2"/>
      <c r="C94" s="2"/>
      <c r="D94" s="2"/>
      <c r="E94" s="2"/>
      <c r="F94" s="2"/>
      <c r="G94" s="2"/>
    </row>
    <row r="95" spans="1:7" ht="12.75">
      <c r="A95" s="20"/>
      <c r="B95" s="11"/>
      <c r="C95" s="11"/>
      <c r="D95" s="11"/>
      <c r="E95" s="11"/>
      <c r="F95" s="11"/>
      <c r="G95" s="11"/>
    </row>
    <row r="96" spans="1:7" ht="12.75">
      <c r="A96" s="20"/>
      <c r="B96" s="11"/>
      <c r="C96" s="11"/>
      <c r="D96" s="11"/>
      <c r="E96" s="11"/>
      <c r="F96" s="11"/>
      <c r="G96" s="11"/>
    </row>
    <row r="97" spans="1:7" ht="12.75">
      <c r="A97" s="20"/>
      <c r="B97" s="11"/>
      <c r="C97" s="11"/>
      <c r="D97" s="11"/>
      <c r="E97" s="11"/>
      <c r="F97" s="11"/>
      <c r="G97" s="11"/>
    </row>
    <row r="98" spans="1:7" ht="12.75">
      <c r="A98" s="20"/>
      <c r="B98" s="11"/>
      <c r="C98" s="11"/>
      <c r="D98" s="11"/>
      <c r="E98" s="11"/>
      <c r="F98" s="11"/>
      <c r="G98" s="11"/>
    </row>
    <row r="99" spans="1:7" ht="12.75">
      <c r="A99" s="20"/>
      <c r="B99" s="11"/>
      <c r="C99" s="11"/>
      <c r="D99" s="11"/>
      <c r="E99" s="11"/>
      <c r="F99" s="11"/>
      <c r="G99" s="11"/>
    </row>
    <row r="100" spans="1:7" ht="12.75">
      <c r="A100" s="20"/>
      <c r="B100" s="11"/>
      <c r="C100" s="11"/>
      <c r="D100" s="11"/>
      <c r="E100" s="11"/>
      <c r="F100" s="11"/>
      <c r="G100" s="11"/>
    </row>
    <row r="101" spans="1:7" ht="12.75">
      <c r="A101" s="20"/>
      <c r="B101" s="11"/>
      <c r="C101" s="11"/>
      <c r="D101" s="11"/>
      <c r="E101" s="11"/>
      <c r="F101" s="11"/>
      <c r="G101" s="11"/>
    </row>
    <row r="102" spans="1:7" ht="12.75">
      <c r="A102" s="12"/>
      <c r="B102" s="11"/>
      <c r="C102" s="11"/>
      <c r="D102" s="11"/>
      <c r="E102" s="11"/>
      <c r="F102" s="11"/>
      <c r="G102" s="11"/>
    </row>
    <row r="103" spans="1:7" ht="12.75">
      <c r="A103" s="12"/>
      <c r="B103" s="11"/>
      <c r="C103" s="11"/>
      <c r="D103" s="11"/>
      <c r="E103" s="11"/>
      <c r="F103" s="11"/>
      <c r="G103" s="11"/>
    </row>
    <row r="104" spans="1:7" ht="12.75">
      <c r="A104" s="20"/>
      <c r="B104" s="11"/>
      <c r="C104" s="11"/>
      <c r="D104" s="11"/>
      <c r="E104" s="11"/>
      <c r="F104" s="11"/>
      <c r="G104" s="11"/>
    </row>
    <row r="105" spans="1:7" ht="12.75">
      <c r="A105" s="24"/>
      <c r="B105" s="2"/>
      <c r="C105" s="2"/>
      <c r="D105" s="2"/>
      <c r="E105" s="2"/>
      <c r="F105" s="2"/>
      <c r="G105" s="2"/>
    </row>
    <row r="106" spans="1:7" ht="12.75">
      <c r="A106" s="24"/>
      <c r="B106" s="2"/>
      <c r="C106" s="2"/>
      <c r="D106" s="2"/>
      <c r="E106" s="2"/>
      <c r="F106" s="2"/>
      <c r="G106" s="2"/>
    </row>
    <row r="107" spans="1:7" ht="12.75">
      <c r="A107" s="24"/>
      <c r="B107" s="2"/>
      <c r="C107" s="2"/>
      <c r="D107" s="2"/>
      <c r="E107" s="2"/>
      <c r="F107" s="2"/>
      <c r="G107" s="2"/>
    </row>
    <row r="108" spans="1:7" ht="12.75">
      <c r="A108" s="24"/>
      <c r="B108" s="2"/>
      <c r="C108" s="2"/>
      <c r="D108" s="2"/>
      <c r="E108" s="2"/>
      <c r="F108" s="2"/>
      <c r="G108" s="2"/>
    </row>
    <row r="109" spans="1:7" ht="12.75">
      <c r="A109" s="24"/>
      <c r="B109" s="2"/>
      <c r="C109" s="2"/>
      <c r="D109" s="2"/>
      <c r="E109" s="2"/>
      <c r="F109" s="2"/>
      <c r="G109" s="2"/>
    </row>
    <row r="110" spans="1:7" ht="12.75">
      <c r="A110" s="24"/>
      <c r="B110" s="2"/>
      <c r="C110" s="2"/>
      <c r="D110" s="2"/>
      <c r="E110" s="2"/>
      <c r="F110" s="2"/>
      <c r="G110" s="2"/>
    </row>
    <row r="111" spans="1:7" ht="12.75">
      <c r="A111" s="24"/>
      <c r="B111" s="2"/>
      <c r="C111" s="2"/>
      <c r="D111" s="2"/>
      <c r="E111" s="2"/>
      <c r="F111" s="2"/>
      <c r="G111" s="2"/>
    </row>
    <row r="112" spans="1:7" ht="12.75">
      <c r="A112" s="24"/>
      <c r="B112" s="2"/>
      <c r="C112" s="2"/>
      <c r="D112" s="2"/>
      <c r="E112" s="2"/>
      <c r="F112" s="2"/>
      <c r="G112" s="2"/>
    </row>
    <row r="113" spans="1:7" ht="12.75">
      <c r="A113" s="24"/>
      <c r="B113" s="2"/>
      <c r="C113" s="2"/>
      <c r="D113" s="2"/>
      <c r="E113" s="2"/>
      <c r="F113" s="2"/>
      <c r="G113" s="2"/>
    </row>
    <row r="114" spans="1:7" ht="12.75">
      <c r="A114" s="24"/>
      <c r="B114" s="2"/>
      <c r="C114" s="2"/>
      <c r="D114" s="2"/>
      <c r="E114" s="2"/>
      <c r="F114" s="2"/>
      <c r="G114" s="2"/>
    </row>
    <row r="115" spans="1:7" ht="12.75">
      <c r="A115" s="24"/>
      <c r="B115" s="2"/>
      <c r="C115" s="2"/>
      <c r="D115" s="2"/>
      <c r="E115" s="2"/>
      <c r="F115" s="2"/>
      <c r="G115" s="2"/>
    </row>
    <row r="116" spans="1:7" ht="12.75">
      <c r="A116" s="24"/>
      <c r="B116" s="2"/>
      <c r="C116" s="2"/>
      <c r="D116" s="2"/>
      <c r="E116" s="2"/>
      <c r="F116" s="2"/>
      <c r="G116" s="2"/>
    </row>
    <row r="165" spans="1:7" ht="12.75">
      <c r="A165" s="20"/>
      <c r="B165" s="11"/>
      <c r="C165" s="11"/>
      <c r="D165" s="11"/>
      <c r="E165" s="11"/>
      <c r="F165" s="11"/>
      <c r="G165" s="11"/>
    </row>
    <row r="166" spans="1:7" ht="12.75">
      <c r="A166" s="20"/>
      <c r="B166" s="11"/>
      <c r="C166" s="11"/>
      <c r="D166" s="11"/>
      <c r="E166" s="11"/>
      <c r="F166" s="11"/>
      <c r="G166" s="11"/>
    </row>
    <row r="167" spans="1:7" ht="12.75">
      <c r="A167" s="20"/>
      <c r="B167" s="11"/>
      <c r="C167" s="11"/>
      <c r="D167" s="11"/>
      <c r="E167" s="11"/>
      <c r="F167" s="11"/>
      <c r="G167" s="11"/>
    </row>
    <row r="168" spans="1:7" ht="12.75">
      <c r="A168" s="20"/>
      <c r="B168" s="11"/>
      <c r="C168" s="11"/>
      <c r="D168" s="11"/>
      <c r="E168" s="11"/>
      <c r="F168" s="11"/>
      <c r="G168" s="11"/>
    </row>
    <row r="169" spans="1:7" ht="12.75">
      <c r="A169" s="20"/>
      <c r="B169" s="11"/>
      <c r="C169" s="11"/>
      <c r="D169" s="11"/>
      <c r="E169" s="11"/>
      <c r="F169" s="11"/>
      <c r="G169" s="11"/>
    </row>
    <row r="170" spans="1:7" ht="12.75">
      <c r="A170" s="20"/>
      <c r="B170" s="11"/>
      <c r="C170" s="11"/>
      <c r="D170" s="11"/>
      <c r="E170" s="11"/>
      <c r="F170" s="11"/>
      <c r="G170" s="11"/>
    </row>
    <row r="171" spans="1:7" ht="12.75">
      <c r="A171" s="20"/>
      <c r="B171" s="11"/>
      <c r="C171" s="11"/>
      <c r="D171" s="11"/>
      <c r="E171" s="11"/>
      <c r="F171" s="11"/>
      <c r="G171" s="11"/>
    </row>
    <row r="172" spans="1:7" ht="12.75">
      <c r="A172" s="20"/>
      <c r="B172" s="11"/>
      <c r="C172" s="11"/>
      <c r="D172" s="11"/>
      <c r="E172" s="11"/>
      <c r="F172" s="11"/>
      <c r="G172" s="11"/>
    </row>
    <row r="173" spans="1:7" ht="12.75">
      <c r="A173" s="20"/>
      <c r="B173" s="11"/>
      <c r="C173" s="11"/>
      <c r="D173" s="11"/>
      <c r="E173" s="11"/>
      <c r="F173" s="11"/>
      <c r="G173" s="11"/>
    </row>
    <row r="174" spans="1:7" ht="12.75">
      <c r="A174" s="20"/>
      <c r="B174" s="11"/>
      <c r="C174" s="11"/>
      <c r="D174" s="11"/>
      <c r="E174" s="11"/>
      <c r="F174" s="11"/>
      <c r="G174" s="11"/>
    </row>
    <row r="175" spans="1:7" ht="12.75">
      <c r="A175" s="24"/>
      <c r="B175" s="2"/>
      <c r="C175" s="2"/>
      <c r="D175" s="2"/>
      <c r="E175" s="2"/>
      <c r="F175" s="2"/>
      <c r="G175" s="2"/>
    </row>
    <row r="176" spans="1:7" ht="12.75">
      <c r="A176" s="24"/>
      <c r="B176" s="2"/>
      <c r="C176" s="2"/>
      <c r="D176" s="2"/>
      <c r="E176" s="2"/>
      <c r="F176" s="2"/>
      <c r="G176" s="2"/>
    </row>
    <row r="177" spans="1:7" ht="12.75">
      <c r="A177" s="24"/>
      <c r="B177" s="2"/>
      <c r="C177" s="2"/>
      <c r="D177" s="2"/>
      <c r="E177" s="2"/>
      <c r="F177" s="2"/>
      <c r="G177" s="2"/>
    </row>
    <row r="178" spans="1:7" ht="12.75">
      <c r="A178" s="24"/>
      <c r="B178" s="2"/>
      <c r="C178" s="2"/>
      <c r="D178" s="2"/>
      <c r="E178" s="2"/>
      <c r="F178" s="2"/>
      <c r="G178" s="2"/>
    </row>
    <row r="179" spans="1:7" ht="12.75">
      <c r="A179" s="24"/>
      <c r="B179" s="2"/>
      <c r="C179" s="2"/>
      <c r="D179" s="2"/>
      <c r="E179" s="2"/>
      <c r="F179" s="2"/>
      <c r="G179" s="2"/>
    </row>
    <row r="180" spans="1:7" ht="12.75">
      <c r="A180" s="24"/>
      <c r="B180" s="2"/>
      <c r="C180" s="2"/>
      <c r="D180" s="2"/>
      <c r="E180" s="2"/>
      <c r="F180" s="2"/>
      <c r="G180" s="2"/>
    </row>
    <row r="197" spans="1:7" ht="12.75">
      <c r="A197" s="24"/>
      <c r="B197" s="2"/>
      <c r="C197" s="2"/>
      <c r="D197" s="2"/>
      <c r="E197" s="2"/>
      <c r="F197" s="2"/>
      <c r="G197" s="2"/>
    </row>
    <row r="198" spans="1:7" ht="12.75">
      <c r="A198" s="24"/>
      <c r="B198" s="2"/>
      <c r="C198" s="2"/>
      <c r="D198" s="2"/>
      <c r="E198" s="2"/>
      <c r="F198" s="2"/>
      <c r="G198" s="2"/>
    </row>
    <row r="199" spans="1:7" ht="12.75">
      <c r="A199" s="24"/>
      <c r="B199" s="2"/>
      <c r="C199" s="2"/>
      <c r="D199" s="2"/>
      <c r="E199" s="2"/>
      <c r="F199" s="2"/>
      <c r="G199" s="2"/>
    </row>
    <row r="200" spans="1:7" ht="12.75">
      <c r="A200" s="24"/>
      <c r="B200" s="2"/>
      <c r="C200" s="2"/>
      <c r="D200" s="2"/>
      <c r="E200" s="2"/>
      <c r="F200" s="2"/>
      <c r="G200" s="2"/>
    </row>
    <row r="201" spans="1:7" ht="12.75">
      <c r="A201" s="24"/>
      <c r="B201" s="2"/>
      <c r="C201" s="2"/>
      <c r="D201" s="2"/>
      <c r="E201" s="2"/>
      <c r="F201" s="2"/>
      <c r="G201" s="2"/>
    </row>
    <row r="202" spans="1:7" ht="12.75">
      <c r="A202" s="24"/>
      <c r="B202" s="2"/>
      <c r="C202" s="2"/>
      <c r="D202" s="2"/>
      <c r="E202" s="2"/>
      <c r="F202" s="2"/>
      <c r="G202" s="2"/>
    </row>
    <row r="203" spans="1:7" ht="12.75">
      <c r="A203" s="24"/>
      <c r="B203" s="2"/>
      <c r="C203" s="2"/>
      <c r="D203" s="2"/>
      <c r="E203" s="2"/>
      <c r="F203" s="2"/>
      <c r="G203" s="2"/>
    </row>
    <row r="204" spans="1:7" ht="12.75">
      <c r="A204" s="24"/>
      <c r="B204" s="2"/>
      <c r="C204" s="2"/>
      <c r="D204" s="2"/>
      <c r="E204" s="2"/>
      <c r="F204" s="2"/>
      <c r="G204" s="2"/>
    </row>
    <row r="205" spans="1:7" ht="12.75">
      <c r="A205" s="24"/>
      <c r="B205" s="2"/>
      <c r="C205" s="2"/>
      <c r="D205" s="2"/>
      <c r="E205" s="2"/>
      <c r="F205" s="2"/>
      <c r="G205" s="2"/>
    </row>
    <row r="206" spans="1:7" ht="12.75">
      <c r="A206" s="24"/>
      <c r="B206" s="2"/>
      <c r="C206" s="2"/>
      <c r="D206" s="2"/>
      <c r="E206" s="2"/>
      <c r="F206" s="2"/>
      <c r="G206" s="2"/>
    </row>
    <row r="207" spans="1:7" ht="12.75">
      <c r="A207" s="24"/>
      <c r="B207" s="2"/>
      <c r="C207" s="2"/>
      <c r="D207" s="2"/>
      <c r="E207" s="2"/>
      <c r="F207" s="2"/>
      <c r="G207" s="2"/>
    </row>
    <row r="208" spans="1:7" ht="12.75">
      <c r="A208" s="24"/>
      <c r="B208" s="2"/>
      <c r="C208" s="2"/>
      <c r="D208" s="2"/>
      <c r="E208" s="2"/>
      <c r="F208" s="2"/>
      <c r="G208" s="2"/>
    </row>
    <row r="209" spans="1:7" ht="12.75">
      <c r="A209" s="24"/>
      <c r="B209" s="2"/>
      <c r="C209" s="2"/>
      <c r="D209" s="2"/>
      <c r="E209" s="2"/>
      <c r="F209" s="2"/>
      <c r="G209" s="2"/>
    </row>
    <row r="210" spans="1:7" ht="12.75">
      <c r="A210" s="24"/>
      <c r="B210" s="2"/>
      <c r="C210" s="2"/>
      <c r="D210" s="2"/>
      <c r="E210" s="2"/>
      <c r="F210" s="2"/>
      <c r="G210" s="2"/>
    </row>
    <row r="211" spans="1:7" ht="12.75">
      <c r="A211" s="24"/>
      <c r="B211" s="2"/>
      <c r="C211" s="2"/>
      <c r="D211" s="2"/>
      <c r="E211" s="2"/>
      <c r="F211" s="2"/>
      <c r="G211" s="2"/>
    </row>
    <row r="212" spans="1:7" ht="12.75">
      <c r="A212" s="20"/>
      <c r="B212" s="11"/>
      <c r="C212" s="11"/>
      <c r="D212" s="11"/>
      <c r="E212" s="11"/>
      <c r="F212" s="11"/>
      <c r="G212" s="11"/>
    </row>
    <row r="213" spans="1:7" ht="12.75">
      <c r="A213" s="20"/>
      <c r="B213" s="11"/>
      <c r="C213" s="11"/>
      <c r="D213" s="11"/>
      <c r="E213" s="11"/>
      <c r="F213" s="11"/>
      <c r="G213" s="11"/>
    </row>
    <row r="214" spans="1:7" ht="12.75">
      <c r="A214" s="20"/>
      <c r="B214" s="11"/>
      <c r="C214" s="11"/>
      <c r="D214" s="11"/>
      <c r="E214" s="11"/>
      <c r="F214" s="11"/>
      <c r="G214" s="11"/>
    </row>
    <row r="215" spans="1:7" ht="12.75">
      <c r="A215" s="20"/>
      <c r="B215" s="11"/>
      <c r="C215" s="11"/>
      <c r="D215" s="11"/>
      <c r="E215" s="11"/>
      <c r="F215" s="11"/>
      <c r="G215" s="11"/>
    </row>
    <row r="216" spans="1:7" ht="12.75">
      <c r="A216" s="20"/>
      <c r="B216" s="11"/>
      <c r="C216" s="11"/>
      <c r="D216" s="11"/>
      <c r="E216" s="11"/>
      <c r="F216" s="11"/>
      <c r="G216" s="11"/>
    </row>
    <row r="217" spans="1:7" ht="12.75">
      <c r="A217" s="20"/>
      <c r="B217" s="11"/>
      <c r="C217" s="11"/>
      <c r="D217" s="11"/>
      <c r="E217" s="11"/>
      <c r="F217" s="11"/>
      <c r="G217" s="11"/>
    </row>
    <row r="218" spans="1:7" ht="12.75">
      <c r="A218" s="20"/>
      <c r="B218" s="11"/>
      <c r="C218" s="11"/>
      <c r="D218" s="11"/>
      <c r="E218" s="11"/>
      <c r="F218" s="11"/>
      <c r="G218" s="11"/>
    </row>
    <row r="219" spans="1:7" ht="12.75">
      <c r="A219" s="12"/>
      <c r="B219" s="11"/>
      <c r="C219" s="11"/>
      <c r="D219" s="11"/>
      <c r="E219" s="11"/>
      <c r="F219" s="11"/>
      <c r="G219" s="11"/>
    </row>
    <row r="220" spans="1:7" ht="12.75">
      <c r="A220" s="12"/>
      <c r="B220" s="11"/>
      <c r="C220" s="11"/>
      <c r="D220" s="11"/>
      <c r="E220" s="11"/>
      <c r="F220" s="11"/>
      <c r="G220" s="11"/>
    </row>
    <row r="221" spans="1:7" ht="12.75">
      <c r="A221" s="20"/>
      <c r="B221" s="11"/>
      <c r="C221" s="11"/>
      <c r="D221" s="11"/>
      <c r="E221" s="11"/>
      <c r="F221" s="11"/>
      <c r="G221" s="11"/>
    </row>
    <row r="222" spans="1:7" ht="12.75">
      <c r="A222" s="24"/>
      <c r="B222" s="2"/>
      <c r="C222" s="2"/>
      <c r="D222" s="2"/>
      <c r="E222" s="2"/>
      <c r="F222" s="2"/>
      <c r="G222" s="2"/>
    </row>
    <row r="223" spans="1:7" ht="12.75">
      <c r="A223" s="24"/>
      <c r="B223" s="2"/>
      <c r="C223" s="2"/>
      <c r="D223" s="2"/>
      <c r="E223" s="2"/>
      <c r="F223" s="2"/>
      <c r="G223" s="2"/>
    </row>
    <row r="224" spans="1:7" ht="12.75">
      <c r="A224" s="24"/>
      <c r="B224" s="2"/>
      <c r="C224" s="2"/>
      <c r="D224" s="2"/>
      <c r="E224" s="2"/>
      <c r="F224" s="2"/>
      <c r="G224" s="2"/>
    </row>
    <row r="225" spans="1:7" ht="12.75">
      <c r="A225" s="24"/>
      <c r="B225" s="2"/>
      <c r="C225" s="2"/>
      <c r="D225" s="2"/>
      <c r="E225" s="2"/>
      <c r="F225" s="2"/>
      <c r="G225" s="2"/>
    </row>
    <row r="226" spans="1:7" ht="12.75">
      <c r="A226" s="24"/>
      <c r="B226" s="2"/>
      <c r="C226" s="2"/>
      <c r="D226" s="2"/>
      <c r="E226" s="2"/>
      <c r="F226" s="2"/>
      <c r="G226" s="2"/>
    </row>
    <row r="227" spans="1:7" ht="12.75">
      <c r="A227" s="24"/>
      <c r="B227" s="2"/>
      <c r="C227" s="2"/>
      <c r="D227" s="2"/>
      <c r="E227" s="2"/>
      <c r="F227" s="2"/>
      <c r="G227" s="2"/>
    </row>
    <row r="228" spans="1:7" ht="12.75">
      <c r="A228" s="24"/>
      <c r="B228" s="2"/>
      <c r="C228" s="2"/>
      <c r="D228" s="2"/>
      <c r="E228" s="2"/>
      <c r="F228" s="2"/>
      <c r="G228" s="2"/>
    </row>
    <row r="293" spans="1:7" ht="12.75">
      <c r="A293" s="24"/>
      <c r="B293" s="2"/>
      <c r="C293" s="2"/>
      <c r="D293" s="2"/>
      <c r="E293" s="2"/>
      <c r="F293" s="2"/>
      <c r="G293" s="2"/>
    </row>
    <row r="294" spans="1:7" ht="12.75">
      <c r="A294" s="24"/>
      <c r="B294" s="2"/>
      <c r="C294" s="2"/>
      <c r="D294" s="2"/>
      <c r="E294" s="2"/>
      <c r="F294" s="2"/>
      <c r="G294" s="2"/>
    </row>
    <row r="295" spans="1:7" ht="12.75">
      <c r="A295" s="24"/>
      <c r="B295" s="2"/>
      <c r="C295" s="2"/>
      <c r="D295" s="2"/>
      <c r="E295" s="2"/>
      <c r="F295" s="2"/>
      <c r="G295" s="2"/>
    </row>
    <row r="296" spans="1:7" ht="12.75">
      <c r="A296" s="24"/>
      <c r="B296" s="2"/>
      <c r="C296" s="2"/>
      <c r="D296" s="2"/>
      <c r="E296" s="2"/>
      <c r="F296" s="2"/>
      <c r="G296" s="2"/>
    </row>
    <row r="297" spans="1:7" ht="12.75">
      <c r="A297" s="24"/>
      <c r="B297" s="2"/>
      <c r="C297" s="2"/>
      <c r="D297" s="2"/>
      <c r="E297" s="2"/>
      <c r="F297" s="2"/>
      <c r="G297" s="2"/>
    </row>
    <row r="298" spans="1:7" ht="12.75">
      <c r="A298" s="24"/>
      <c r="B298" s="2"/>
      <c r="C298" s="2"/>
      <c r="D298" s="2"/>
      <c r="E298" s="2"/>
      <c r="F298" s="2"/>
      <c r="G298" s="2"/>
    </row>
    <row r="299" spans="1:7" ht="12.75">
      <c r="A299" s="24"/>
      <c r="B299" s="2"/>
      <c r="C299" s="2"/>
      <c r="D299" s="2"/>
      <c r="E299" s="2"/>
      <c r="F299" s="2"/>
      <c r="G299" s="2"/>
    </row>
    <row r="300" spans="1:7" ht="12.75">
      <c r="A300" s="24"/>
      <c r="B300" s="2"/>
      <c r="C300" s="2"/>
      <c r="D300" s="2"/>
      <c r="E300" s="2"/>
      <c r="F300" s="2"/>
      <c r="G300" s="2"/>
    </row>
    <row r="301" spans="1:7" ht="12.75">
      <c r="A301" s="24"/>
      <c r="B301" s="2"/>
      <c r="C301" s="2"/>
      <c r="D301" s="2"/>
      <c r="E301" s="2"/>
      <c r="F301" s="2"/>
      <c r="G301" s="2"/>
    </row>
    <row r="302" spans="1:7" ht="12.75">
      <c r="A302" s="24"/>
      <c r="B302" s="2"/>
      <c r="C302" s="2"/>
      <c r="D302" s="2"/>
      <c r="E302" s="2"/>
      <c r="F302" s="2"/>
      <c r="G302" s="2"/>
    </row>
    <row r="303" spans="1:7" ht="12.75">
      <c r="A303" s="24"/>
      <c r="B303" s="2"/>
      <c r="C303" s="2"/>
      <c r="D303" s="2"/>
      <c r="E303" s="2"/>
      <c r="F303" s="2"/>
      <c r="G303" s="2"/>
    </row>
    <row r="304" spans="1:7" ht="12.75">
      <c r="A304" s="24"/>
      <c r="B304" s="2"/>
      <c r="C304" s="2"/>
      <c r="D304" s="2"/>
      <c r="E304" s="2"/>
      <c r="F304" s="2"/>
      <c r="G304" s="2"/>
    </row>
    <row r="305" spans="1:7" ht="12.75">
      <c r="A305" s="20"/>
      <c r="B305" s="11"/>
      <c r="C305" s="11"/>
      <c r="D305" s="11"/>
      <c r="E305" s="11"/>
      <c r="F305" s="11"/>
      <c r="G305" s="11"/>
    </row>
    <row r="306" spans="1:7" ht="12.75">
      <c r="A306" s="20"/>
      <c r="B306" s="11"/>
      <c r="C306" s="11"/>
      <c r="D306" s="11"/>
      <c r="E306" s="11"/>
      <c r="F306" s="11"/>
      <c r="G306" s="11"/>
    </row>
    <row r="307" spans="1:7" ht="12.75">
      <c r="A307" s="20"/>
      <c r="B307" s="11"/>
      <c r="C307" s="11"/>
      <c r="D307" s="11"/>
      <c r="E307" s="11"/>
      <c r="F307" s="11"/>
      <c r="G307" s="11"/>
    </row>
    <row r="308" spans="1:7" ht="12.75">
      <c r="A308" s="20"/>
      <c r="B308" s="11"/>
      <c r="C308" s="11"/>
      <c r="D308" s="11"/>
      <c r="E308" s="11"/>
      <c r="F308" s="11"/>
      <c r="G308" s="11"/>
    </row>
    <row r="309" spans="1:7" ht="12.75">
      <c r="A309" s="20"/>
      <c r="B309" s="11"/>
      <c r="C309" s="11"/>
      <c r="D309" s="11"/>
      <c r="E309" s="11"/>
      <c r="F309" s="11"/>
      <c r="G309" s="11"/>
    </row>
    <row r="310" spans="1:7" ht="12.75">
      <c r="A310" s="20"/>
      <c r="B310" s="11"/>
      <c r="C310" s="11"/>
      <c r="D310" s="11"/>
      <c r="E310" s="11"/>
      <c r="F310" s="11"/>
      <c r="G310" s="11"/>
    </row>
    <row r="311" spans="1:7" ht="12.75">
      <c r="A311" s="20"/>
      <c r="B311" s="11"/>
      <c r="C311" s="11"/>
      <c r="D311" s="11"/>
      <c r="E311" s="11"/>
      <c r="F311" s="11"/>
      <c r="G311" s="11"/>
    </row>
    <row r="312" spans="1:7" ht="12.75">
      <c r="A312" s="20"/>
      <c r="B312" s="11"/>
      <c r="C312" s="11"/>
      <c r="D312" s="11"/>
      <c r="E312" s="11"/>
      <c r="F312" s="11"/>
      <c r="G312" s="11"/>
    </row>
    <row r="313" spans="1:7" ht="12.75">
      <c r="A313" s="20"/>
      <c r="B313" s="11"/>
      <c r="C313" s="11"/>
      <c r="D313" s="11"/>
      <c r="E313" s="11"/>
      <c r="F313" s="11"/>
      <c r="G313" s="11"/>
    </row>
    <row r="314" spans="1:7" ht="12.75">
      <c r="A314" s="20"/>
      <c r="B314" s="11"/>
      <c r="C314" s="11"/>
      <c r="D314" s="11"/>
      <c r="E314" s="11"/>
      <c r="F314" s="11"/>
      <c r="G314" s="11"/>
    </row>
    <row r="315" spans="1:7" ht="12.75">
      <c r="A315" s="24"/>
      <c r="B315" s="2"/>
      <c r="C315" s="2"/>
      <c r="D315" s="2"/>
      <c r="E315" s="2"/>
      <c r="F315" s="2"/>
      <c r="G315" s="2"/>
    </row>
    <row r="316" spans="1:7" ht="12.75">
      <c r="A316" s="24"/>
      <c r="B316" s="2"/>
      <c r="C316" s="2"/>
      <c r="D316" s="2"/>
      <c r="E316" s="2"/>
      <c r="F316" s="2"/>
      <c r="G316" s="2"/>
    </row>
    <row r="317" spans="1:7" ht="12.75">
      <c r="A317" s="24"/>
      <c r="B317" s="2"/>
      <c r="C317" s="2"/>
      <c r="D317" s="2"/>
      <c r="E317" s="2"/>
      <c r="F317" s="2"/>
      <c r="G317" s="2"/>
    </row>
    <row r="318" spans="1:7" ht="12.75">
      <c r="A318" s="24"/>
      <c r="B318" s="2"/>
      <c r="C318" s="2"/>
      <c r="D318" s="2"/>
      <c r="E318" s="2"/>
      <c r="F318" s="2"/>
      <c r="G318" s="2"/>
    </row>
    <row r="319" spans="1:7" ht="12.75">
      <c r="A319" s="24"/>
      <c r="B319" s="2"/>
      <c r="C319" s="2"/>
      <c r="D319" s="2"/>
      <c r="E319" s="2"/>
      <c r="F319" s="2"/>
      <c r="G319" s="2"/>
    </row>
    <row r="320" spans="1:7" ht="12.75">
      <c r="A320" s="24"/>
      <c r="B320" s="2"/>
      <c r="C320" s="2"/>
      <c r="D320" s="2"/>
      <c r="E320" s="2"/>
      <c r="F320" s="2"/>
      <c r="G320" s="2"/>
    </row>
    <row r="321" spans="1:7" ht="12.75">
      <c r="A321" s="24"/>
      <c r="B321" s="2"/>
      <c r="C321" s="2"/>
      <c r="D321" s="2"/>
      <c r="E321" s="2"/>
      <c r="F321" s="2"/>
      <c r="G321" s="2"/>
    </row>
    <row r="322" spans="1:7" ht="12.75">
      <c r="A322" s="24"/>
      <c r="B322" s="2"/>
      <c r="C322" s="2"/>
      <c r="D322" s="2"/>
      <c r="E322" s="2"/>
      <c r="F322" s="2"/>
      <c r="G322" s="2"/>
    </row>
    <row r="323" spans="1:7" ht="12.75">
      <c r="A323" s="24"/>
      <c r="B323" s="2"/>
      <c r="C323" s="2"/>
      <c r="D323" s="2"/>
      <c r="E323" s="2"/>
      <c r="F323" s="2"/>
      <c r="G323" s="2"/>
    </row>
    <row r="324" spans="1:7" ht="12.75">
      <c r="A324" s="24"/>
      <c r="B324" s="2"/>
      <c r="C324" s="2"/>
      <c r="D324" s="2"/>
      <c r="E324" s="2"/>
      <c r="F324" s="2"/>
      <c r="G324" s="2"/>
    </row>
    <row r="373" spans="1:7" ht="12.75">
      <c r="A373" s="24"/>
      <c r="B373" s="2"/>
      <c r="C373" s="2"/>
      <c r="D373" s="2"/>
      <c r="E373" s="2"/>
      <c r="F373" s="2"/>
      <c r="G373" s="2"/>
    </row>
    <row r="374" spans="1:7" ht="12.75">
      <c r="A374" s="24"/>
      <c r="B374" s="2"/>
      <c r="C374" s="2"/>
      <c r="D374" s="2"/>
      <c r="E374" s="2"/>
      <c r="F374" s="2"/>
      <c r="G374" s="2"/>
    </row>
    <row r="375" spans="1:7" ht="12.75">
      <c r="A375" s="20"/>
      <c r="B375" s="11"/>
      <c r="C375" s="11"/>
      <c r="D375" s="11"/>
      <c r="E375" s="11"/>
      <c r="F375" s="11"/>
      <c r="G375" s="11"/>
    </row>
    <row r="376" spans="1:7" ht="12.75">
      <c r="A376" s="20"/>
      <c r="B376" s="11"/>
      <c r="C376" s="11"/>
      <c r="D376" s="11"/>
      <c r="E376" s="11"/>
      <c r="F376" s="11"/>
      <c r="G376" s="11"/>
    </row>
    <row r="377" spans="1:7" ht="12.75">
      <c r="A377" s="20"/>
      <c r="B377" s="11"/>
      <c r="C377" s="11"/>
      <c r="D377" s="11"/>
      <c r="E377" s="11"/>
      <c r="F377" s="11"/>
      <c r="G377" s="11"/>
    </row>
    <row r="378" spans="1:7" ht="12.75">
      <c r="A378" s="20"/>
      <c r="B378" s="11"/>
      <c r="C378" s="11"/>
      <c r="D378" s="11"/>
      <c r="E378" s="11"/>
      <c r="F378" s="11"/>
      <c r="G378" s="11"/>
    </row>
    <row r="379" spans="1:7" ht="12.75">
      <c r="A379" s="20"/>
      <c r="B379" s="11"/>
      <c r="C379" s="11"/>
      <c r="D379" s="11"/>
      <c r="E379" s="11"/>
      <c r="F379" s="11"/>
      <c r="G379" s="11"/>
    </row>
    <row r="380" spans="1:7" ht="12.75">
      <c r="A380" s="20"/>
      <c r="B380" s="11"/>
      <c r="C380" s="11"/>
      <c r="D380" s="11"/>
      <c r="E380" s="11"/>
      <c r="F380" s="11"/>
      <c r="G380" s="11"/>
    </row>
    <row r="381" spans="1:7" ht="12.75">
      <c r="A381" s="20"/>
      <c r="B381" s="11"/>
      <c r="C381" s="11"/>
      <c r="D381" s="11"/>
      <c r="E381" s="11"/>
      <c r="F381" s="11"/>
      <c r="G381" s="11"/>
    </row>
    <row r="382" spans="1:7" ht="12.75">
      <c r="A382" s="20"/>
      <c r="B382" s="11"/>
      <c r="C382" s="11"/>
      <c r="D382" s="11"/>
      <c r="E382" s="11"/>
      <c r="F382" s="11"/>
      <c r="G382" s="11"/>
    </row>
    <row r="383" spans="1:7" ht="12.75">
      <c r="A383" s="20"/>
      <c r="B383" s="11"/>
      <c r="C383" s="11"/>
      <c r="D383" s="11"/>
      <c r="E383" s="11"/>
      <c r="F383" s="11"/>
      <c r="G383" s="11"/>
    </row>
    <row r="384" spans="1:7" ht="12.75">
      <c r="A384" s="20"/>
      <c r="B384" s="11"/>
      <c r="C384" s="11"/>
      <c r="D384" s="11"/>
      <c r="E384" s="11"/>
      <c r="F384" s="11"/>
      <c r="G384" s="11"/>
    </row>
    <row r="385" spans="1:7" ht="12.75">
      <c r="A385" s="24"/>
      <c r="B385" s="2"/>
      <c r="C385" s="2"/>
      <c r="D385" s="2"/>
      <c r="E385" s="2"/>
      <c r="F385" s="2"/>
      <c r="G385" s="2"/>
    </row>
    <row r="386" spans="1:7" ht="12.75">
      <c r="A386" s="24"/>
      <c r="B386" s="2"/>
      <c r="C386" s="2"/>
      <c r="D386" s="2"/>
      <c r="E386" s="2"/>
      <c r="F386" s="2"/>
      <c r="G386" s="2"/>
    </row>
    <row r="387" spans="1:7" ht="12.75">
      <c r="A387" s="24"/>
      <c r="B387" s="2"/>
      <c r="C387" s="2"/>
      <c r="D387" s="2"/>
      <c r="E387" s="2"/>
      <c r="F387" s="2"/>
      <c r="G387" s="2"/>
    </row>
    <row r="388" spans="1:7" ht="12.75">
      <c r="A388" s="24"/>
      <c r="B388" s="2"/>
      <c r="C388" s="2"/>
      <c r="D388" s="2"/>
      <c r="E388" s="2"/>
      <c r="F388" s="2"/>
      <c r="G388" s="2"/>
    </row>
    <row r="437" spans="1:7" ht="12.75">
      <c r="A437" s="24"/>
      <c r="B437" s="2"/>
      <c r="C437" s="2"/>
      <c r="D437" s="2"/>
      <c r="E437" s="2"/>
      <c r="F437" s="2"/>
      <c r="G437" s="2"/>
    </row>
    <row r="438" spans="1:7" ht="12.75">
      <c r="A438" s="24"/>
      <c r="B438" s="2"/>
      <c r="C438" s="2"/>
      <c r="D438" s="2"/>
      <c r="E438" s="2"/>
      <c r="F438" s="2"/>
      <c r="G438" s="2"/>
    </row>
    <row r="439" spans="1:7" ht="12.75">
      <c r="A439" s="24"/>
      <c r="B439" s="2"/>
      <c r="C439" s="2"/>
      <c r="D439" s="2"/>
      <c r="E439" s="2"/>
      <c r="F439" s="2"/>
      <c r="G439" s="2"/>
    </row>
    <row r="440" spans="1:7" ht="12.75">
      <c r="A440" s="24"/>
      <c r="B440" s="2"/>
      <c r="C440" s="2"/>
      <c r="D440" s="2"/>
      <c r="E440" s="2"/>
      <c r="F440" s="2"/>
      <c r="G440" s="2"/>
    </row>
    <row r="441" spans="1:7" ht="12.75">
      <c r="A441" s="24"/>
      <c r="B441" s="2"/>
      <c r="C441" s="2"/>
      <c r="D441" s="2"/>
      <c r="E441" s="2"/>
      <c r="F441" s="2"/>
      <c r="G441" s="2"/>
    </row>
    <row r="442" spans="1:7" ht="12.75">
      <c r="A442" s="24"/>
      <c r="B442" s="2"/>
      <c r="C442" s="2"/>
      <c r="D442" s="2"/>
      <c r="E442" s="2"/>
      <c r="F442" s="2"/>
      <c r="G442" s="2"/>
    </row>
    <row r="443" spans="1:7" ht="12.75">
      <c r="A443" s="24"/>
      <c r="B443" s="2"/>
      <c r="C443" s="2"/>
      <c r="D443" s="2"/>
      <c r="E443" s="2"/>
      <c r="F443" s="2"/>
      <c r="G443" s="2"/>
    </row>
    <row r="444" spans="1:7" ht="12.75">
      <c r="A444" s="24"/>
      <c r="B444" s="2"/>
      <c r="C444" s="2"/>
      <c r="D444" s="2"/>
      <c r="E444" s="2"/>
      <c r="F444" s="2"/>
      <c r="G444" s="2"/>
    </row>
    <row r="445" spans="1:7" ht="12.75">
      <c r="A445" s="20"/>
      <c r="B445" s="11"/>
      <c r="C445" s="11"/>
      <c r="D445" s="11"/>
      <c r="E445" s="11"/>
      <c r="F445" s="11"/>
      <c r="G445" s="11"/>
    </row>
    <row r="446" spans="1:7" ht="12.75">
      <c r="A446" s="20"/>
      <c r="B446" s="11"/>
      <c r="C446" s="11"/>
      <c r="D446" s="11"/>
      <c r="E446" s="11"/>
      <c r="F446" s="11"/>
      <c r="G446" s="11"/>
    </row>
    <row r="447" spans="1:7" ht="12.75">
      <c r="A447" s="20"/>
      <c r="B447" s="11"/>
      <c r="C447" s="11"/>
      <c r="D447" s="11"/>
      <c r="E447" s="11"/>
      <c r="F447" s="11"/>
      <c r="G447" s="11"/>
    </row>
    <row r="448" spans="1:7" ht="12.75">
      <c r="A448" s="20"/>
      <c r="B448" s="11"/>
      <c r="C448" s="11"/>
      <c r="D448" s="11"/>
      <c r="E448" s="11"/>
      <c r="F448" s="11"/>
      <c r="G448" s="11"/>
    </row>
    <row r="449" spans="1:7" ht="12.75">
      <c r="A449" s="20"/>
      <c r="B449" s="11"/>
      <c r="C449" s="11"/>
      <c r="D449" s="11"/>
      <c r="E449" s="11"/>
      <c r="F449" s="11"/>
      <c r="G449" s="11"/>
    </row>
    <row r="450" spans="1:7" ht="12.75">
      <c r="A450" s="20"/>
      <c r="B450" s="11"/>
      <c r="C450" s="11"/>
      <c r="D450" s="11"/>
      <c r="E450" s="11"/>
      <c r="F450" s="11"/>
      <c r="G450" s="11"/>
    </row>
    <row r="451" spans="1:7" ht="12.75">
      <c r="A451" s="20"/>
      <c r="B451" s="11"/>
      <c r="C451" s="11"/>
      <c r="D451" s="11"/>
      <c r="E451" s="11"/>
      <c r="F451" s="11"/>
      <c r="G451" s="11"/>
    </row>
    <row r="452" spans="1:7" ht="12.75">
      <c r="A452" s="20"/>
      <c r="B452" s="11"/>
      <c r="C452" s="11"/>
      <c r="D452" s="11"/>
      <c r="E452" s="11"/>
      <c r="F452" s="11"/>
      <c r="G452" s="11"/>
    </row>
    <row r="453" spans="1:7" ht="12.75">
      <c r="A453" s="20"/>
      <c r="B453" s="11"/>
      <c r="C453" s="11"/>
      <c r="D453" s="11"/>
      <c r="E453" s="11"/>
      <c r="F453" s="11"/>
      <c r="G453" s="11"/>
    </row>
    <row r="454" spans="1:7" ht="12.75">
      <c r="A454" s="20"/>
      <c r="B454" s="11"/>
      <c r="C454" s="11"/>
      <c r="D454" s="11"/>
      <c r="E454" s="11"/>
      <c r="F454" s="11"/>
      <c r="G454" s="11"/>
    </row>
    <row r="455" spans="1:7" ht="12.75">
      <c r="A455" s="24"/>
      <c r="B455" s="2"/>
      <c r="C455" s="2"/>
      <c r="D455" s="2"/>
      <c r="E455" s="2"/>
      <c r="F455" s="2"/>
      <c r="G455" s="2"/>
    </row>
    <row r="456" spans="1:7" ht="12.75">
      <c r="A456" s="24"/>
      <c r="B456" s="2"/>
      <c r="C456" s="2"/>
      <c r="D456" s="2"/>
      <c r="E456" s="2"/>
      <c r="F456" s="2"/>
      <c r="G456" s="2"/>
    </row>
    <row r="457" spans="1:7" ht="12.75">
      <c r="A457" s="24"/>
      <c r="B457" s="2"/>
      <c r="C457" s="2"/>
      <c r="D457" s="2"/>
      <c r="E457" s="2"/>
      <c r="F457" s="2"/>
      <c r="G457" s="2"/>
    </row>
    <row r="458" spans="1:7" ht="12.75">
      <c r="A458" s="24"/>
      <c r="B458" s="2"/>
      <c r="C458" s="2"/>
      <c r="D458" s="2"/>
      <c r="E458" s="2"/>
      <c r="F458" s="2"/>
      <c r="G458" s="2"/>
    </row>
    <row r="459" spans="1:7" ht="12.75">
      <c r="A459" s="24"/>
      <c r="B459" s="2"/>
      <c r="C459" s="2"/>
      <c r="D459" s="2"/>
      <c r="E459" s="2"/>
      <c r="F459" s="2"/>
      <c r="G459" s="2"/>
    </row>
    <row r="460" spans="1:7" ht="12.75">
      <c r="A460" s="24"/>
      <c r="B460" s="2"/>
      <c r="C460" s="2"/>
      <c r="D460" s="2"/>
      <c r="E460" s="2"/>
      <c r="F460" s="2"/>
      <c r="G460" s="2"/>
    </row>
    <row r="461" spans="1:7" ht="12.75">
      <c r="A461" s="24"/>
      <c r="B461" s="2"/>
      <c r="C461" s="2"/>
      <c r="D461" s="2"/>
      <c r="E461" s="2"/>
      <c r="F461" s="2"/>
      <c r="G461" s="2"/>
    </row>
    <row r="462" spans="1:7" ht="12.75">
      <c r="A462" s="24"/>
      <c r="B462" s="2"/>
      <c r="C462" s="2"/>
      <c r="D462" s="2"/>
      <c r="E462" s="2"/>
      <c r="F462" s="2"/>
      <c r="G462" s="2"/>
    </row>
    <row r="463" spans="1:7" ht="12.75">
      <c r="A463" s="24"/>
      <c r="B463" s="2"/>
      <c r="C463" s="2"/>
      <c r="D463" s="2"/>
      <c r="E463" s="2"/>
      <c r="F463" s="2"/>
      <c r="G463" s="2"/>
    </row>
    <row r="464" spans="1:7" ht="12.75">
      <c r="A464" s="24"/>
      <c r="B464" s="2"/>
      <c r="C464" s="2"/>
      <c r="D464" s="2"/>
      <c r="E464" s="2"/>
      <c r="F464" s="2"/>
      <c r="G464" s="2"/>
    </row>
    <row r="465" spans="1:7" ht="12.75">
      <c r="A465" s="24"/>
      <c r="B465" s="2"/>
      <c r="C465" s="2"/>
      <c r="D465" s="2"/>
      <c r="E465" s="2"/>
      <c r="F465" s="2"/>
      <c r="G465" s="2"/>
    </row>
    <row r="466" spans="1:7" ht="12.75">
      <c r="A466" s="24"/>
      <c r="B466" s="2"/>
      <c r="C466" s="2"/>
      <c r="D466" s="2"/>
      <c r="E466" s="2"/>
      <c r="F466" s="2"/>
      <c r="G466" s="2"/>
    </row>
    <row r="467" spans="1:7" ht="12.75">
      <c r="A467" s="24"/>
      <c r="B467" s="2"/>
      <c r="C467" s="2"/>
      <c r="D467" s="2"/>
      <c r="E467" s="2"/>
      <c r="F467" s="2"/>
      <c r="G467" s="2"/>
    </row>
    <row r="468" spans="1:7" ht="12.75">
      <c r="A468" s="24"/>
      <c r="B468" s="2"/>
      <c r="C468" s="2"/>
      <c r="D468" s="2"/>
      <c r="E468" s="2"/>
      <c r="F468" s="2"/>
      <c r="G468" s="2"/>
    </row>
    <row r="501" spans="1:7" ht="12.75">
      <c r="A501" s="24"/>
      <c r="B501" s="2"/>
      <c r="C501" s="2"/>
      <c r="D501" s="2"/>
      <c r="E501" s="2"/>
      <c r="F501" s="2"/>
      <c r="G501" s="2"/>
    </row>
    <row r="502" spans="1:7" ht="12.75">
      <c r="A502" s="24"/>
      <c r="B502" s="2"/>
      <c r="C502" s="2"/>
      <c r="D502" s="2"/>
      <c r="E502" s="2"/>
      <c r="F502" s="2"/>
      <c r="G502" s="2"/>
    </row>
    <row r="503" spans="1:7" ht="12.75">
      <c r="A503" s="24"/>
      <c r="B503" s="2"/>
      <c r="C503" s="2"/>
      <c r="D503" s="2"/>
      <c r="E503" s="2"/>
      <c r="F503" s="2"/>
      <c r="G503" s="2"/>
    </row>
    <row r="504" spans="1:7" ht="12.75">
      <c r="A504" s="24"/>
      <c r="B504" s="2"/>
      <c r="C504" s="2"/>
      <c r="D504" s="2"/>
      <c r="E504" s="2"/>
      <c r="F504" s="2"/>
      <c r="G504" s="2"/>
    </row>
    <row r="505" spans="1:7" ht="12.75">
      <c r="A505" s="24"/>
      <c r="B505" s="2"/>
      <c r="C505" s="2"/>
      <c r="D505" s="2"/>
      <c r="E505" s="2"/>
      <c r="F505" s="2"/>
      <c r="G505" s="2"/>
    </row>
    <row r="506" spans="1:7" ht="12.75">
      <c r="A506" s="24"/>
      <c r="B506" s="2"/>
      <c r="C506" s="2"/>
      <c r="D506" s="2"/>
      <c r="E506" s="2"/>
      <c r="F506" s="2"/>
      <c r="G506" s="2"/>
    </row>
    <row r="507" spans="1:7" ht="12.75">
      <c r="A507" s="24"/>
      <c r="B507" s="2"/>
      <c r="C507" s="2"/>
      <c r="D507" s="2"/>
      <c r="E507" s="2"/>
      <c r="F507" s="2"/>
      <c r="G507" s="2"/>
    </row>
    <row r="508" spans="1:7" ht="12.75">
      <c r="A508" s="24"/>
      <c r="B508" s="2"/>
      <c r="C508" s="2"/>
      <c r="D508" s="2"/>
      <c r="E508" s="2"/>
      <c r="F508" s="2"/>
      <c r="G508" s="2"/>
    </row>
    <row r="509" spans="1:7" ht="12.75">
      <c r="A509" s="24"/>
      <c r="B509" s="2"/>
      <c r="C509" s="2"/>
      <c r="D509" s="2"/>
      <c r="E509" s="2"/>
      <c r="F509" s="2"/>
      <c r="G509" s="2"/>
    </row>
    <row r="510" spans="1:7" ht="12.75">
      <c r="A510" s="24"/>
      <c r="B510" s="2"/>
      <c r="C510" s="2"/>
      <c r="D510" s="2"/>
      <c r="E510" s="2"/>
      <c r="F510" s="2"/>
      <c r="G510" s="2"/>
    </row>
    <row r="511" spans="1:7" ht="12.75">
      <c r="A511" s="24"/>
      <c r="B511" s="2"/>
      <c r="C511" s="2"/>
      <c r="D511" s="2"/>
      <c r="E511" s="2"/>
      <c r="F511" s="2"/>
      <c r="G511" s="2"/>
    </row>
    <row r="512" spans="1:7" ht="12.75">
      <c r="A512" s="24"/>
      <c r="B512" s="2"/>
      <c r="C512" s="2"/>
      <c r="D512" s="2"/>
      <c r="E512" s="2"/>
      <c r="F512" s="2"/>
      <c r="G512" s="2"/>
    </row>
    <row r="513" spans="1:7" ht="12.75">
      <c r="A513" s="24"/>
      <c r="B513" s="2"/>
      <c r="C513" s="2"/>
      <c r="D513" s="2"/>
      <c r="E513" s="2"/>
      <c r="F513" s="2"/>
      <c r="G513" s="2"/>
    </row>
    <row r="514" spans="1:7" ht="12.75">
      <c r="A514" s="24"/>
      <c r="B514" s="2"/>
      <c r="C514" s="2"/>
      <c r="D514" s="2"/>
      <c r="E514" s="2"/>
      <c r="F514" s="2"/>
      <c r="G514" s="2"/>
    </row>
    <row r="515" spans="1:7" ht="12.75">
      <c r="A515" s="20"/>
      <c r="B515" s="11"/>
      <c r="C515" s="11"/>
      <c r="D515" s="11"/>
      <c r="E515" s="11"/>
      <c r="F515" s="11"/>
      <c r="G515" s="11"/>
    </row>
    <row r="516" spans="1:7" ht="12.75">
      <c r="A516" s="20"/>
      <c r="B516" s="11"/>
      <c r="C516" s="11"/>
      <c r="D516" s="11"/>
      <c r="E516" s="11"/>
      <c r="F516" s="11"/>
      <c r="G516" s="11"/>
    </row>
    <row r="517" spans="1:7" ht="12.75">
      <c r="A517" s="20"/>
      <c r="B517" s="11"/>
      <c r="C517" s="11"/>
      <c r="D517" s="11"/>
      <c r="E517" s="11"/>
      <c r="F517" s="11"/>
      <c r="G517" s="11"/>
    </row>
    <row r="518" spans="1:7" ht="12.75">
      <c r="A518" s="20"/>
      <c r="B518" s="11"/>
      <c r="C518" s="11"/>
      <c r="D518" s="11"/>
      <c r="E518" s="11"/>
      <c r="F518" s="11"/>
      <c r="G518" s="11"/>
    </row>
    <row r="519" spans="1:7" ht="12.75">
      <c r="A519" s="20"/>
      <c r="B519" s="11"/>
      <c r="C519" s="11"/>
      <c r="D519" s="11"/>
      <c r="E519" s="11"/>
      <c r="F519" s="11"/>
      <c r="G519" s="11"/>
    </row>
    <row r="520" spans="1:7" ht="12.75">
      <c r="A520" s="20"/>
      <c r="B520" s="11"/>
      <c r="C520" s="11"/>
      <c r="D520" s="11"/>
      <c r="E520" s="11"/>
      <c r="F520" s="11"/>
      <c r="G520" s="11"/>
    </row>
    <row r="521" spans="1:7" ht="12.75">
      <c r="A521" s="20"/>
      <c r="B521" s="11"/>
      <c r="C521" s="11"/>
      <c r="D521" s="11"/>
      <c r="E521" s="11"/>
      <c r="F521" s="11"/>
      <c r="G521" s="11"/>
    </row>
    <row r="522" spans="1:7" ht="12.75">
      <c r="A522" s="20"/>
      <c r="B522" s="11"/>
      <c r="C522" s="11"/>
      <c r="D522" s="11"/>
      <c r="E522" s="11"/>
      <c r="F522" s="11"/>
      <c r="G522" s="11"/>
    </row>
    <row r="523" spans="1:7" ht="12.75">
      <c r="A523" s="20"/>
      <c r="B523" s="11"/>
      <c r="C523" s="11"/>
      <c r="D523" s="11"/>
      <c r="E523" s="11"/>
      <c r="F523" s="11"/>
      <c r="G523" s="11"/>
    </row>
    <row r="524" spans="1:7" ht="12.75">
      <c r="A524" s="20"/>
      <c r="B524" s="11"/>
      <c r="C524" s="11"/>
      <c r="D524" s="11"/>
      <c r="E524" s="11"/>
      <c r="F524" s="11"/>
      <c r="G524" s="11"/>
    </row>
    <row r="525" spans="1:7" ht="12.75">
      <c r="A525" s="24"/>
      <c r="B525" s="2"/>
      <c r="C525" s="2"/>
      <c r="D525" s="2"/>
      <c r="E525" s="2"/>
      <c r="F525" s="2"/>
      <c r="G525" s="2"/>
    </row>
    <row r="526" spans="1:7" ht="12.75">
      <c r="A526" s="24"/>
      <c r="B526" s="2"/>
      <c r="C526" s="2"/>
      <c r="D526" s="2"/>
      <c r="E526" s="2"/>
      <c r="F526" s="2"/>
      <c r="G526" s="2"/>
    </row>
    <row r="527" spans="1:7" ht="12.75">
      <c r="A527" s="24"/>
      <c r="B527" s="2"/>
      <c r="C527" s="2"/>
      <c r="D527" s="2"/>
      <c r="E527" s="2"/>
      <c r="F527" s="2"/>
      <c r="G527" s="2"/>
    </row>
    <row r="528" spans="1:7" ht="12.75">
      <c r="A528" s="24"/>
      <c r="B528" s="2"/>
      <c r="C528" s="2"/>
      <c r="D528" s="2"/>
      <c r="E528" s="2"/>
      <c r="F528" s="2"/>
      <c r="G528" s="2"/>
    </row>
    <row r="529" spans="1:7" ht="12.75">
      <c r="A529" s="24"/>
      <c r="B529" s="2"/>
      <c r="C529" s="2"/>
      <c r="D529" s="2"/>
      <c r="E529" s="2"/>
      <c r="F529" s="2"/>
      <c r="G529" s="2"/>
    </row>
    <row r="530" spans="1:7" ht="12.75">
      <c r="A530" s="24"/>
      <c r="B530" s="2"/>
      <c r="C530" s="2"/>
      <c r="D530" s="2"/>
      <c r="E530" s="2"/>
      <c r="F530" s="2"/>
      <c r="G530" s="2"/>
    </row>
    <row r="531" spans="1:7" ht="12.75">
      <c r="A531" s="24"/>
      <c r="B531" s="2"/>
      <c r="C531" s="2"/>
      <c r="D531" s="2"/>
      <c r="E531" s="2"/>
      <c r="F531" s="2"/>
      <c r="G531" s="2"/>
    </row>
    <row r="532" spans="1:7" ht="12.75">
      <c r="A532" s="24"/>
      <c r="B532" s="2"/>
      <c r="C532" s="2"/>
      <c r="D532" s="2"/>
      <c r="E532" s="2"/>
      <c r="F532" s="2"/>
      <c r="G532" s="2"/>
    </row>
    <row r="581" spans="1:7" ht="12.75">
      <c r="A581" s="24"/>
      <c r="B581" s="2"/>
      <c r="C581" s="2"/>
      <c r="D581" s="2"/>
      <c r="E581" s="2"/>
      <c r="F581" s="2"/>
      <c r="G581" s="2"/>
    </row>
    <row r="582" spans="1:7" ht="12.75">
      <c r="A582" s="24"/>
      <c r="B582" s="2"/>
      <c r="C582" s="2"/>
      <c r="D582" s="2"/>
      <c r="E582" s="2"/>
      <c r="F582" s="2"/>
      <c r="G582" s="2"/>
    </row>
    <row r="583" spans="1:7" ht="12.75">
      <c r="A583" s="24"/>
      <c r="B583" s="2"/>
      <c r="C583" s="2"/>
      <c r="D583" s="2"/>
      <c r="E583" s="2"/>
      <c r="F583" s="2"/>
      <c r="G583" s="2"/>
    </row>
    <row r="584" spans="1:7" ht="12.75">
      <c r="A584" s="24"/>
      <c r="B584" s="2"/>
      <c r="C584" s="2"/>
      <c r="D584" s="2"/>
      <c r="E584" s="2"/>
      <c r="F584" s="2"/>
      <c r="G584" s="2"/>
    </row>
    <row r="585" spans="1:7" ht="12.75">
      <c r="A585" s="20"/>
      <c r="B585" s="11"/>
      <c r="C585" s="11"/>
      <c r="D585" s="11"/>
      <c r="E585" s="11"/>
      <c r="F585" s="11"/>
      <c r="G585" s="11"/>
    </row>
    <row r="586" spans="1:7" ht="12.75">
      <c r="A586" s="20"/>
      <c r="B586" s="11"/>
      <c r="C586" s="11"/>
      <c r="D586" s="11"/>
      <c r="E586" s="11"/>
      <c r="F586" s="11"/>
      <c r="G586" s="11"/>
    </row>
    <row r="587" spans="1:7" ht="12.75">
      <c r="A587" s="20"/>
      <c r="B587" s="11"/>
      <c r="C587" s="11"/>
      <c r="D587" s="11"/>
      <c r="E587" s="11"/>
      <c r="F587" s="11"/>
      <c r="G587" s="11"/>
    </row>
    <row r="588" spans="1:7" ht="12.75">
      <c r="A588" s="20"/>
      <c r="B588" s="11"/>
      <c r="C588" s="11"/>
      <c r="D588" s="11"/>
      <c r="E588" s="11"/>
      <c r="F588" s="11"/>
      <c r="G588" s="11"/>
    </row>
    <row r="589" spans="1:7" ht="12.75">
      <c r="A589" s="20"/>
      <c r="B589" s="11"/>
      <c r="C589" s="11"/>
      <c r="D589" s="11"/>
      <c r="E589" s="11"/>
      <c r="F589" s="11"/>
      <c r="G589" s="11"/>
    </row>
    <row r="590" spans="1:7" ht="12.75">
      <c r="A590" s="20"/>
      <c r="B590" s="11"/>
      <c r="C590" s="11"/>
      <c r="D590" s="11"/>
      <c r="E590" s="11"/>
      <c r="F590" s="11"/>
      <c r="G590" s="11"/>
    </row>
    <row r="591" spans="1:7" ht="12.75">
      <c r="A591" s="20"/>
      <c r="B591" s="11"/>
      <c r="C591" s="11"/>
      <c r="D591" s="11"/>
      <c r="E591" s="11"/>
      <c r="F591" s="11"/>
      <c r="G591" s="11"/>
    </row>
    <row r="592" spans="1:7" ht="12.75">
      <c r="A592" s="20"/>
      <c r="B592" s="11"/>
      <c r="C592" s="11"/>
      <c r="D592" s="11"/>
      <c r="E592" s="11"/>
      <c r="F592" s="11"/>
      <c r="G592" s="11"/>
    </row>
    <row r="593" spans="1:7" ht="12.75">
      <c r="A593" s="20"/>
      <c r="B593" s="11"/>
      <c r="C593" s="11"/>
      <c r="D593" s="11"/>
      <c r="E593" s="11"/>
      <c r="F593" s="11"/>
      <c r="G593" s="11"/>
    </row>
    <row r="594" spans="1:7" ht="12.75">
      <c r="A594" s="20"/>
      <c r="B594" s="11"/>
      <c r="C594" s="11"/>
      <c r="D594" s="11"/>
      <c r="E594" s="11"/>
      <c r="F594" s="11"/>
      <c r="G594" s="11"/>
    </row>
    <row r="595" spans="1:7" ht="12.75">
      <c r="A595" s="24"/>
      <c r="B595" s="2"/>
      <c r="C595" s="2"/>
      <c r="D595" s="2"/>
      <c r="E595" s="2"/>
      <c r="F595" s="2"/>
      <c r="G595" s="2"/>
    </row>
    <row r="596" spans="1:7" ht="12.75">
      <c r="A596" s="24"/>
      <c r="B596" s="2"/>
      <c r="C596" s="2"/>
      <c r="D596" s="2"/>
      <c r="E596" s="2"/>
      <c r="F596" s="2"/>
      <c r="G596" s="2"/>
    </row>
  </sheetData>
  <printOptions horizontalCentered="1" verticalCentered="1"/>
  <pageMargins left="0.25" right="0.25" top="0.25" bottom="0.25" header="0" footer="0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96"/>
  <sheetViews>
    <sheetView defaultGridColor="0" colorId="8" workbookViewId="0" topLeftCell="A1">
      <selection activeCell="A1" sqref="A1"/>
    </sheetView>
  </sheetViews>
  <sheetFormatPr defaultColWidth="8.7109375" defaultRowHeight="12.75"/>
  <cols>
    <col min="1" max="1" width="16.00390625" style="18" customWidth="1"/>
    <col min="2" max="2" width="14.00390625" style="0" customWidth="1"/>
    <col min="3" max="3" width="10.28125" style="0" customWidth="1"/>
    <col min="4" max="4" width="9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14.57421875" style="0" customWidth="1"/>
    <col min="9" max="9" width="13.8515625" style="0" customWidth="1"/>
    <col min="10" max="10" width="9.8515625" style="0" customWidth="1"/>
    <col min="11" max="12" width="10.7109375" style="0" customWidth="1"/>
    <col min="13" max="13" width="11.851562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">
        <v>36860</v>
      </c>
      <c r="M1" s="4">
        <v>0.6875</v>
      </c>
    </row>
    <row r="2" spans="1:13" ht="12.7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">
      <c r="A3" s="23" t="s">
        <v>98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ht="15">
      <c r="A4" s="2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</row>
    <row r="5" spans="1:13" ht="15">
      <c r="A5" s="23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</row>
    <row r="6" spans="1:13" ht="15">
      <c r="A6" s="2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13" ht="12.75">
      <c r="A7" s="20"/>
      <c r="B7" s="11"/>
      <c r="C7" s="11"/>
      <c r="D7" s="11"/>
      <c r="E7" s="11"/>
      <c r="F7" s="11"/>
      <c r="G7" s="11"/>
      <c r="H7" s="11"/>
      <c r="I7" s="11"/>
      <c r="J7" s="11"/>
      <c r="K7" s="11"/>
      <c r="L7" s="2"/>
      <c r="M7" s="2"/>
    </row>
    <row r="8" spans="1:13" s="18" customFormat="1" ht="15">
      <c r="A8" s="16"/>
      <c r="B8" s="17"/>
      <c r="C8" s="17"/>
      <c r="D8" s="17"/>
      <c r="E8" s="17"/>
      <c r="F8" s="17"/>
      <c r="G8" s="17" t="s">
        <v>5</v>
      </c>
      <c r="H8" s="16"/>
      <c r="I8" s="17"/>
      <c r="J8" s="17"/>
      <c r="K8" s="17"/>
      <c r="L8" s="17"/>
      <c r="M8" s="17"/>
    </row>
    <row r="9" spans="1:13" s="18" customFormat="1" ht="15">
      <c r="A9" s="16"/>
      <c r="B9" s="17"/>
      <c r="C9" s="17"/>
      <c r="D9" s="17"/>
      <c r="E9" s="17"/>
      <c r="F9" s="17"/>
      <c r="G9" s="17" t="s">
        <v>6</v>
      </c>
      <c r="H9" s="17" t="s">
        <v>7</v>
      </c>
      <c r="I9" s="17"/>
      <c r="J9" s="17"/>
      <c r="K9" s="17"/>
      <c r="L9" s="17"/>
      <c r="M9" s="17"/>
    </row>
    <row r="10" spans="1:13" s="18" customFormat="1" ht="15">
      <c r="A10" s="16"/>
      <c r="B10" s="17"/>
      <c r="C10" s="17" t="s">
        <v>8</v>
      </c>
      <c r="D10" s="17"/>
      <c r="E10" s="17" t="s">
        <v>9</v>
      </c>
      <c r="F10" s="17" t="s">
        <v>10</v>
      </c>
      <c r="G10" s="17" t="s">
        <v>11</v>
      </c>
      <c r="H10" s="17" t="s">
        <v>12</v>
      </c>
      <c r="I10" s="17"/>
      <c r="J10" s="17"/>
      <c r="K10" s="17" t="s">
        <v>13</v>
      </c>
      <c r="L10" s="17"/>
      <c r="M10" s="17"/>
    </row>
    <row r="11" spans="1:13" s="18" customFormat="1" ht="15">
      <c r="A11" s="16"/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9" t="s">
        <v>19</v>
      </c>
      <c r="H11" s="17" t="s">
        <v>15</v>
      </c>
      <c r="I11" s="17" t="s">
        <v>20</v>
      </c>
      <c r="J11" s="17" t="s">
        <v>21</v>
      </c>
      <c r="K11" s="17" t="s">
        <v>22</v>
      </c>
      <c r="L11" s="17" t="s">
        <v>23</v>
      </c>
      <c r="M11" s="17" t="s">
        <v>24</v>
      </c>
    </row>
    <row r="12" spans="1:13" s="18" customFormat="1" ht="15">
      <c r="A12" s="16" t="s">
        <v>92</v>
      </c>
      <c r="B12" s="17" t="s">
        <v>26</v>
      </c>
      <c r="C12" s="17" t="s">
        <v>27</v>
      </c>
      <c r="D12" s="17" t="s">
        <v>28</v>
      </c>
      <c r="E12" s="17" t="s">
        <v>29</v>
      </c>
      <c r="F12" s="17" t="s">
        <v>30</v>
      </c>
      <c r="G12" s="19" t="s">
        <v>31</v>
      </c>
      <c r="H12" s="17" t="s">
        <v>27</v>
      </c>
      <c r="I12" s="17" t="s">
        <v>32</v>
      </c>
      <c r="J12" s="17" t="s">
        <v>33</v>
      </c>
      <c r="K12" s="17" t="s">
        <v>34</v>
      </c>
      <c r="L12" s="17" t="s">
        <v>35</v>
      </c>
      <c r="M12" s="17" t="s">
        <v>36</v>
      </c>
    </row>
    <row r="13" spans="1:13" ht="12.75">
      <c r="A13" s="2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2"/>
      <c r="M13" s="2"/>
    </row>
    <row r="14" spans="1:13" ht="12.75">
      <c r="A14" s="20" t="s">
        <v>37</v>
      </c>
      <c r="B14" s="15">
        <v>77803.205</v>
      </c>
      <c r="C14" s="15">
        <v>87778.872</v>
      </c>
      <c r="D14" s="2">
        <f>B14+C14</f>
        <v>165582.077</v>
      </c>
      <c r="E14" s="15">
        <v>113763.48</v>
      </c>
      <c r="F14" s="15">
        <v>66152.413</v>
      </c>
      <c r="G14" s="15">
        <v>6752.572</v>
      </c>
      <c r="H14" s="15">
        <v>48804.83</v>
      </c>
      <c r="I14" s="15">
        <v>991.635</v>
      </c>
      <c r="J14" s="15">
        <v>2137.417</v>
      </c>
      <c r="K14" s="15">
        <v>36949.32</v>
      </c>
      <c r="L14" s="15">
        <v>110657.59</v>
      </c>
      <c r="M14" s="15">
        <f>SUM(D14:L14)</f>
        <v>551791.334</v>
      </c>
    </row>
    <row r="15" spans="1:13" ht="12.75">
      <c r="A15" s="20" t="s">
        <v>38</v>
      </c>
      <c r="B15" s="15">
        <v>20466.487</v>
      </c>
      <c r="C15" s="15">
        <v>25308.211</v>
      </c>
      <c r="D15" s="2">
        <f aca="true" t="shared" si="0" ref="D15:D30">B15+C15</f>
        <v>45774.698000000004</v>
      </c>
      <c r="E15" s="15">
        <v>27675.951</v>
      </c>
      <c r="F15" s="15">
        <v>10118.309000000001</v>
      </c>
      <c r="G15" s="15">
        <v>6752.572</v>
      </c>
      <c r="H15" s="15">
        <v>0</v>
      </c>
      <c r="I15" s="15">
        <v>694.396</v>
      </c>
      <c r="J15" s="15">
        <v>962.541</v>
      </c>
      <c r="K15" s="15">
        <v>12399.48</v>
      </c>
      <c r="L15" s="15">
        <v>218401.828</v>
      </c>
      <c r="M15" s="15">
        <f aca="true" t="shared" si="1" ref="M15:M64">SUM(D15:L15)</f>
        <v>322779.775</v>
      </c>
    </row>
    <row r="16" spans="1:13" ht="12.75">
      <c r="A16" s="20" t="s">
        <v>39</v>
      </c>
      <c r="B16" s="15">
        <v>78203.39</v>
      </c>
      <c r="C16" s="15">
        <v>83353.582</v>
      </c>
      <c r="D16" s="2">
        <f t="shared" si="0"/>
        <v>161556.972</v>
      </c>
      <c r="E16" s="15">
        <v>93802.075</v>
      </c>
      <c r="F16" s="15">
        <v>10243.895</v>
      </c>
      <c r="G16" s="15">
        <v>27519.845</v>
      </c>
      <c r="H16" s="15">
        <v>0</v>
      </c>
      <c r="I16" s="15">
        <v>922.071</v>
      </c>
      <c r="J16" s="15">
        <v>3085.368</v>
      </c>
      <c r="K16" s="15">
        <v>10903.68</v>
      </c>
      <c r="L16" s="15">
        <v>156716.389</v>
      </c>
      <c r="M16" s="15">
        <f t="shared" si="1"/>
        <v>464750.29500000004</v>
      </c>
    </row>
    <row r="17" spans="1:13" ht="12.75">
      <c r="A17" s="20" t="s">
        <v>40</v>
      </c>
      <c r="B17" s="15">
        <v>50636.794</v>
      </c>
      <c r="C17" s="15">
        <v>69953.98</v>
      </c>
      <c r="D17" s="2">
        <f t="shared" si="0"/>
        <v>120590.774</v>
      </c>
      <c r="E17" s="15">
        <v>78842.517</v>
      </c>
      <c r="F17" s="15">
        <v>41512.837</v>
      </c>
      <c r="G17" s="15">
        <v>6752.572</v>
      </c>
      <c r="H17" s="15">
        <v>0</v>
      </c>
      <c r="I17" s="15">
        <v>900.938</v>
      </c>
      <c r="J17" s="15">
        <v>962.541</v>
      </c>
      <c r="K17" s="15">
        <v>27589.5</v>
      </c>
      <c r="L17" s="15">
        <v>84418.27</v>
      </c>
      <c r="M17" s="15">
        <f t="shared" si="1"/>
        <v>361569.949</v>
      </c>
    </row>
    <row r="18" spans="1:13" ht="12.75">
      <c r="A18" s="20" t="s">
        <v>41</v>
      </c>
      <c r="B18" s="15">
        <v>342529.455</v>
      </c>
      <c r="C18" s="15">
        <v>437645.37</v>
      </c>
      <c r="D18" s="2">
        <f t="shared" si="0"/>
        <v>780174.825</v>
      </c>
      <c r="E18" s="15">
        <v>536190.377</v>
      </c>
      <c r="F18" s="15">
        <v>245408.832</v>
      </c>
      <c r="G18" s="15">
        <v>310430.678</v>
      </c>
      <c r="H18" s="15">
        <v>0</v>
      </c>
      <c r="I18" s="15">
        <v>2958.7870000000003</v>
      </c>
      <c r="J18" s="15">
        <v>29583.008</v>
      </c>
      <c r="K18" s="15">
        <v>157914.225</v>
      </c>
      <c r="L18" s="15">
        <v>443435.608</v>
      </c>
      <c r="M18" s="15">
        <f t="shared" si="1"/>
        <v>2506096.34</v>
      </c>
    </row>
    <row r="19" spans="1:13" ht="12.75">
      <c r="A19" s="20" t="s">
        <v>42</v>
      </c>
      <c r="B19" s="15">
        <v>61702.84</v>
      </c>
      <c r="C19" s="15">
        <v>76881.52</v>
      </c>
      <c r="D19" s="2">
        <f t="shared" si="0"/>
        <v>138584.36</v>
      </c>
      <c r="E19" s="15">
        <v>82064.416</v>
      </c>
      <c r="F19" s="15">
        <v>20151.397</v>
      </c>
      <c r="G19" s="15">
        <v>20515.843</v>
      </c>
      <c r="H19" s="15">
        <v>0</v>
      </c>
      <c r="I19" s="15">
        <v>1011.91</v>
      </c>
      <c r="J19" s="15">
        <v>2762.221</v>
      </c>
      <c r="K19" s="15">
        <v>12258.18</v>
      </c>
      <c r="L19" s="15">
        <v>43797.212</v>
      </c>
      <c r="M19" s="15">
        <f t="shared" si="1"/>
        <v>321145.539</v>
      </c>
    </row>
    <row r="20" spans="1:13" ht="12.75">
      <c r="A20" s="20" t="s">
        <v>43</v>
      </c>
      <c r="B20" s="15">
        <v>40464.566</v>
      </c>
      <c r="C20" s="15">
        <v>37642.644</v>
      </c>
      <c r="D20" s="2">
        <f t="shared" si="0"/>
        <v>78107.20999999999</v>
      </c>
      <c r="E20" s="15">
        <v>52911.235</v>
      </c>
      <c r="F20" s="15">
        <v>68117.376</v>
      </c>
      <c r="G20" s="15">
        <v>29687.037</v>
      </c>
      <c r="H20" s="15">
        <v>0</v>
      </c>
      <c r="I20" s="15">
        <v>587.129</v>
      </c>
      <c r="J20" s="15">
        <v>2852.687</v>
      </c>
      <c r="K20" s="15">
        <v>23048.64</v>
      </c>
      <c r="L20" s="15">
        <v>156080.516</v>
      </c>
      <c r="M20" s="15">
        <f t="shared" si="1"/>
        <v>411391.83</v>
      </c>
    </row>
    <row r="21" spans="1:13" ht="12.75">
      <c r="A21" s="20" t="s">
        <v>44</v>
      </c>
      <c r="B21" s="15">
        <v>7042.281</v>
      </c>
      <c r="C21" s="15">
        <v>35874.816</v>
      </c>
      <c r="D21" s="2">
        <f t="shared" si="0"/>
        <v>42917.097</v>
      </c>
      <c r="E21" s="15">
        <v>27675.951</v>
      </c>
      <c r="F21" s="15">
        <v>13534.735</v>
      </c>
      <c r="G21" s="15">
        <v>6752.572</v>
      </c>
      <c r="H21" s="15">
        <v>0</v>
      </c>
      <c r="I21" s="15">
        <v>525.4780000000001</v>
      </c>
      <c r="J21" s="15">
        <v>962.541</v>
      </c>
      <c r="K21" s="15">
        <v>1596.24</v>
      </c>
      <c r="L21" s="15">
        <v>25882.446</v>
      </c>
      <c r="M21" s="15">
        <f t="shared" si="1"/>
        <v>119847.06000000001</v>
      </c>
    </row>
    <row r="22" spans="1:13" ht="12.75">
      <c r="A22" s="20" t="s">
        <v>45</v>
      </c>
      <c r="B22" s="15">
        <v>2306.126</v>
      </c>
      <c r="C22" s="15">
        <v>40610.971</v>
      </c>
      <c r="D22" s="2">
        <f t="shared" si="0"/>
        <v>42917.096999999994</v>
      </c>
      <c r="E22" s="15">
        <v>27675.951</v>
      </c>
      <c r="F22" s="15">
        <v>21789.246</v>
      </c>
      <c r="G22" s="15">
        <v>6752.572</v>
      </c>
      <c r="H22" s="15">
        <v>0</v>
      </c>
      <c r="I22" s="15">
        <v>482.843</v>
      </c>
      <c r="J22" s="15">
        <v>962.541</v>
      </c>
      <c r="K22" s="15">
        <v>5588.595</v>
      </c>
      <c r="L22" s="15">
        <v>1000</v>
      </c>
      <c r="M22" s="15">
        <f t="shared" si="1"/>
        <v>107168.84499999999</v>
      </c>
    </row>
    <row r="23" spans="1:13" ht="12.75">
      <c r="A23" s="20" t="s">
        <v>46</v>
      </c>
      <c r="B23" s="15">
        <v>151736.685</v>
      </c>
      <c r="C23" s="15">
        <v>215395.709</v>
      </c>
      <c r="D23" s="2">
        <f t="shared" si="0"/>
        <v>367132.394</v>
      </c>
      <c r="E23" s="15">
        <v>249762.711</v>
      </c>
      <c r="F23" s="15">
        <v>56109.967000000004</v>
      </c>
      <c r="G23" s="15">
        <v>35155.145000000004</v>
      </c>
      <c r="H23" s="15">
        <v>0</v>
      </c>
      <c r="I23" s="15">
        <v>1439.2730000000001</v>
      </c>
      <c r="J23" s="15">
        <v>11822.948</v>
      </c>
      <c r="K23" s="15">
        <v>50930.28</v>
      </c>
      <c r="L23" s="15">
        <v>519114.826</v>
      </c>
      <c r="M23" s="15">
        <f t="shared" si="1"/>
        <v>1291467.544</v>
      </c>
    </row>
    <row r="24" spans="1:13" ht="12.75">
      <c r="A24" s="20" t="s">
        <v>47</v>
      </c>
      <c r="B24" s="15">
        <v>147390.114</v>
      </c>
      <c r="C24" s="15">
        <v>140914.198</v>
      </c>
      <c r="D24" s="2">
        <f t="shared" si="0"/>
        <v>288304.31200000003</v>
      </c>
      <c r="E24" s="15">
        <v>195135.484</v>
      </c>
      <c r="F24" s="15">
        <v>60188.649000000005</v>
      </c>
      <c r="G24" s="15">
        <v>27714.041</v>
      </c>
      <c r="H24" s="15">
        <v>19504.291</v>
      </c>
      <c r="I24" s="15">
        <v>1322.792</v>
      </c>
      <c r="J24" s="15">
        <v>3787.7980000000002</v>
      </c>
      <c r="K24" s="15">
        <v>51096.96</v>
      </c>
      <c r="L24" s="15">
        <v>325924.488</v>
      </c>
      <c r="M24" s="15">
        <f t="shared" si="1"/>
        <v>972978.815</v>
      </c>
    </row>
    <row r="25" spans="1:13" ht="12.75">
      <c r="A25" s="20" t="s">
        <v>48</v>
      </c>
      <c r="B25" s="15">
        <v>6946.88</v>
      </c>
      <c r="C25" s="15">
        <v>35970.217000000004</v>
      </c>
      <c r="D25" s="2">
        <f t="shared" si="0"/>
        <v>42917.097</v>
      </c>
      <c r="E25" s="15">
        <v>27675.951</v>
      </c>
      <c r="F25" s="15">
        <v>19272.421000000002</v>
      </c>
      <c r="G25" s="15">
        <v>6752.572</v>
      </c>
      <c r="H25" s="15">
        <v>0</v>
      </c>
      <c r="I25" s="15">
        <v>533.301</v>
      </c>
      <c r="J25" s="15">
        <v>962.541</v>
      </c>
      <c r="K25" s="15">
        <v>9158.22</v>
      </c>
      <c r="L25" s="15">
        <v>32973.88</v>
      </c>
      <c r="M25" s="15">
        <f t="shared" si="1"/>
        <v>140245.983</v>
      </c>
    </row>
    <row r="26" spans="1:13" ht="12.75">
      <c r="A26" s="20" t="s">
        <v>49</v>
      </c>
      <c r="B26" s="15">
        <v>29564.412</v>
      </c>
      <c r="C26" s="15">
        <v>39232.728</v>
      </c>
      <c r="D26" s="2">
        <f t="shared" si="0"/>
        <v>68797.14</v>
      </c>
      <c r="E26" s="15">
        <v>34099.81</v>
      </c>
      <c r="F26" s="15">
        <v>10581.267</v>
      </c>
      <c r="G26" s="15">
        <v>6752.572</v>
      </c>
      <c r="H26" s="15">
        <v>0</v>
      </c>
      <c r="I26" s="15">
        <v>864.5360000000001</v>
      </c>
      <c r="J26" s="15">
        <v>962.541</v>
      </c>
      <c r="K26" s="15">
        <v>21105</v>
      </c>
      <c r="L26" s="15">
        <v>66819.325</v>
      </c>
      <c r="M26" s="15">
        <f t="shared" si="1"/>
        <v>209982.191</v>
      </c>
    </row>
    <row r="27" spans="1:13" ht="12.75">
      <c r="A27" s="20" t="s">
        <v>50</v>
      </c>
      <c r="B27" s="15">
        <v>164189.681</v>
      </c>
      <c r="C27" s="15">
        <v>141518.49300000002</v>
      </c>
      <c r="D27" s="2">
        <f t="shared" si="0"/>
        <v>305708.174</v>
      </c>
      <c r="E27" s="15">
        <v>196879.496</v>
      </c>
      <c r="F27" s="15">
        <v>111325.092</v>
      </c>
      <c r="G27" s="15">
        <v>72911.517</v>
      </c>
      <c r="H27" s="15">
        <v>0</v>
      </c>
      <c r="I27" s="15">
        <v>1347.057</v>
      </c>
      <c r="J27" s="15">
        <v>9849.359</v>
      </c>
      <c r="K27" s="15">
        <v>66840.975</v>
      </c>
      <c r="L27" s="15">
        <v>151301.922</v>
      </c>
      <c r="M27" s="15">
        <f t="shared" si="1"/>
        <v>916163.5920000002</v>
      </c>
    </row>
    <row r="28" spans="1:13" ht="12.75">
      <c r="A28" s="20" t="s">
        <v>51</v>
      </c>
      <c r="B28" s="15">
        <v>105456.436</v>
      </c>
      <c r="C28" s="15">
        <v>110924.175</v>
      </c>
      <c r="D28" s="2">
        <f t="shared" si="0"/>
        <v>216380.611</v>
      </c>
      <c r="E28" s="15">
        <v>138694.958</v>
      </c>
      <c r="F28" s="15">
        <v>38148.502</v>
      </c>
      <c r="G28" s="15">
        <v>14230.48</v>
      </c>
      <c r="H28" s="15">
        <v>0</v>
      </c>
      <c r="I28" s="15">
        <v>880.1080000000001</v>
      </c>
      <c r="J28" s="15">
        <v>3127.977</v>
      </c>
      <c r="K28" s="15">
        <v>37934.28</v>
      </c>
      <c r="L28" s="15">
        <v>221017.997</v>
      </c>
      <c r="M28" s="15">
        <f t="shared" si="1"/>
        <v>670414.913</v>
      </c>
    </row>
    <row r="29" spans="1:13" ht="12.75">
      <c r="A29" s="20" t="s">
        <v>52</v>
      </c>
      <c r="B29" s="15">
        <v>53773.413</v>
      </c>
      <c r="C29" s="15">
        <v>75702.23700000001</v>
      </c>
      <c r="D29" s="2">
        <f t="shared" si="0"/>
        <v>129475.65000000001</v>
      </c>
      <c r="E29" s="15">
        <v>80510.234</v>
      </c>
      <c r="F29" s="15">
        <v>52714.467000000004</v>
      </c>
      <c r="G29" s="15">
        <v>6752.572</v>
      </c>
      <c r="H29" s="15">
        <v>0</v>
      </c>
      <c r="I29" s="15">
        <v>845.782</v>
      </c>
      <c r="J29" s="15">
        <v>1095.0430000000001</v>
      </c>
      <c r="K29" s="15">
        <v>19666.8</v>
      </c>
      <c r="L29" s="15">
        <v>34563.698000000004</v>
      </c>
      <c r="M29" s="15">
        <f t="shared" si="1"/>
        <v>325624.24600000004</v>
      </c>
    </row>
    <row r="30" spans="1:13" ht="12.75">
      <c r="A30" s="20" t="s">
        <v>53</v>
      </c>
      <c r="B30" s="15">
        <v>51522.172</v>
      </c>
      <c r="C30" s="15">
        <v>70302.89600000001</v>
      </c>
      <c r="D30" s="2">
        <f t="shared" si="0"/>
        <v>121825.068</v>
      </c>
      <c r="E30" s="15">
        <v>88462.721</v>
      </c>
      <c r="F30" s="15">
        <v>48429.041</v>
      </c>
      <c r="G30" s="15">
        <v>6752.572</v>
      </c>
      <c r="H30" s="15">
        <v>0</v>
      </c>
      <c r="I30" s="15">
        <v>805.427</v>
      </c>
      <c r="J30" s="15">
        <v>1183.2730000000001</v>
      </c>
      <c r="K30" s="15">
        <v>20022.84</v>
      </c>
      <c r="L30" s="15">
        <v>29934.972</v>
      </c>
      <c r="M30" s="15">
        <f t="shared" si="1"/>
        <v>317415.91400000005</v>
      </c>
    </row>
    <row r="31" spans="1:13" ht="12.75">
      <c r="A31" s="20" t="s">
        <v>54</v>
      </c>
      <c r="B31" s="15">
        <v>75147.714</v>
      </c>
      <c r="C31" s="15">
        <v>83093.97200000001</v>
      </c>
      <c r="D31" s="2">
        <f aca="true" t="shared" si="2" ref="D31:D46">B31+C31</f>
        <v>158241.68600000002</v>
      </c>
      <c r="E31" s="15">
        <v>94032.281</v>
      </c>
      <c r="F31" s="15">
        <v>50196.468</v>
      </c>
      <c r="G31" s="15">
        <v>10167.577</v>
      </c>
      <c r="H31" s="15">
        <v>44770.82</v>
      </c>
      <c r="I31" s="15">
        <v>872.467</v>
      </c>
      <c r="J31" s="15">
        <v>1483.2730000000001</v>
      </c>
      <c r="K31" s="15">
        <v>27500.76</v>
      </c>
      <c r="L31" s="15">
        <v>101438.939</v>
      </c>
      <c r="M31" s="15">
        <f t="shared" si="1"/>
        <v>488704.271</v>
      </c>
    </row>
    <row r="32" spans="1:13" ht="12.75">
      <c r="A32" s="20" t="s">
        <v>55</v>
      </c>
      <c r="B32" s="15">
        <v>67640.836</v>
      </c>
      <c r="C32" s="15">
        <v>65724.76</v>
      </c>
      <c r="D32" s="2">
        <f t="shared" si="2"/>
        <v>133365.596</v>
      </c>
      <c r="E32" s="15">
        <v>89473.185</v>
      </c>
      <c r="F32" s="15">
        <v>91892.909</v>
      </c>
      <c r="G32" s="15">
        <v>6752.572</v>
      </c>
      <c r="H32" s="15">
        <v>0</v>
      </c>
      <c r="I32" s="15">
        <v>1124.234</v>
      </c>
      <c r="J32" s="15">
        <v>2588.202</v>
      </c>
      <c r="K32" s="15">
        <v>31860.9</v>
      </c>
      <c r="L32" s="15">
        <v>83754.322</v>
      </c>
      <c r="M32" s="15">
        <f t="shared" si="1"/>
        <v>440811.92</v>
      </c>
    </row>
    <row r="33" spans="1:13" ht="12.75">
      <c r="A33" s="20" t="s">
        <v>56</v>
      </c>
      <c r="B33" s="15">
        <v>20426.629</v>
      </c>
      <c r="C33" s="15">
        <v>24204.291</v>
      </c>
      <c r="D33" s="2">
        <f t="shared" si="2"/>
        <v>44630.92</v>
      </c>
      <c r="E33" s="15">
        <v>29017.931</v>
      </c>
      <c r="F33" s="15">
        <v>20738.387</v>
      </c>
      <c r="G33" s="15">
        <v>6752.572</v>
      </c>
      <c r="H33" s="15">
        <v>0</v>
      </c>
      <c r="I33" s="15">
        <v>697.017</v>
      </c>
      <c r="J33" s="15">
        <v>962.541</v>
      </c>
      <c r="K33" s="15">
        <v>8460</v>
      </c>
      <c r="L33" s="15">
        <v>33116.373</v>
      </c>
      <c r="M33" s="15">
        <f t="shared" si="1"/>
        <v>144375.741</v>
      </c>
    </row>
    <row r="34" spans="1:13" ht="12.75">
      <c r="A34" s="20" t="s">
        <v>57</v>
      </c>
      <c r="B34" s="15">
        <v>65733.478</v>
      </c>
      <c r="C34" s="15">
        <v>71691.67</v>
      </c>
      <c r="D34" s="2">
        <f t="shared" si="2"/>
        <v>137425.148</v>
      </c>
      <c r="E34" s="15">
        <v>88632.59700000001</v>
      </c>
      <c r="F34" s="15">
        <v>54105.58</v>
      </c>
      <c r="G34" s="15">
        <v>42340.021</v>
      </c>
      <c r="H34" s="15">
        <v>7631.863</v>
      </c>
      <c r="I34" s="15">
        <v>698.038</v>
      </c>
      <c r="J34" s="15">
        <v>4160.443</v>
      </c>
      <c r="K34" s="15">
        <v>23596.38</v>
      </c>
      <c r="L34" s="15">
        <v>79275.05500000001</v>
      </c>
      <c r="M34" s="15">
        <f t="shared" si="1"/>
        <v>437865.12500000006</v>
      </c>
    </row>
    <row r="35" spans="1:13" ht="12.75">
      <c r="A35" s="20" t="s">
        <v>58</v>
      </c>
      <c r="B35" s="15">
        <v>65799.509</v>
      </c>
      <c r="C35" s="15">
        <v>66183.05</v>
      </c>
      <c r="D35" s="2">
        <f t="shared" si="2"/>
        <v>131982.559</v>
      </c>
      <c r="E35" s="15">
        <v>93849.894</v>
      </c>
      <c r="F35" s="15">
        <v>104388.303</v>
      </c>
      <c r="G35" s="15">
        <v>20839.131</v>
      </c>
      <c r="H35" s="15">
        <v>0</v>
      </c>
      <c r="I35" s="15">
        <v>751.5</v>
      </c>
      <c r="J35" s="15">
        <v>5495.1</v>
      </c>
      <c r="K35" s="15">
        <v>39755.7</v>
      </c>
      <c r="L35" s="15">
        <v>112345.026</v>
      </c>
      <c r="M35" s="15">
        <f t="shared" si="1"/>
        <v>509407.213</v>
      </c>
    </row>
    <row r="36" spans="1:13" ht="12.75">
      <c r="A36" s="20" t="s">
        <v>59</v>
      </c>
      <c r="B36" s="15">
        <v>117348.234</v>
      </c>
      <c r="C36" s="15">
        <v>140798.244</v>
      </c>
      <c r="D36" s="2">
        <f t="shared" si="2"/>
        <v>258146.478</v>
      </c>
      <c r="E36" s="15">
        <v>196190.83</v>
      </c>
      <c r="F36" s="15">
        <v>98605.755</v>
      </c>
      <c r="G36" s="15">
        <v>30046.771</v>
      </c>
      <c r="H36" s="15">
        <v>0</v>
      </c>
      <c r="I36" s="15">
        <v>1558.943</v>
      </c>
      <c r="J36" s="15">
        <v>6752.1230000000005</v>
      </c>
      <c r="K36" s="15">
        <v>55414.8</v>
      </c>
      <c r="L36" s="15">
        <v>231003.636</v>
      </c>
      <c r="M36" s="15">
        <f t="shared" si="1"/>
        <v>877719.3359999999</v>
      </c>
    </row>
    <row r="37" spans="1:13" ht="12.75">
      <c r="A37" s="20" t="s">
        <v>60</v>
      </c>
      <c r="B37" s="15">
        <v>71069.462</v>
      </c>
      <c r="C37" s="15">
        <v>85620.998</v>
      </c>
      <c r="D37" s="2">
        <f t="shared" si="2"/>
        <v>156690.46000000002</v>
      </c>
      <c r="E37" s="15">
        <v>108818.034</v>
      </c>
      <c r="F37" s="15">
        <v>24608.714</v>
      </c>
      <c r="G37" s="15">
        <v>15135.333</v>
      </c>
      <c r="H37" s="15">
        <v>0</v>
      </c>
      <c r="I37" s="15">
        <v>1200.923</v>
      </c>
      <c r="J37" s="15">
        <v>2754.223</v>
      </c>
      <c r="K37" s="15">
        <v>32093.685</v>
      </c>
      <c r="L37" s="15">
        <v>64862.049</v>
      </c>
      <c r="M37" s="15">
        <f t="shared" si="1"/>
        <v>406163.421</v>
      </c>
    </row>
    <row r="38" spans="1:13" ht="12.75">
      <c r="A38" s="20" t="s">
        <v>61</v>
      </c>
      <c r="B38" s="15">
        <v>50081.022000000004</v>
      </c>
      <c r="C38" s="15">
        <v>68322.657</v>
      </c>
      <c r="D38" s="2">
        <f t="shared" si="2"/>
        <v>118403.679</v>
      </c>
      <c r="E38" s="15">
        <v>80385.279</v>
      </c>
      <c r="F38" s="15">
        <v>47227.406</v>
      </c>
      <c r="G38" s="15">
        <v>6752.572</v>
      </c>
      <c r="H38" s="15">
        <v>5473.24</v>
      </c>
      <c r="I38" s="15">
        <v>1084.887</v>
      </c>
      <c r="J38" s="15">
        <v>962.541</v>
      </c>
      <c r="K38" s="15">
        <v>20745</v>
      </c>
      <c r="L38" s="15">
        <v>68932.82800000001</v>
      </c>
      <c r="M38" s="15">
        <f t="shared" si="1"/>
        <v>349967.4319999999</v>
      </c>
    </row>
    <row r="39" spans="1:13" ht="12.75">
      <c r="A39" s="20" t="s">
        <v>62</v>
      </c>
      <c r="B39" s="15">
        <v>105724.16</v>
      </c>
      <c r="C39" s="15">
        <v>109547.98300000001</v>
      </c>
      <c r="D39" s="2">
        <f t="shared" si="2"/>
        <v>215272.143</v>
      </c>
      <c r="E39" s="15">
        <v>141592.299</v>
      </c>
      <c r="F39" s="15">
        <v>120678.204</v>
      </c>
      <c r="G39" s="15">
        <v>18814.779</v>
      </c>
      <c r="H39" s="15">
        <v>0</v>
      </c>
      <c r="I39" s="15">
        <v>1118.194</v>
      </c>
      <c r="J39" s="15">
        <v>3232.598</v>
      </c>
      <c r="K39" s="15">
        <v>46186.38</v>
      </c>
      <c r="L39" s="15">
        <v>110028.18400000001</v>
      </c>
      <c r="M39" s="15">
        <f t="shared" si="1"/>
        <v>656922.7810000001</v>
      </c>
    </row>
    <row r="40" spans="1:13" ht="12.75">
      <c r="A40" s="20" t="s">
        <v>63</v>
      </c>
      <c r="B40" s="15">
        <v>41850.917</v>
      </c>
      <c r="C40" s="15">
        <v>56760.671</v>
      </c>
      <c r="D40" s="2">
        <f t="shared" si="2"/>
        <v>98611.588</v>
      </c>
      <c r="E40" s="15">
        <v>35626.829</v>
      </c>
      <c r="F40" s="15">
        <v>13045.335000000001</v>
      </c>
      <c r="G40" s="15">
        <v>6752.572</v>
      </c>
      <c r="H40" s="15">
        <v>0</v>
      </c>
      <c r="I40" s="15">
        <v>768.213</v>
      </c>
      <c r="J40" s="15">
        <v>962.541</v>
      </c>
      <c r="K40" s="15">
        <v>3582.9</v>
      </c>
      <c r="L40" s="15">
        <v>109628.652</v>
      </c>
      <c r="M40" s="15">
        <f t="shared" si="1"/>
        <v>268978.63</v>
      </c>
    </row>
    <row r="41" spans="1:13" ht="12.75">
      <c r="A41" s="20" t="s">
        <v>64</v>
      </c>
      <c r="B41" s="15">
        <v>34919.645000000004</v>
      </c>
      <c r="C41" s="15">
        <v>60217.622</v>
      </c>
      <c r="D41" s="2">
        <f t="shared" si="2"/>
        <v>95137.267</v>
      </c>
      <c r="E41" s="15">
        <v>56593.245</v>
      </c>
      <c r="F41" s="15">
        <v>26484.099000000002</v>
      </c>
      <c r="G41" s="15">
        <v>6752.572</v>
      </c>
      <c r="H41" s="15">
        <v>0</v>
      </c>
      <c r="I41" s="15">
        <v>629.8870000000001</v>
      </c>
      <c r="J41" s="15">
        <v>962.541</v>
      </c>
      <c r="K41" s="15">
        <v>4776.48</v>
      </c>
      <c r="L41" s="15">
        <v>19100.61</v>
      </c>
      <c r="M41" s="15">
        <f t="shared" si="1"/>
        <v>210436.701</v>
      </c>
    </row>
    <row r="42" spans="1:13" ht="12.75">
      <c r="A42" s="20" t="s">
        <v>65</v>
      </c>
      <c r="B42" s="15">
        <v>32233.074</v>
      </c>
      <c r="C42" s="15">
        <v>37436.023</v>
      </c>
      <c r="D42" s="2">
        <f t="shared" si="2"/>
        <v>69669.09700000001</v>
      </c>
      <c r="E42" s="15">
        <v>36535.234000000004</v>
      </c>
      <c r="F42" s="15">
        <v>8270.627</v>
      </c>
      <c r="G42" s="15">
        <v>10265.293</v>
      </c>
      <c r="H42" s="15">
        <v>0</v>
      </c>
      <c r="I42" s="15">
        <v>632.1990000000001</v>
      </c>
      <c r="J42" s="15">
        <v>1058.384</v>
      </c>
      <c r="K42" s="15">
        <v>7205.58</v>
      </c>
      <c r="L42" s="15">
        <v>62713.381</v>
      </c>
      <c r="M42" s="15">
        <f t="shared" si="1"/>
        <v>196349.795</v>
      </c>
    </row>
    <row r="43" spans="1:13" ht="12.75">
      <c r="A43" s="20" t="s">
        <v>66</v>
      </c>
      <c r="B43" s="15">
        <v>15711.898000000001</v>
      </c>
      <c r="C43" s="15">
        <v>27205.199</v>
      </c>
      <c r="D43" s="2">
        <f t="shared" si="2"/>
        <v>42917.097</v>
      </c>
      <c r="E43" s="15">
        <v>27675.951</v>
      </c>
      <c r="F43" s="15">
        <v>17952.084</v>
      </c>
      <c r="G43" s="15">
        <v>6752.572</v>
      </c>
      <c r="H43" s="15">
        <v>0</v>
      </c>
      <c r="I43" s="15">
        <v>613.864</v>
      </c>
      <c r="J43" s="15">
        <v>962.541</v>
      </c>
      <c r="K43" s="15">
        <v>12213</v>
      </c>
      <c r="L43" s="15">
        <v>31679.612</v>
      </c>
      <c r="M43" s="15">
        <f t="shared" si="1"/>
        <v>140766.72100000002</v>
      </c>
    </row>
    <row r="44" spans="1:13" ht="12.75">
      <c r="A44" s="20" t="s">
        <v>67</v>
      </c>
      <c r="B44" s="15">
        <v>73091.854</v>
      </c>
      <c r="C44" s="15">
        <v>107471.062</v>
      </c>
      <c r="D44" s="2">
        <f t="shared" si="2"/>
        <v>180562.91600000003</v>
      </c>
      <c r="E44" s="15">
        <v>124790</v>
      </c>
      <c r="F44" s="15">
        <v>155033.27</v>
      </c>
      <c r="G44" s="15">
        <v>78793.569</v>
      </c>
      <c r="H44" s="15">
        <v>0</v>
      </c>
      <c r="I44" s="15">
        <v>925.6030000000001</v>
      </c>
      <c r="J44" s="15">
        <v>7701.278</v>
      </c>
      <c r="K44" s="15">
        <v>52213.5</v>
      </c>
      <c r="L44" s="15">
        <v>125147.96</v>
      </c>
      <c r="M44" s="15">
        <f t="shared" si="1"/>
        <v>725168.096</v>
      </c>
    </row>
    <row r="45" spans="1:13" ht="12.75">
      <c r="A45" s="20" t="s">
        <v>68</v>
      </c>
      <c r="B45" s="15">
        <v>55120.013</v>
      </c>
      <c r="C45" s="15">
        <v>60514.571</v>
      </c>
      <c r="D45" s="2">
        <f t="shared" si="2"/>
        <v>115634.584</v>
      </c>
      <c r="E45" s="15">
        <v>48554.976</v>
      </c>
      <c r="F45" s="15">
        <v>10822.864</v>
      </c>
      <c r="G45" s="15">
        <v>6752.572</v>
      </c>
      <c r="H45" s="15">
        <v>0</v>
      </c>
      <c r="I45" s="15">
        <v>754.105</v>
      </c>
      <c r="J45" s="15">
        <v>962.541</v>
      </c>
      <c r="K45" s="15">
        <v>14355</v>
      </c>
      <c r="L45" s="15">
        <v>69922.929</v>
      </c>
      <c r="M45" s="15">
        <f t="shared" si="1"/>
        <v>267759.571</v>
      </c>
    </row>
    <row r="46" spans="1:13" ht="12.75">
      <c r="A46" s="20" t="s">
        <v>69</v>
      </c>
      <c r="B46" s="15">
        <v>131219.02300000002</v>
      </c>
      <c r="C46" s="15">
        <v>166404.934</v>
      </c>
      <c r="D46" s="2">
        <f t="shared" si="2"/>
        <v>297623.95700000005</v>
      </c>
      <c r="E46" s="15">
        <v>214424.636</v>
      </c>
      <c r="F46" s="15">
        <v>330825.066</v>
      </c>
      <c r="G46" s="15">
        <v>123724.91</v>
      </c>
      <c r="H46" s="15">
        <v>10519.188</v>
      </c>
      <c r="I46" s="15">
        <v>1202.695</v>
      </c>
      <c r="J46" s="15">
        <v>16398.054</v>
      </c>
      <c r="K46" s="15">
        <v>107221.5</v>
      </c>
      <c r="L46" s="15">
        <v>296673.02</v>
      </c>
      <c r="M46" s="15">
        <f t="shared" si="1"/>
        <v>1398613.026</v>
      </c>
    </row>
    <row r="47" spans="1:13" ht="12.75">
      <c r="A47" s="20" t="s">
        <v>70</v>
      </c>
      <c r="B47" s="15">
        <v>100541.354</v>
      </c>
      <c r="C47" s="15">
        <v>119165.456</v>
      </c>
      <c r="D47" s="2">
        <f aca="true" t="shared" si="3" ref="D47:D62">B47+C47</f>
        <v>219706.81</v>
      </c>
      <c r="E47" s="15">
        <v>152195.422</v>
      </c>
      <c r="F47" s="15">
        <v>86886.009</v>
      </c>
      <c r="G47" s="15">
        <v>14394.491</v>
      </c>
      <c r="H47" s="15">
        <v>28734.51</v>
      </c>
      <c r="I47" s="15">
        <v>1123.208</v>
      </c>
      <c r="J47" s="15">
        <v>2919.098</v>
      </c>
      <c r="K47" s="15">
        <v>40228.2</v>
      </c>
      <c r="L47" s="15">
        <v>220410.83</v>
      </c>
      <c r="M47" s="15">
        <f t="shared" si="1"/>
        <v>766598.5779999999</v>
      </c>
    </row>
    <row r="48" spans="1:13" ht="12.75">
      <c r="A48" s="20" t="s">
        <v>71</v>
      </c>
      <c r="B48" s="15">
        <v>23525.555</v>
      </c>
      <c r="C48" s="15">
        <v>63848.628000000004</v>
      </c>
      <c r="D48" s="2">
        <f t="shared" si="3"/>
        <v>87374.183</v>
      </c>
      <c r="E48" s="15">
        <v>35382.288</v>
      </c>
      <c r="F48" s="15">
        <v>8270.627</v>
      </c>
      <c r="G48" s="15">
        <v>6752.572</v>
      </c>
      <c r="H48" s="15">
        <v>0</v>
      </c>
      <c r="I48" s="15">
        <v>588.78</v>
      </c>
      <c r="J48" s="15">
        <v>962.541</v>
      </c>
      <c r="K48" s="15">
        <v>3714.84</v>
      </c>
      <c r="L48" s="15">
        <v>34476.272</v>
      </c>
      <c r="M48" s="15">
        <f t="shared" si="1"/>
        <v>177522.10299999997</v>
      </c>
    </row>
    <row r="49" spans="1:13" ht="12.75">
      <c r="A49" s="20" t="s">
        <v>72</v>
      </c>
      <c r="B49" s="15">
        <v>164394.747</v>
      </c>
      <c r="C49" s="15">
        <v>152504.634</v>
      </c>
      <c r="D49" s="2">
        <f t="shared" si="3"/>
        <v>316899.381</v>
      </c>
      <c r="E49" s="15">
        <v>194456.797</v>
      </c>
      <c r="F49" s="15">
        <v>115172.545</v>
      </c>
      <c r="G49" s="15">
        <v>44626.961</v>
      </c>
      <c r="H49" s="15">
        <v>22008.205</v>
      </c>
      <c r="I49" s="15">
        <v>1356.818</v>
      </c>
      <c r="J49" s="15">
        <v>7733.147</v>
      </c>
      <c r="K49" s="15">
        <v>60457.5</v>
      </c>
      <c r="L49" s="15">
        <v>165317.747</v>
      </c>
      <c r="M49" s="15">
        <f t="shared" si="1"/>
        <v>928029.1009999999</v>
      </c>
    </row>
    <row r="50" spans="1:13" ht="12.75">
      <c r="A50" s="20" t="s">
        <v>73</v>
      </c>
      <c r="B50" s="15">
        <v>66397.973</v>
      </c>
      <c r="C50" s="15">
        <v>81951.457</v>
      </c>
      <c r="D50" s="2">
        <f t="shared" si="3"/>
        <v>148349.43</v>
      </c>
      <c r="E50" s="15">
        <v>107261.567</v>
      </c>
      <c r="F50" s="15">
        <v>76514.111</v>
      </c>
      <c r="G50" s="15">
        <v>6752.572</v>
      </c>
      <c r="H50" s="15">
        <v>0</v>
      </c>
      <c r="I50" s="15">
        <v>950.935</v>
      </c>
      <c r="J50" s="15">
        <v>1573.288</v>
      </c>
      <c r="K50" s="15">
        <v>21489.66</v>
      </c>
      <c r="L50" s="15">
        <v>55712.285</v>
      </c>
      <c r="M50" s="15">
        <f t="shared" si="1"/>
        <v>418603.848</v>
      </c>
    </row>
    <row r="51" spans="1:13" ht="12.75">
      <c r="A51" s="20" t="s">
        <v>74</v>
      </c>
      <c r="B51" s="15">
        <v>53462.923</v>
      </c>
      <c r="C51" s="15">
        <v>69005.69</v>
      </c>
      <c r="D51" s="2">
        <f t="shared" si="3"/>
        <v>122468.61300000001</v>
      </c>
      <c r="E51" s="15">
        <v>74875.056</v>
      </c>
      <c r="F51" s="15">
        <v>43720.457</v>
      </c>
      <c r="G51" s="15">
        <v>10213.808</v>
      </c>
      <c r="H51" s="15">
        <v>0</v>
      </c>
      <c r="I51" s="15">
        <v>953.673</v>
      </c>
      <c r="J51" s="15">
        <v>1649.627</v>
      </c>
      <c r="K51" s="15">
        <v>31189.5</v>
      </c>
      <c r="L51" s="15">
        <v>50369.215000000004</v>
      </c>
      <c r="M51" s="15">
        <f t="shared" si="1"/>
        <v>335439.949</v>
      </c>
    </row>
    <row r="52" spans="1:13" ht="12.75">
      <c r="A52" s="20" t="s">
        <v>75</v>
      </c>
      <c r="B52" s="15">
        <v>144979.328</v>
      </c>
      <c r="C52" s="15">
        <v>160752.557</v>
      </c>
      <c r="D52" s="2">
        <f t="shared" si="3"/>
        <v>305731.885</v>
      </c>
      <c r="E52" s="15">
        <v>199580.62600000002</v>
      </c>
      <c r="F52" s="15">
        <v>330825.066</v>
      </c>
      <c r="G52" s="15">
        <v>58057.939</v>
      </c>
      <c r="H52" s="15">
        <v>119334.186</v>
      </c>
      <c r="I52" s="15">
        <v>1062.314</v>
      </c>
      <c r="J52" s="15">
        <v>8372.668</v>
      </c>
      <c r="K52" s="15">
        <v>144188.1</v>
      </c>
      <c r="L52" s="15">
        <v>202296.19700000001</v>
      </c>
      <c r="M52" s="15">
        <f t="shared" si="1"/>
        <v>1369448.981</v>
      </c>
    </row>
    <row r="53" spans="1:13" ht="12.75">
      <c r="A53" s="20" t="s">
        <v>76</v>
      </c>
      <c r="B53" s="15">
        <v>8604.367</v>
      </c>
      <c r="C53" s="15">
        <v>34312.73</v>
      </c>
      <c r="D53" s="2">
        <f t="shared" si="3"/>
        <v>42917.097</v>
      </c>
      <c r="E53" s="15">
        <v>27675.951</v>
      </c>
      <c r="F53" s="15">
        <v>38107.703</v>
      </c>
      <c r="G53" s="15">
        <v>6752.572</v>
      </c>
      <c r="H53" s="15">
        <v>0</v>
      </c>
      <c r="I53" s="15">
        <v>526.025</v>
      </c>
      <c r="J53" s="15">
        <v>962.541</v>
      </c>
      <c r="K53" s="15">
        <v>5182.74</v>
      </c>
      <c r="L53" s="15">
        <v>40178.803</v>
      </c>
      <c r="M53" s="15">
        <f t="shared" si="1"/>
        <v>162303.43200000003</v>
      </c>
    </row>
    <row r="54" spans="1:13" ht="12.75">
      <c r="A54" s="20" t="s">
        <v>77</v>
      </c>
      <c r="B54" s="15">
        <v>68775.715</v>
      </c>
      <c r="C54" s="15">
        <v>69912.943</v>
      </c>
      <c r="D54" s="2">
        <f t="shared" si="3"/>
        <v>138688.658</v>
      </c>
      <c r="E54" s="15">
        <v>97142.27100000001</v>
      </c>
      <c r="F54" s="15">
        <v>40829.849</v>
      </c>
      <c r="G54" s="15">
        <v>6752.572</v>
      </c>
      <c r="H54" s="15">
        <v>2390.886</v>
      </c>
      <c r="I54" s="15">
        <v>801.338</v>
      </c>
      <c r="J54" s="15">
        <v>1657.387</v>
      </c>
      <c r="K54" s="15">
        <v>19180.98</v>
      </c>
      <c r="L54" s="15">
        <v>153283.689</v>
      </c>
      <c r="M54" s="15">
        <f t="shared" si="1"/>
        <v>460727.62999999995</v>
      </c>
    </row>
    <row r="55" spans="1:13" ht="12.75">
      <c r="A55" s="20" t="s">
        <v>78</v>
      </c>
      <c r="B55" s="15">
        <v>27611.244</v>
      </c>
      <c r="C55" s="15">
        <v>53726.726</v>
      </c>
      <c r="D55" s="2">
        <f t="shared" si="3"/>
        <v>81337.97</v>
      </c>
      <c r="E55" s="15">
        <v>38571.376000000004</v>
      </c>
      <c r="F55" s="15">
        <v>13677.077000000001</v>
      </c>
      <c r="G55" s="15">
        <v>6752.572</v>
      </c>
      <c r="H55" s="15">
        <v>0</v>
      </c>
      <c r="I55" s="15">
        <v>582.557</v>
      </c>
      <c r="J55" s="15">
        <v>962.541</v>
      </c>
      <c r="K55" s="15">
        <v>14958</v>
      </c>
      <c r="L55" s="15">
        <v>41104.012</v>
      </c>
      <c r="M55" s="15">
        <f t="shared" si="1"/>
        <v>197946.10499999998</v>
      </c>
    </row>
    <row r="56" spans="1:13" ht="12.75">
      <c r="A56" s="20" t="s">
        <v>79</v>
      </c>
      <c r="B56" s="15">
        <v>100089.64600000001</v>
      </c>
      <c r="C56" s="15">
        <v>102773.609</v>
      </c>
      <c r="D56" s="2">
        <f t="shared" si="3"/>
        <v>202863.255</v>
      </c>
      <c r="E56" s="15">
        <v>124664.053</v>
      </c>
      <c r="F56" s="15">
        <v>66788.654</v>
      </c>
      <c r="G56" s="15">
        <v>12685.059000000001</v>
      </c>
      <c r="H56" s="15">
        <v>54716</v>
      </c>
      <c r="I56" s="15">
        <v>971.645</v>
      </c>
      <c r="J56" s="15">
        <v>2576.572</v>
      </c>
      <c r="K56" s="15">
        <v>38685.24</v>
      </c>
      <c r="L56" s="15">
        <v>120978.05500000001</v>
      </c>
      <c r="M56" s="15">
        <f t="shared" si="1"/>
        <v>624928.533</v>
      </c>
    </row>
    <row r="57" spans="1:13" ht="12.75">
      <c r="A57" s="20" t="s">
        <v>80</v>
      </c>
      <c r="B57" s="15">
        <v>297009.582</v>
      </c>
      <c r="C57" s="15">
        <v>369742.635</v>
      </c>
      <c r="D57" s="2">
        <f t="shared" si="3"/>
        <v>666752.217</v>
      </c>
      <c r="E57" s="15">
        <v>447528.299</v>
      </c>
      <c r="F57" s="15">
        <v>120896.663</v>
      </c>
      <c r="G57" s="15">
        <v>83037.342</v>
      </c>
      <c r="H57" s="15">
        <v>0</v>
      </c>
      <c r="I57" s="15">
        <v>2414.742</v>
      </c>
      <c r="J57" s="15">
        <v>13210.694</v>
      </c>
      <c r="K57" s="15">
        <v>89025.84</v>
      </c>
      <c r="L57" s="15">
        <v>658174.862</v>
      </c>
      <c r="M57" s="15">
        <f t="shared" si="1"/>
        <v>2081040.6589999998</v>
      </c>
    </row>
    <row r="58" spans="1:13" ht="12.75">
      <c r="A58" s="20" t="s">
        <v>81</v>
      </c>
      <c r="B58" s="15">
        <v>53153.697</v>
      </c>
      <c r="C58" s="15">
        <v>38806.524</v>
      </c>
      <c r="D58" s="2">
        <f t="shared" si="3"/>
        <v>91960.22099999999</v>
      </c>
      <c r="E58" s="15">
        <v>45482.446</v>
      </c>
      <c r="F58" s="15">
        <v>20457.712</v>
      </c>
      <c r="G58" s="15">
        <v>9378.204</v>
      </c>
      <c r="H58" s="15">
        <v>0</v>
      </c>
      <c r="I58" s="15">
        <v>753.187</v>
      </c>
      <c r="J58" s="15">
        <v>1532.871</v>
      </c>
      <c r="K58" s="15">
        <v>14526</v>
      </c>
      <c r="L58" s="15">
        <v>28052.742000000002</v>
      </c>
      <c r="M58" s="15">
        <f t="shared" si="1"/>
        <v>212143.383</v>
      </c>
    </row>
    <row r="59" spans="1:13" ht="12.75">
      <c r="A59" s="20" t="s">
        <v>82</v>
      </c>
      <c r="B59" s="15">
        <v>14427.048</v>
      </c>
      <c r="C59" s="15">
        <v>28490.049</v>
      </c>
      <c r="D59" s="2">
        <f t="shared" si="3"/>
        <v>42917.097</v>
      </c>
      <c r="E59" s="15">
        <v>27675.951</v>
      </c>
      <c r="F59" s="15">
        <v>18253.968</v>
      </c>
      <c r="G59" s="15">
        <v>6752.572</v>
      </c>
      <c r="H59" s="15">
        <v>0</v>
      </c>
      <c r="I59" s="15">
        <v>575.3340000000001</v>
      </c>
      <c r="J59" s="15">
        <v>962.541</v>
      </c>
      <c r="K59" s="15">
        <v>3810.24</v>
      </c>
      <c r="L59" s="15">
        <v>22935.798</v>
      </c>
      <c r="M59" s="15">
        <f t="shared" si="1"/>
        <v>123883.501</v>
      </c>
    </row>
    <row r="60" spans="1:13" ht="12.75">
      <c r="A60" s="20" t="s">
        <v>83</v>
      </c>
      <c r="B60" s="15">
        <v>114411.549</v>
      </c>
      <c r="C60" s="15">
        <v>111608.219</v>
      </c>
      <c r="D60" s="2">
        <f t="shared" si="3"/>
        <v>226019.76799999998</v>
      </c>
      <c r="E60" s="15">
        <v>146948.573</v>
      </c>
      <c r="F60" s="15">
        <v>78311.41100000001</v>
      </c>
      <c r="G60" s="15">
        <v>28367.69</v>
      </c>
      <c r="H60" s="15">
        <v>11500.542</v>
      </c>
      <c r="I60" s="15">
        <v>1122.659</v>
      </c>
      <c r="J60" s="15">
        <v>4448.858</v>
      </c>
      <c r="K60" s="15">
        <v>36261</v>
      </c>
      <c r="L60" s="15">
        <v>170542.88</v>
      </c>
      <c r="M60" s="15">
        <f t="shared" si="1"/>
        <v>703523.381</v>
      </c>
    </row>
    <row r="61" spans="1:13" ht="12.75">
      <c r="A61" s="20" t="s">
        <v>84</v>
      </c>
      <c r="B61" s="15">
        <v>73166.622</v>
      </c>
      <c r="C61" s="15">
        <v>82560.713</v>
      </c>
      <c r="D61" s="2">
        <f t="shared" si="3"/>
        <v>155727.33500000002</v>
      </c>
      <c r="E61" s="15">
        <v>106038.566</v>
      </c>
      <c r="F61" s="15">
        <v>95762.557</v>
      </c>
      <c r="G61" s="15">
        <v>22052.916</v>
      </c>
      <c r="H61" s="15">
        <v>0</v>
      </c>
      <c r="I61" s="15">
        <v>1177.372</v>
      </c>
      <c r="J61" s="15">
        <v>3734.436</v>
      </c>
      <c r="K61" s="15">
        <v>35737.38</v>
      </c>
      <c r="L61" s="15">
        <v>64006.825000000004</v>
      </c>
      <c r="M61" s="15">
        <f t="shared" si="1"/>
        <v>484237.387</v>
      </c>
    </row>
    <row r="62" spans="1:13" ht="12.75">
      <c r="A62" s="20" t="s">
        <v>85</v>
      </c>
      <c r="B62" s="15">
        <v>36145.895000000004</v>
      </c>
      <c r="C62" s="15">
        <v>36552.185</v>
      </c>
      <c r="D62" s="2">
        <f t="shared" si="3"/>
        <v>72698.08</v>
      </c>
      <c r="E62" s="15">
        <v>44737.11</v>
      </c>
      <c r="F62" s="15">
        <v>49622.098</v>
      </c>
      <c r="G62" s="15">
        <v>6752.572</v>
      </c>
      <c r="H62" s="15">
        <v>67861.439</v>
      </c>
      <c r="I62" s="15">
        <v>692.51</v>
      </c>
      <c r="J62" s="15">
        <v>962.541</v>
      </c>
      <c r="K62" s="15">
        <v>32893.2</v>
      </c>
      <c r="L62" s="15">
        <v>30414.463</v>
      </c>
      <c r="M62" s="15">
        <f t="shared" si="1"/>
        <v>306634.013</v>
      </c>
    </row>
    <row r="63" spans="1:13" ht="12.75">
      <c r="A63" s="20" t="s">
        <v>86</v>
      </c>
      <c r="B63" s="15">
        <v>68480.44900000001</v>
      </c>
      <c r="C63" s="15">
        <v>107374.01</v>
      </c>
      <c r="D63" s="2">
        <f>B63+C63</f>
        <v>175854.459</v>
      </c>
      <c r="E63" s="15">
        <v>119281.301</v>
      </c>
      <c r="F63" s="15">
        <v>27210.015</v>
      </c>
      <c r="G63" s="15">
        <v>17346.381</v>
      </c>
      <c r="H63" s="15">
        <v>0</v>
      </c>
      <c r="I63" s="15">
        <v>1119.618</v>
      </c>
      <c r="J63" s="15">
        <v>2863.17</v>
      </c>
      <c r="K63" s="15">
        <v>29371.68</v>
      </c>
      <c r="L63" s="15">
        <v>166481.869</v>
      </c>
      <c r="M63" s="15">
        <f t="shared" si="1"/>
        <v>539528.493</v>
      </c>
    </row>
    <row r="64" spans="1:13" ht="12.75">
      <c r="A64" s="20" t="s">
        <v>87</v>
      </c>
      <c r="B64" s="15">
        <v>42069.849</v>
      </c>
      <c r="C64" s="15">
        <v>72022.457</v>
      </c>
      <c r="D64" s="2">
        <f>B64+C64</f>
        <v>114092.306</v>
      </c>
      <c r="E64" s="15">
        <v>27675.951</v>
      </c>
      <c r="F64" s="15">
        <v>8270.627</v>
      </c>
      <c r="G64" s="15">
        <v>6752.572</v>
      </c>
      <c r="H64" s="15">
        <v>0</v>
      </c>
      <c r="I64" s="15">
        <v>731.053</v>
      </c>
      <c r="J64" s="15">
        <v>962.541</v>
      </c>
      <c r="K64" s="15">
        <v>5208.12</v>
      </c>
      <c r="L64" s="15">
        <v>25510.834</v>
      </c>
      <c r="M64" s="15">
        <f t="shared" si="1"/>
        <v>189204.00400000002</v>
      </c>
    </row>
    <row r="65" spans="1:13" ht="12.75">
      <c r="A65" s="20"/>
      <c r="B65" s="15"/>
      <c r="C65" s="15"/>
      <c r="D65" s="2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2.75">
      <c r="A66" s="20" t="s">
        <v>36</v>
      </c>
      <c r="B66" s="2">
        <f>SUM(B14:B64)</f>
        <v>3872099.9479999994</v>
      </c>
      <c r="C66" s="2">
        <f>SUM(C14:C64)</f>
        <v>4711319.548</v>
      </c>
      <c r="D66" s="2">
        <f>SUM(D14:D64)</f>
        <v>8583419.496000001</v>
      </c>
      <c r="E66" s="2">
        <f aca="true" t="shared" si="4" ref="E66:M66">SUM(E14:E64)</f>
        <v>5535190.123000001</v>
      </c>
      <c r="F66" s="2">
        <f t="shared" si="4"/>
        <v>3308250.666</v>
      </c>
      <c r="G66" s="2">
        <f t="shared" si="4"/>
        <v>1350514.4889999996</v>
      </c>
      <c r="H66" s="2">
        <f t="shared" si="4"/>
        <v>443250</v>
      </c>
      <c r="I66" s="2">
        <f t="shared" si="4"/>
        <v>49250.00000000001</v>
      </c>
      <c r="J66" s="2">
        <f t="shared" si="4"/>
        <v>192508.331</v>
      </c>
      <c r="K66" s="2">
        <f t="shared" si="4"/>
        <v>1678293.0000000002</v>
      </c>
      <c r="L66" s="2">
        <f t="shared" si="4"/>
        <v>6471910.921000001</v>
      </c>
      <c r="M66" s="2">
        <f t="shared" si="4"/>
        <v>27612587.026</v>
      </c>
    </row>
    <row r="67" spans="1:13" ht="12.75">
      <c r="A67" s="20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0" t="s">
        <v>99</v>
      </c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2" ht="12.75">
      <c r="A69" s="20" t="s">
        <v>89</v>
      </c>
      <c r="B69" s="10"/>
    </row>
    <row r="70" spans="1:2" ht="12.75">
      <c r="A70" s="20" t="s">
        <v>90</v>
      </c>
      <c r="B70" s="10"/>
    </row>
    <row r="71" spans="1:2" ht="12.75">
      <c r="A71" s="20"/>
      <c r="B71" s="10"/>
    </row>
    <row r="72" spans="1:2" ht="12.75">
      <c r="A72" s="20"/>
      <c r="B72" s="10"/>
    </row>
    <row r="73" spans="1:2" ht="12.75">
      <c r="A73" s="20"/>
      <c r="B73" s="10"/>
    </row>
    <row r="74" spans="1:2" ht="12.75">
      <c r="A74" s="24"/>
      <c r="B74" s="2"/>
    </row>
    <row r="75" spans="1:2" ht="12.75">
      <c r="A75" s="24"/>
      <c r="B75" s="2"/>
    </row>
    <row r="76" spans="1:2" ht="12.75">
      <c r="A76" s="24"/>
      <c r="B76" s="2"/>
    </row>
    <row r="77" spans="1:2" ht="12.75">
      <c r="A77" s="24"/>
      <c r="B77" s="2"/>
    </row>
    <row r="78" spans="1:2" ht="12.75">
      <c r="A78" s="24"/>
      <c r="B78" s="2"/>
    </row>
    <row r="79" spans="1:2" ht="12.75">
      <c r="A79" s="24"/>
      <c r="B79" s="2"/>
    </row>
    <row r="80" spans="1:2" ht="12.75">
      <c r="A80" s="24"/>
      <c r="B80" s="2"/>
    </row>
    <row r="81" spans="1:2" ht="12.75">
      <c r="A81" s="24"/>
      <c r="B81" s="2"/>
    </row>
    <row r="82" spans="1:2" ht="12.75">
      <c r="A82" s="24"/>
      <c r="B82" s="2"/>
    </row>
    <row r="83" spans="1:2" ht="12.75">
      <c r="A83" s="24"/>
      <c r="B83" s="2"/>
    </row>
    <row r="84" spans="1:2" ht="12.75">
      <c r="A84" s="24"/>
      <c r="B84" s="2"/>
    </row>
    <row r="85" spans="1:7" ht="12.75">
      <c r="A85" s="24"/>
      <c r="B85" s="2"/>
      <c r="C85" s="2"/>
      <c r="D85" s="2"/>
      <c r="E85" s="2"/>
      <c r="F85" s="2"/>
      <c r="G85" s="2"/>
    </row>
    <row r="86" spans="1:7" ht="12.75">
      <c r="A86" s="24"/>
      <c r="B86" s="2"/>
      <c r="C86" s="2"/>
      <c r="D86" s="2"/>
      <c r="E86" s="2"/>
      <c r="F86" s="2"/>
      <c r="G86" s="2"/>
    </row>
    <row r="87" spans="1:7" ht="12.75">
      <c r="A87" s="24"/>
      <c r="B87" s="2"/>
      <c r="C87" s="2"/>
      <c r="D87" s="2"/>
      <c r="E87" s="2"/>
      <c r="F87" s="2"/>
      <c r="G87" s="2"/>
    </row>
    <row r="88" spans="1:7" ht="12.75">
      <c r="A88" s="24"/>
      <c r="B88" s="2"/>
      <c r="C88" s="2"/>
      <c r="D88" s="2"/>
      <c r="E88" s="2"/>
      <c r="F88" s="2"/>
      <c r="G88" s="2"/>
    </row>
    <row r="89" spans="1:7" ht="12.75">
      <c r="A89" s="24"/>
      <c r="B89" s="2"/>
      <c r="C89" s="2"/>
      <c r="D89" s="2"/>
      <c r="E89" s="2"/>
      <c r="F89" s="2"/>
      <c r="G89" s="2"/>
    </row>
    <row r="90" spans="1:7" ht="12.75">
      <c r="A90" s="24"/>
      <c r="B90" s="2"/>
      <c r="C90" s="2"/>
      <c r="D90" s="2"/>
      <c r="E90" s="2"/>
      <c r="F90" s="2"/>
      <c r="G90" s="2"/>
    </row>
    <row r="91" spans="1:7" ht="12.75">
      <c r="A91" s="24"/>
      <c r="B91" s="2"/>
      <c r="C91" s="2"/>
      <c r="D91" s="2"/>
      <c r="E91" s="2"/>
      <c r="F91" s="2"/>
      <c r="G91" s="2"/>
    </row>
    <row r="92" spans="1:7" ht="12.75">
      <c r="A92" s="24"/>
      <c r="B92" s="2"/>
      <c r="C92" s="2"/>
      <c r="D92" s="2"/>
      <c r="E92" s="2"/>
      <c r="F92" s="2"/>
      <c r="G92" s="2"/>
    </row>
    <row r="93" spans="1:7" ht="12.75">
      <c r="A93" s="24"/>
      <c r="B93" s="2"/>
      <c r="C93" s="2"/>
      <c r="D93" s="2"/>
      <c r="E93" s="2"/>
      <c r="F93" s="2"/>
      <c r="G93" s="2"/>
    </row>
    <row r="94" spans="1:7" ht="12.75">
      <c r="A94" s="24"/>
      <c r="B94" s="2"/>
      <c r="C94" s="2"/>
      <c r="D94" s="2"/>
      <c r="E94" s="2"/>
      <c r="F94" s="2"/>
      <c r="G94" s="2"/>
    </row>
    <row r="95" spans="1:7" ht="12.75">
      <c r="A95" s="20"/>
      <c r="B95" s="11"/>
      <c r="C95" s="11"/>
      <c r="D95" s="11"/>
      <c r="E95" s="11"/>
      <c r="F95" s="11"/>
      <c r="G95" s="11"/>
    </row>
    <row r="96" spans="1:7" ht="12.75">
      <c r="A96" s="20"/>
      <c r="B96" s="11"/>
      <c r="C96" s="11"/>
      <c r="D96" s="11"/>
      <c r="E96" s="11"/>
      <c r="F96" s="11"/>
      <c r="G96" s="11"/>
    </row>
    <row r="97" spans="1:7" ht="12.75">
      <c r="A97" s="20"/>
      <c r="B97" s="11"/>
      <c r="C97" s="11"/>
      <c r="D97" s="11"/>
      <c r="E97" s="11"/>
      <c r="F97" s="11"/>
      <c r="G97" s="11"/>
    </row>
    <row r="98" spans="1:7" ht="12.75">
      <c r="A98" s="20"/>
      <c r="B98" s="11"/>
      <c r="C98" s="11"/>
      <c r="D98" s="11"/>
      <c r="E98" s="11"/>
      <c r="F98" s="11"/>
      <c r="G98" s="11"/>
    </row>
    <row r="99" spans="1:7" ht="12.75">
      <c r="A99" s="20"/>
      <c r="B99" s="11"/>
      <c r="C99" s="11"/>
      <c r="D99" s="11"/>
      <c r="E99" s="11"/>
      <c r="F99" s="11"/>
      <c r="G99" s="11"/>
    </row>
    <row r="100" spans="1:7" ht="12.75">
      <c r="A100" s="20"/>
      <c r="B100" s="11"/>
      <c r="C100" s="11"/>
      <c r="D100" s="11"/>
      <c r="E100" s="11"/>
      <c r="F100" s="11"/>
      <c r="G100" s="11"/>
    </row>
    <row r="101" spans="1:7" ht="12.75">
      <c r="A101" s="20"/>
      <c r="B101" s="11"/>
      <c r="C101" s="11"/>
      <c r="D101" s="11"/>
      <c r="E101" s="11"/>
      <c r="F101" s="11"/>
      <c r="G101" s="11"/>
    </row>
    <row r="102" spans="1:7" ht="12.75">
      <c r="A102" s="12"/>
      <c r="B102" s="11"/>
      <c r="C102" s="11"/>
      <c r="D102" s="11"/>
      <c r="E102" s="11"/>
      <c r="F102" s="11"/>
      <c r="G102" s="11"/>
    </row>
    <row r="103" spans="1:7" ht="12.75">
      <c r="A103" s="12"/>
      <c r="B103" s="11"/>
      <c r="C103" s="11"/>
      <c r="D103" s="11"/>
      <c r="E103" s="11"/>
      <c r="F103" s="11"/>
      <c r="G103" s="11"/>
    </row>
    <row r="104" spans="1:7" ht="12.75">
      <c r="A104" s="20"/>
      <c r="B104" s="11"/>
      <c r="C104" s="11"/>
      <c r="D104" s="11"/>
      <c r="E104" s="11"/>
      <c r="F104" s="11"/>
      <c r="G104" s="11"/>
    </row>
    <row r="105" spans="1:7" ht="12.75">
      <c r="A105" s="24"/>
      <c r="B105" s="2"/>
      <c r="C105" s="2"/>
      <c r="D105" s="2"/>
      <c r="E105" s="2"/>
      <c r="F105" s="2"/>
      <c r="G105" s="2"/>
    </row>
    <row r="106" spans="1:7" ht="12.75">
      <c r="A106" s="24"/>
      <c r="B106" s="2"/>
      <c r="C106" s="2"/>
      <c r="D106" s="2"/>
      <c r="E106" s="2"/>
      <c r="F106" s="2"/>
      <c r="G106" s="2"/>
    </row>
    <row r="107" spans="1:7" ht="12.75">
      <c r="A107" s="24"/>
      <c r="B107" s="2"/>
      <c r="C107" s="2"/>
      <c r="D107" s="2"/>
      <c r="E107" s="2"/>
      <c r="F107" s="2"/>
      <c r="G107" s="2"/>
    </row>
    <row r="108" spans="1:7" ht="12.75">
      <c r="A108" s="24"/>
      <c r="B108" s="2"/>
      <c r="C108" s="2"/>
      <c r="D108" s="2"/>
      <c r="E108" s="2"/>
      <c r="F108" s="2"/>
      <c r="G108" s="2"/>
    </row>
    <row r="109" spans="1:7" ht="12.75">
      <c r="A109" s="24"/>
      <c r="B109" s="2"/>
      <c r="C109" s="2"/>
      <c r="D109" s="2"/>
      <c r="E109" s="2"/>
      <c r="F109" s="2"/>
      <c r="G109" s="2"/>
    </row>
    <row r="110" spans="1:7" ht="12.75">
      <c r="A110" s="24"/>
      <c r="B110" s="2"/>
      <c r="C110" s="2"/>
      <c r="D110" s="2"/>
      <c r="E110" s="2"/>
      <c r="F110" s="2"/>
      <c r="G110" s="2"/>
    </row>
    <row r="111" spans="1:7" ht="12.75">
      <c r="A111" s="24"/>
      <c r="B111" s="2"/>
      <c r="C111" s="2"/>
      <c r="D111" s="2"/>
      <c r="E111" s="2"/>
      <c r="F111" s="2"/>
      <c r="G111" s="2"/>
    </row>
    <row r="112" spans="1:7" ht="12.75">
      <c r="A112" s="24"/>
      <c r="B112" s="2"/>
      <c r="C112" s="2"/>
      <c r="D112" s="2"/>
      <c r="E112" s="2"/>
      <c r="F112" s="2"/>
      <c r="G112" s="2"/>
    </row>
    <row r="113" spans="1:7" ht="12.75">
      <c r="A113" s="24"/>
      <c r="B113" s="2"/>
      <c r="C113" s="2"/>
      <c r="D113" s="2"/>
      <c r="E113" s="2"/>
      <c r="F113" s="2"/>
      <c r="G113" s="2"/>
    </row>
    <row r="114" spans="1:7" ht="12.75">
      <c r="A114" s="24"/>
      <c r="B114" s="2"/>
      <c r="C114" s="2"/>
      <c r="D114" s="2"/>
      <c r="E114" s="2"/>
      <c r="F114" s="2"/>
      <c r="G114" s="2"/>
    </row>
    <row r="115" spans="1:7" ht="12.75">
      <c r="A115" s="24"/>
      <c r="B115" s="2"/>
      <c r="C115" s="2"/>
      <c r="D115" s="2"/>
      <c r="E115" s="2"/>
      <c r="F115" s="2"/>
      <c r="G115" s="2"/>
    </row>
    <row r="116" spans="1:7" ht="12.75">
      <c r="A116" s="24"/>
      <c r="B116" s="2"/>
      <c r="C116" s="2"/>
      <c r="D116" s="2"/>
      <c r="E116" s="2"/>
      <c r="F116" s="2"/>
      <c r="G116" s="2"/>
    </row>
    <row r="165" spans="1:7" ht="12.75">
      <c r="A165" s="20"/>
      <c r="B165" s="11"/>
      <c r="C165" s="11"/>
      <c r="D165" s="11"/>
      <c r="E165" s="11"/>
      <c r="F165" s="11"/>
      <c r="G165" s="11"/>
    </row>
    <row r="166" spans="1:7" ht="12.75">
      <c r="A166" s="20"/>
      <c r="B166" s="11"/>
      <c r="C166" s="11"/>
      <c r="D166" s="11"/>
      <c r="E166" s="11"/>
      <c r="F166" s="11"/>
      <c r="G166" s="11"/>
    </row>
    <row r="167" spans="1:7" ht="12.75">
      <c r="A167" s="20"/>
      <c r="B167" s="11"/>
      <c r="C167" s="11"/>
      <c r="D167" s="11"/>
      <c r="E167" s="11"/>
      <c r="F167" s="11"/>
      <c r="G167" s="11"/>
    </row>
    <row r="168" spans="1:7" ht="12.75">
      <c r="A168" s="20"/>
      <c r="B168" s="11"/>
      <c r="C168" s="11"/>
      <c r="D168" s="11"/>
      <c r="E168" s="11"/>
      <c r="F168" s="11"/>
      <c r="G168" s="11"/>
    </row>
    <row r="169" spans="1:7" ht="12.75">
      <c r="A169" s="20"/>
      <c r="B169" s="11"/>
      <c r="C169" s="11"/>
      <c r="D169" s="11"/>
      <c r="E169" s="11"/>
      <c r="F169" s="11"/>
      <c r="G169" s="11"/>
    </row>
    <row r="170" spans="1:7" ht="12.75">
      <c r="A170" s="20"/>
      <c r="B170" s="11"/>
      <c r="C170" s="11"/>
      <c r="D170" s="11"/>
      <c r="E170" s="11"/>
      <c r="F170" s="11"/>
      <c r="G170" s="11"/>
    </row>
    <row r="171" spans="1:7" ht="12.75">
      <c r="A171" s="20"/>
      <c r="B171" s="11"/>
      <c r="C171" s="11"/>
      <c r="D171" s="11"/>
      <c r="E171" s="11"/>
      <c r="F171" s="11"/>
      <c r="G171" s="11"/>
    </row>
    <row r="172" spans="1:7" ht="12.75">
      <c r="A172" s="20"/>
      <c r="B172" s="11"/>
      <c r="C172" s="11"/>
      <c r="D172" s="11"/>
      <c r="E172" s="11"/>
      <c r="F172" s="11"/>
      <c r="G172" s="11"/>
    </row>
    <row r="173" spans="1:7" ht="12.75">
      <c r="A173" s="20"/>
      <c r="B173" s="11"/>
      <c r="C173" s="11"/>
      <c r="D173" s="11"/>
      <c r="E173" s="11"/>
      <c r="F173" s="11"/>
      <c r="G173" s="11"/>
    </row>
    <row r="174" spans="1:7" ht="12.75">
      <c r="A174" s="20"/>
      <c r="B174" s="11"/>
      <c r="C174" s="11"/>
      <c r="D174" s="11"/>
      <c r="E174" s="11"/>
      <c r="F174" s="11"/>
      <c r="G174" s="11"/>
    </row>
    <row r="175" spans="1:7" ht="12.75">
      <c r="A175" s="24"/>
      <c r="B175" s="2"/>
      <c r="C175" s="2"/>
      <c r="D175" s="2"/>
      <c r="E175" s="2"/>
      <c r="F175" s="2"/>
      <c r="G175" s="2"/>
    </row>
    <row r="176" spans="1:7" ht="12.75">
      <c r="A176" s="24"/>
      <c r="B176" s="2"/>
      <c r="C176" s="2"/>
      <c r="D176" s="2"/>
      <c r="E176" s="2"/>
      <c r="F176" s="2"/>
      <c r="G176" s="2"/>
    </row>
    <row r="177" spans="1:7" ht="12.75">
      <c r="A177" s="24"/>
      <c r="B177" s="2"/>
      <c r="C177" s="2"/>
      <c r="D177" s="2"/>
      <c r="E177" s="2"/>
      <c r="F177" s="2"/>
      <c r="G177" s="2"/>
    </row>
    <row r="178" spans="1:7" ht="12.75">
      <c r="A178" s="24"/>
      <c r="B178" s="2"/>
      <c r="C178" s="2"/>
      <c r="D178" s="2"/>
      <c r="E178" s="2"/>
      <c r="F178" s="2"/>
      <c r="G178" s="2"/>
    </row>
    <row r="179" spans="1:7" ht="12.75">
      <c r="A179" s="24"/>
      <c r="B179" s="2"/>
      <c r="C179" s="2"/>
      <c r="D179" s="2"/>
      <c r="E179" s="2"/>
      <c r="F179" s="2"/>
      <c r="G179" s="2"/>
    </row>
    <row r="180" spans="1:7" ht="12.75">
      <c r="A180" s="24"/>
      <c r="B180" s="2"/>
      <c r="C180" s="2"/>
      <c r="D180" s="2"/>
      <c r="E180" s="2"/>
      <c r="F180" s="2"/>
      <c r="G180" s="2"/>
    </row>
    <row r="197" spans="1:7" ht="12.75">
      <c r="A197" s="24"/>
      <c r="B197" s="2"/>
      <c r="C197" s="2"/>
      <c r="D197" s="2"/>
      <c r="E197" s="2"/>
      <c r="F197" s="2"/>
      <c r="G197" s="2"/>
    </row>
    <row r="198" spans="1:7" ht="12.75">
      <c r="A198" s="24"/>
      <c r="B198" s="2"/>
      <c r="C198" s="2"/>
      <c r="D198" s="2"/>
      <c r="E198" s="2"/>
      <c r="F198" s="2"/>
      <c r="G198" s="2"/>
    </row>
    <row r="199" spans="1:7" ht="12.75">
      <c r="A199" s="24"/>
      <c r="B199" s="2"/>
      <c r="C199" s="2"/>
      <c r="D199" s="2"/>
      <c r="E199" s="2"/>
      <c r="F199" s="2"/>
      <c r="G199" s="2"/>
    </row>
    <row r="200" spans="1:7" ht="12.75">
      <c r="A200" s="24"/>
      <c r="B200" s="2"/>
      <c r="C200" s="2"/>
      <c r="D200" s="2"/>
      <c r="E200" s="2"/>
      <c r="F200" s="2"/>
      <c r="G200" s="2"/>
    </row>
    <row r="201" spans="1:7" ht="12.75">
      <c r="A201" s="24"/>
      <c r="B201" s="2"/>
      <c r="C201" s="2"/>
      <c r="D201" s="2"/>
      <c r="E201" s="2"/>
      <c r="F201" s="2"/>
      <c r="G201" s="2"/>
    </row>
    <row r="202" spans="1:7" ht="12.75">
      <c r="A202" s="24"/>
      <c r="B202" s="2"/>
      <c r="C202" s="2"/>
      <c r="D202" s="2"/>
      <c r="E202" s="2"/>
      <c r="F202" s="2"/>
      <c r="G202" s="2"/>
    </row>
    <row r="203" spans="1:7" ht="12.75">
      <c r="A203" s="24"/>
      <c r="B203" s="2"/>
      <c r="C203" s="2"/>
      <c r="D203" s="2"/>
      <c r="E203" s="2"/>
      <c r="F203" s="2"/>
      <c r="G203" s="2"/>
    </row>
    <row r="204" spans="1:7" ht="12.75">
      <c r="A204" s="24"/>
      <c r="B204" s="2"/>
      <c r="C204" s="2"/>
      <c r="D204" s="2"/>
      <c r="E204" s="2"/>
      <c r="F204" s="2"/>
      <c r="G204" s="2"/>
    </row>
    <row r="205" spans="1:7" ht="12.75">
      <c r="A205" s="24"/>
      <c r="B205" s="2"/>
      <c r="C205" s="2"/>
      <c r="D205" s="2"/>
      <c r="E205" s="2"/>
      <c r="F205" s="2"/>
      <c r="G205" s="2"/>
    </row>
    <row r="206" spans="1:7" ht="12.75">
      <c r="A206" s="24"/>
      <c r="B206" s="2"/>
      <c r="C206" s="2"/>
      <c r="D206" s="2"/>
      <c r="E206" s="2"/>
      <c r="F206" s="2"/>
      <c r="G206" s="2"/>
    </row>
    <row r="207" spans="1:7" ht="12.75">
      <c r="A207" s="24"/>
      <c r="B207" s="2"/>
      <c r="C207" s="2"/>
      <c r="D207" s="2"/>
      <c r="E207" s="2"/>
      <c r="F207" s="2"/>
      <c r="G207" s="2"/>
    </row>
    <row r="208" spans="1:7" ht="12.75">
      <c r="A208" s="24"/>
      <c r="B208" s="2"/>
      <c r="C208" s="2"/>
      <c r="D208" s="2"/>
      <c r="E208" s="2"/>
      <c r="F208" s="2"/>
      <c r="G208" s="2"/>
    </row>
    <row r="209" spans="1:7" ht="12.75">
      <c r="A209" s="24"/>
      <c r="B209" s="2"/>
      <c r="C209" s="2"/>
      <c r="D209" s="2"/>
      <c r="E209" s="2"/>
      <c r="F209" s="2"/>
      <c r="G209" s="2"/>
    </row>
    <row r="210" spans="1:7" ht="12.75">
      <c r="A210" s="24"/>
      <c r="B210" s="2"/>
      <c r="C210" s="2"/>
      <c r="D210" s="2"/>
      <c r="E210" s="2"/>
      <c r="F210" s="2"/>
      <c r="G210" s="2"/>
    </row>
    <row r="211" spans="1:7" ht="12.75">
      <c r="A211" s="24"/>
      <c r="B211" s="2"/>
      <c r="C211" s="2"/>
      <c r="D211" s="2"/>
      <c r="E211" s="2"/>
      <c r="F211" s="2"/>
      <c r="G211" s="2"/>
    </row>
    <row r="212" spans="1:7" ht="12.75">
      <c r="A212" s="20"/>
      <c r="B212" s="11"/>
      <c r="C212" s="11"/>
      <c r="D212" s="11"/>
      <c r="E212" s="11"/>
      <c r="F212" s="11"/>
      <c r="G212" s="11"/>
    </row>
    <row r="213" spans="1:7" ht="12.75">
      <c r="A213" s="20"/>
      <c r="B213" s="11"/>
      <c r="C213" s="11"/>
      <c r="D213" s="11"/>
      <c r="E213" s="11"/>
      <c r="F213" s="11"/>
      <c r="G213" s="11"/>
    </row>
    <row r="214" spans="1:7" ht="12.75">
      <c r="A214" s="20"/>
      <c r="B214" s="11"/>
      <c r="C214" s="11"/>
      <c r="D214" s="11"/>
      <c r="E214" s="11"/>
      <c r="F214" s="11"/>
      <c r="G214" s="11"/>
    </row>
    <row r="215" spans="1:7" ht="12.75">
      <c r="A215" s="20"/>
      <c r="B215" s="11"/>
      <c r="C215" s="11"/>
      <c r="D215" s="11"/>
      <c r="E215" s="11"/>
      <c r="F215" s="11"/>
      <c r="G215" s="11"/>
    </row>
    <row r="216" spans="1:7" ht="12.75">
      <c r="A216" s="20"/>
      <c r="B216" s="11"/>
      <c r="C216" s="11"/>
      <c r="D216" s="11"/>
      <c r="E216" s="11"/>
      <c r="F216" s="11"/>
      <c r="G216" s="11"/>
    </row>
    <row r="217" spans="1:7" ht="12.75">
      <c r="A217" s="20"/>
      <c r="B217" s="11"/>
      <c r="C217" s="11"/>
      <c r="D217" s="11"/>
      <c r="E217" s="11"/>
      <c r="F217" s="11"/>
      <c r="G217" s="11"/>
    </row>
    <row r="218" spans="1:7" ht="12.75">
      <c r="A218" s="20"/>
      <c r="B218" s="11"/>
      <c r="C218" s="11"/>
      <c r="D218" s="11"/>
      <c r="E218" s="11"/>
      <c r="F218" s="11"/>
      <c r="G218" s="11"/>
    </row>
    <row r="219" spans="1:7" ht="12.75">
      <c r="A219" s="12"/>
      <c r="B219" s="11"/>
      <c r="C219" s="11"/>
      <c r="D219" s="11"/>
      <c r="E219" s="11"/>
      <c r="F219" s="11"/>
      <c r="G219" s="11"/>
    </row>
    <row r="220" spans="1:7" ht="12.75">
      <c r="A220" s="12"/>
      <c r="B220" s="11"/>
      <c r="C220" s="11"/>
      <c r="D220" s="11"/>
      <c r="E220" s="11"/>
      <c r="F220" s="11"/>
      <c r="G220" s="11"/>
    </row>
    <row r="221" spans="1:7" ht="12.75">
      <c r="A221" s="20"/>
      <c r="B221" s="11"/>
      <c r="C221" s="11"/>
      <c r="D221" s="11"/>
      <c r="E221" s="11"/>
      <c r="F221" s="11"/>
      <c r="G221" s="11"/>
    </row>
    <row r="222" spans="1:7" ht="12.75">
      <c r="A222" s="24"/>
      <c r="B222" s="2"/>
      <c r="C222" s="2"/>
      <c r="D222" s="2"/>
      <c r="E222" s="2"/>
      <c r="F222" s="2"/>
      <c r="G222" s="2"/>
    </row>
    <row r="223" spans="1:7" ht="12.75">
      <c r="A223" s="24"/>
      <c r="B223" s="2"/>
      <c r="C223" s="2"/>
      <c r="D223" s="2"/>
      <c r="E223" s="2"/>
      <c r="F223" s="2"/>
      <c r="G223" s="2"/>
    </row>
    <row r="224" spans="1:7" ht="12.75">
      <c r="A224" s="24"/>
      <c r="B224" s="2"/>
      <c r="C224" s="2"/>
      <c r="D224" s="2"/>
      <c r="E224" s="2"/>
      <c r="F224" s="2"/>
      <c r="G224" s="2"/>
    </row>
    <row r="225" spans="1:7" ht="12.75">
      <c r="A225" s="24"/>
      <c r="B225" s="2"/>
      <c r="C225" s="2"/>
      <c r="D225" s="2"/>
      <c r="E225" s="2"/>
      <c r="F225" s="2"/>
      <c r="G225" s="2"/>
    </row>
    <row r="226" spans="1:7" ht="12.75">
      <c r="A226" s="24"/>
      <c r="B226" s="2"/>
      <c r="C226" s="2"/>
      <c r="D226" s="2"/>
      <c r="E226" s="2"/>
      <c r="F226" s="2"/>
      <c r="G226" s="2"/>
    </row>
    <row r="227" spans="1:7" ht="12.75">
      <c r="A227" s="24"/>
      <c r="B227" s="2"/>
      <c r="C227" s="2"/>
      <c r="D227" s="2"/>
      <c r="E227" s="2"/>
      <c r="F227" s="2"/>
      <c r="G227" s="2"/>
    </row>
    <row r="228" spans="1:7" ht="12.75">
      <c r="A228" s="24"/>
      <c r="B228" s="2"/>
      <c r="C228" s="2"/>
      <c r="D228" s="2"/>
      <c r="E228" s="2"/>
      <c r="F228" s="2"/>
      <c r="G228" s="2"/>
    </row>
    <row r="293" spans="1:7" ht="12.75">
      <c r="A293" s="24"/>
      <c r="B293" s="2"/>
      <c r="C293" s="2"/>
      <c r="D293" s="2"/>
      <c r="E293" s="2"/>
      <c r="F293" s="2"/>
      <c r="G293" s="2"/>
    </row>
    <row r="294" spans="1:7" ht="12.75">
      <c r="A294" s="24"/>
      <c r="B294" s="2"/>
      <c r="C294" s="2"/>
      <c r="D294" s="2"/>
      <c r="E294" s="2"/>
      <c r="F294" s="2"/>
      <c r="G294" s="2"/>
    </row>
    <row r="295" spans="1:7" ht="12.75">
      <c r="A295" s="24"/>
      <c r="B295" s="2"/>
      <c r="C295" s="2"/>
      <c r="D295" s="2"/>
      <c r="E295" s="2"/>
      <c r="F295" s="2"/>
      <c r="G295" s="2"/>
    </row>
    <row r="296" spans="1:7" ht="12.75">
      <c r="A296" s="24"/>
      <c r="B296" s="2"/>
      <c r="C296" s="2"/>
      <c r="D296" s="2"/>
      <c r="E296" s="2"/>
      <c r="F296" s="2"/>
      <c r="G296" s="2"/>
    </row>
    <row r="297" spans="1:7" ht="12.75">
      <c r="A297" s="24"/>
      <c r="B297" s="2"/>
      <c r="C297" s="2"/>
      <c r="D297" s="2"/>
      <c r="E297" s="2"/>
      <c r="F297" s="2"/>
      <c r="G297" s="2"/>
    </row>
    <row r="298" spans="1:7" ht="12.75">
      <c r="A298" s="24"/>
      <c r="B298" s="2"/>
      <c r="C298" s="2"/>
      <c r="D298" s="2"/>
      <c r="E298" s="2"/>
      <c r="F298" s="2"/>
      <c r="G298" s="2"/>
    </row>
    <row r="299" spans="1:7" ht="12.75">
      <c r="A299" s="24"/>
      <c r="B299" s="2"/>
      <c r="C299" s="2"/>
      <c r="D299" s="2"/>
      <c r="E299" s="2"/>
      <c r="F299" s="2"/>
      <c r="G299" s="2"/>
    </row>
    <row r="300" spans="1:7" ht="12.75">
      <c r="A300" s="24"/>
      <c r="B300" s="2"/>
      <c r="C300" s="2"/>
      <c r="D300" s="2"/>
      <c r="E300" s="2"/>
      <c r="F300" s="2"/>
      <c r="G300" s="2"/>
    </row>
    <row r="301" spans="1:7" ht="12.75">
      <c r="A301" s="24"/>
      <c r="B301" s="2"/>
      <c r="C301" s="2"/>
      <c r="D301" s="2"/>
      <c r="E301" s="2"/>
      <c r="F301" s="2"/>
      <c r="G301" s="2"/>
    </row>
    <row r="302" spans="1:7" ht="12.75">
      <c r="A302" s="24"/>
      <c r="B302" s="2"/>
      <c r="C302" s="2"/>
      <c r="D302" s="2"/>
      <c r="E302" s="2"/>
      <c r="F302" s="2"/>
      <c r="G302" s="2"/>
    </row>
    <row r="303" spans="1:7" ht="12.75">
      <c r="A303" s="24"/>
      <c r="B303" s="2"/>
      <c r="C303" s="2"/>
      <c r="D303" s="2"/>
      <c r="E303" s="2"/>
      <c r="F303" s="2"/>
      <c r="G303" s="2"/>
    </row>
    <row r="304" spans="1:7" ht="12.75">
      <c r="A304" s="24"/>
      <c r="B304" s="2"/>
      <c r="C304" s="2"/>
      <c r="D304" s="2"/>
      <c r="E304" s="2"/>
      <c r="F304" s="2"/>
      <c r="G304" s="2"/>
    </row>
    <row r="305" spans="1:7" ht="12.75">
      <c r="A305" s="20"/>
      <c r="B305" s="11"/>
      <c r="C305" s="11"/>
      <c r="D305" s="11"/>
      <c r="E305" s="11"/>
      <c r="F305" s="11"/>
      <c r="G305" s="11"/>
    </row>
    <row r="306" spans="1:7" ht="12.75">
      <c r="A306" s="20"/>
      <c r="B306" s="11"/>
      <c r="C306" s="11"/>
      <c r="D306" s="11"/>
      <c r="E306" s="11"/>
      <c r="F306" s="11"/>
      <c r="G306" s="11"/>
    </row>
    <row r="307" spans="1:7" ht="12.75">
      <c r="A307" s="20"/>
      <c r="B307" s="11"/>
      <c r="C307" s="11"/>
      <c r="D307" s="11"/>
      <c r="E307" s="11"/>
      <c r="F307" s="11"/>
      <c r="G307" s="11"/>
    </row>
    <row r="308" spans="1:7" ht="12.75">
      <c r="A308" s="20"/>
      <c r="B308" s="11"/>
      <c r="C308" s="11"/>
      <c r="D308" s="11"/>
      <c r="E308" s="11"/>
      <c r="F308" s="11"/>
      <c r="G308" s="11"/>
    </row>
    <row r="309" spans="1:7" ht="12.75">
      <c r="A309" s="20"/>
      <c r="B309" s="11"/>
      <c r="C309" s="11"/>
      <c r="D309" s="11"/>
      <c r="E309" s="11"/>
      <c r="F309" s="11"/>
      <c r="G309" s="11"/>
    </row>
    <row r="310" spans="1:7" ht="12.75">
      <c r="A310" s="20"/>
      <c r="B310" s="11"/>
      <c r="C310" s="11"/>
      <c r="D310" s="11"/>
      <c r="E310" s="11"/>
      <c r="F310" s="11"/>
      <c r="G310" s="11"/>
    </row>
    <row r="311" spans="1:7" ht="12.75">
      <c r="A311" s="20"/>
      <c r="B311" s="11"/>
      <c r="C311" s="11"/>
      <c r="D311" s="11"/>
      <c r="E311" s="11"/>
      <c r="F311" s="11"/>
      <c r="G311" s="11"/>
    </row>
    <row r="312" spans="1:7" ht="12.75">
      <c r="A312" s="20"/>
      <c r="B312" s="11"/>
      <c r="C312" s="11"/>
      <c r="D312" s="11"/>
      <c r="E312" s="11"/>
      <c r="F312" s="11"/>
      <c r="G312" s="11"/>
    </row>
    <row r="313" spans="1:7" ht="12.75">
      <c r="A313" s="20"/>
      <c r="B313" s="11"/>
      <c r="C313" s="11"/>
      <c r="D313" s="11"/>
      <c r="E313" s="11"/>
      <c r="F313" s="11"/>
      <c r="G313" s="11"/>
    </row>
    <row r="314" spans="1:7" ht="12.75">
      <c r="A314" s="20"/>
      <c r="B314" s="11"/>
      <c r="C314" s="11"/>
      <c r="D314" s="11"/>
      <c r="E314" s="11"/>
      <c r="F314" s="11"/>
      <c r="G314" s="11"/>
    </row>
    <row r="315" spans="1:7" ht="12.75">
      <c r="A315" s="24"/>
      <c r="B315" s="2"/>
      <c r="C315" s="2"/>
      <c r="D315" s="2"/>
      <c r="E315" s="2"/>
      <c r="F315" s="2"/>
      <c r="G315" s="2"/>
    </row>
    <row r="316" spans="1:7" ht="12.75">
      <c r="A316" s="24"/>
      <c r="B316" s="2"/>
      <c r="C316" s="2"/>
      <c r="D316" s="2"/>
      <c r="E316" s="2"/>
      <c r="F316" s="2"/>
      <c r="G316" s="2"/>
    </row>
    <row r="317" spans="1:7" ht="12.75">
      <c r="A317" s="24"/>
      <c r="B317" s="2"/>
      <c r="C317" s="2"/>
      <c r="D317" s="2"/>
      <c r="E317" s="2"/>
      <c r="F317" s="2"/>
      <c r="G317" s="2"/>
    </row>
    <row r="318" spans="1:7" ht="12.75">
      <c r="A318" s="24"/>
      <c r="B318" s="2"/>
      <c r="C318" s="2"/>
      <c r="D318" s="2"/>
      <c r="E318" s="2"/>
      <c r="F318" s="2"/>
      <c r="G318" s="2"/>
    </row>
    <row r="319" spans="1:7" ht="12.75">
      <c r="A319" s="24"/>
      <c r="B319" s="2"/>
      <c r="C319" s="2"/>
      <c r="D319" s="2"/>
      <c r="E319" s="2"/>
      <c r="F319" s="2"/>
      <c r="G319" s="2"/>
    </row>
    <row r="320" spans="1:7" ht="12.75">
      <c r="A320" s="24"/>
      <c r="B320" s="2"/>
      <c r="C320" s="2"/>
      <c r="D320" s="2"/>
      <c r="E320" s="2"/>
      <c r="F320" s="2"/>
      <c r="G320" s="2"/>
    </row>
    <row r="321" spans="1:7" ht="12.75">
      <c r="A321" s="24"/>
      <c r="B321" s="2"/>
      <c r="C321" s="2"/>
      <c r="D321" s="2"/>
      <c r="E321" s="2"/>
      <c r="F321" s="2"/>
      <c r="G321" s="2"/>
    </row>
    <row r="322" spans="1:7" ht="12.75">
      <c r="A322" s="24"/>
      <c r="B322" s="2"/>
      <c r="C322" s="2"/>
      <c r="D322" s="2"/>
      <c r="E322" s="2"/>
      <c r="F322" s="2"/>
      <c r="G322" s="2"/>
    </row>
    <row r="323" spans="1:7" ht="12.75">
      <c r="A323" s="24"/>
      <c r="B323" s="2"/>
      <c r="C323" s="2"/>
      <c r="D323" s="2"/>
      <c r="E323" s="2"/>
      <c r="F323" s="2"/>
      <c r="G323" s="2"/>
    </row>
    <row r="324" spans="1:7" ht="12.75">
      <c r="A324" s="24"/>
      <c r="B324" s="2"/>
      <c r="C324" s="2"/>
      <c r="D324" s="2"/>
      <c r="E324" s="2"/>
      <c r="F324" s="2"/>
      <c r="G324" s="2"/>
    </row>
    <row r="373" spans="1:7" ht="12.75">
      <c r="A373" s="24"/>
      <c r="B373" s="2"/>
      <c r="C373" s="2"/>
      <c r="D373" s="2"/>
      <c r="E373" s="2"/>
      <c r="F373" s="2"/>
      <c r="G373" s="2"/>
    </row>
    <row r="374" spans="1:7" ht="12.75">
      <c r="A374" s="24"/>
      <c r="B374" s="2"/>
      <c r="C374" s="2"/>
      <c r="D374" s="2"/>
      <c r="E374" s="2"/>
      <c r="F374" s="2"/>
      <c r="G374" s="2"/>
    </row>
    <row r="375" spans="1:7" ht="12.75">
      <c r="A375" s="20"/>
      <c r="B375" s="11"/>
      <c r="C375" s="11"/>
      <c r="D375" s="11"/>
      <c r="E375" s="11"/>
      <c r="F375" s="11"/>
      <c r="G375" s="11"/>
    </row>
    <row r="376" spans="1:7" ht="12.75">
      <c r="A376" s="20"/>
      <c r="B376" s="11"/>
      <c r="C376" s="11"/>
      <c r="D376" s="11"/>
      <c r="E376" s="11"/>
      <c r="F376" s="11"/>
      <c r="G376" s="11"/>
    </row>
    <row r="377" spans="1:7" ht="12.75">
      <c r="A377" s="20"/>
      <c r="B377" s="11"/>
      <c r="C377" s="11"/>
      <c r="D377" s="11"/>
      <c r="E377" s="11"/>
      <c r="F377" s="11"/>
      <c r="G377" s="11"/>
    </row>
    <row r="378" spans="1:7" ht="12.75">
      <c r="A378" s="20"/>
      <c r="B378" s="11"/>
      <c r="C378" s="11"/>
      <c r="D378" s="11"/>
      <c r="E378" s="11"/>
      <c r="F378" s="11"/>
      <c r="G378" s="11"/>
    </row>
    <row r="379" spans="1:7" ht="12.75">
      <c r="A379" s="20"/>
      <c r="B379" s="11"/>
      <c r="C379" s="11"/>
      <c r="D379" s="11"/>
      <c r="E379" s="11"/>
      <c r="F379" s="11"/>
      <c r="G379" s="11"/>
    </row>
    <row r="380" spans="1:7" ht="12.75">
      <c r="A380" s="20"/>
      <c r="B380" s="11"/>
      <c r="C380" s="11"/>
      <c r="D380" s="11"/>
      <c r="E380" s="11"/>
      <c r="F380" s="11"/>
      <c r="G380" s="11"/>
    </row>
    <row r="381" spans="1:7" ht="12.75">
      <c r="A381" s="20"/>
      <c r="B381" s="11"/>
      <c r="C381" s="11"/>
      <c r="D381" s="11"/>
      <c r="E381" s="11"/>
      <c r="F381" s="11"/>
      <c r="G381" s="11"/>
    </row>
    <row r="382" spans="1:7" ht="12.75">
      <c r="A382" s="20"/>
      <c r="B382" s="11"/>
      <c r="C382" s="11"/>
      <c r="D382" s="11"/>
      <c r="E382" s="11"/>
      <c r="F382" s="11"/>
      <c r="G382" s="11"/>
    </row>
    <row r="383" spans="1:7" ht="12.75">
      <c r="A383" s="20"/>
      <c r="B383" s="11"/>
      <c r="C383" s="11"/>
      <c r="D383" s="11"/>
      <c r="E383" s="11"/>
      <c r="F383" s="11"/>
      <c r="G383" s="11"/>
    </row>
    <row r="384" spans="1:7" ht="12.75">
      <c r="A384" s="20"/>
      <c r="B384" s="11"/>
      <c r="C384" s="11"/>
      <c r="D384" s="11"/>
      <c r="E384" s="11"/>
      <c r="F384" s="11"/>
      <c r="G384" s="11"/>
    </row>
    <row r="385" spans="1:7" ht="12.75">
      <c r="A385" s="24"/>
      <c r="B385" s="2"/>
      <c r="C385" s="2"/>
      <c r="D385" s="2"/>
      <c r="E385" s="2"/>
      <c r="F385" s="2"/>
      <c r="G385" s="2"/>
    </row>
    <row r="386" spans="1:7" ht="12.75">
      <c r="A386" s="24"/>
      <c r="B386" s="2"/>
      <c r="C386" s="2"/>
      <c r="D386" s="2"/>
      <c r="E386" s="2"/>
      <c r="F386" s="2"/>
      <c r="G386" s="2"/>
    </row>
    <row r="387" spans="1:7" ht="12.75">
      <c r="A387" s="24"/>
      <c r="B387" s="2"/>
      <c r="C387" s="2"/>
      <c r="D387" s="2"/>
      <c r="E387" s="2"/>
      <c r="F387" s="2"/>
      <c r="G387" s="2"/>
    </row>
    <row r="388" spans="1:7" ht="12.75">
      <c r="A388" s="24"/>
      <c r="B388" s="2"/>
      <c r="C388" s="2"/>
      <c r="D388" s="2"/>
      <c r="E388" s="2"/>
      <c r="F388" s="2"/>
      <c r="G388" s="2"/>
    </row>
    <row r="437" spans="1:7" ht="12.75">
      <c r="A437" s="24"/>
      <c r="B437" s="2"/>
      <c r="C437" s="2"/>
      <c r="D437" s="2"/>
      <c r="E437" s="2"/>
      <c r="F437" s="2"/>
      <c r="G437" s="2"/>
    </row>
    <row r="438" spans="1:7" ht="12.75">
      <c r="A438" s="24"/>
      <c r="B438" s="2"/>
      <c r="C438" s="2"/>
      <c r="D438" s="2"/>
      <c r="E438" s="2"/>
      <c r="F438" s="2"/>
      <c r="G438" s="2"/>
    </row>
    <row r="439" spans="1:7" ht="12.75">
      <c r="A439" s="24"/>
      <c r="B439" s="2"/>
      <c r="C439" s="2"/>
      <c r="D439" s="2"/>
      <c r="E439" s="2"/>
      <c r="F439" s="2"/>
      <c r="G439" s="2"/>
    </row>
    <row r="440" spans="1:7" ht="12.75">
      <c r="A440" s="24"/>
      <c r="B440" s="2"/>
      <c r="C440" s="2"/>
      <c r="D440" s="2"/>
      <c r="E440" s="2"/>
      <c r="F440" s="2"/>
      <c r="G440" s="2"/>
    </row>
    <row r="441" spans="1:7" ht="12.75">
      <c r="A441" s="24"/>
      <c r="B441" s="2"/>
      <c r="C441" s="2"/>
      <c r="D441" s="2"/>
      <c r="E441" s="2"/>
      <c r="F441" s="2"/>
      <c r="G441" s="2"/>
    </row>
    <row r="442" spans="1:7" ht="12.75">
      <c r="A442" s="24"/>
      <c r="B442" s="2"/>
      <c r="C442" s="2"/>
      <c r="D442" s="2"/>
      <c r="E442" s="2"/>
      <c r="F442" s="2"/>
      <c r="G442" s="2"/>
    </row>
    <row r="443" spans="1:7" ht="12.75">
      <c r="A443" s="24"/>
      <c r="B443" s="2"/>
      <c r="C443" s="2"/>
      <c r="D443" s="2"/>
      <c r="E443" s="2"/>
      <c r="F443" s="2"/>
      <c r="G443" s="2"/>
    </row>
    <row r="444" spans="1:7" ht="12.75">
      <c r="A444" s="24"/>
      <c r="B444" s="2"/>
      <c r="C444" s="2"/>
      <c r="D444" s="2"/>
      <c r="E444" s="2"/>
      <c r="F444" s="2"/>
      <c r="G444" s="2"/>
    </row>
    <row r="445" spans="1:7" ht="12.75">
      <c r="A445" s="20"/>
      <c r="B445" s="11"/>
      <c r="C445" s="11"/>
      <c r="D445" s="11"/>
      <c r="E445" s="11"/>
      <c r="F445" s="11"/>
      <c r="G445" s="11"/>
    </row>
    <row r="446" spans="1:7" ht="12.75">
      <c r="A446" s="20"/>
      <c r="B446" s="11"/>
      <c r="C446" s="11"/>
      <c r="D446" s="11"/>
      <c r="E446" s="11"/>
      <c r="F446" s="11"/>
      <c r="G446" s="11"/>
    </row>
    <row r="447" spans="1:7" ht="12.75">
      <c r="A447" s="20"/>
      <c r="B447" s="11"/>
      <c r="C447" s="11"/>
      <c r="D447" s="11"/>
      <c r="E447" s="11"/>
      <c r="F447" s="11"/>
      <c r="G447" s="11"/>
    </row>
    <row r="448" spans="1:7" ht="12.75">
      <c r="A448" s="20"/>
      <c r="B448" s="11"/>
      <c r="C448" s="11"/>
      <c r="D448" s="11"/>
      <c r="E448" s="11"/>
      <c r="F448" s="11"/>
      <c r="G448" s="11"/>
    </row>
    <row r="449" spans="1:7" ht="12.75">
      <c r="A449" s="20"/>
      <c r="B449" s="11"/>
      <c r="C449" s="11"/>
      <c r="D449" s="11"/>
      <c r="E449" s="11"/>
      <c r="F449" s="11"/>
      <c r="G449" s="11"/>
    </row>
    <row r="450" spans="1:7" ht="12.75">
      <c r="A450" s="20"/>
      <c r="B450" s="11"/>
      <c r="C450" s="11"/>
      <c r="D450" s="11"/>
      <c r="E450" s="11"/>
      <c r="F450" s="11"/>
      <c r="G450" s="11"/>
    </row>
    <row r="451" spans="1:7" ht="12.75">
      <c r="A451" s="20"/>
      <c r="B451" s="11"/>
      <c r="C451" s="11"/>
      <c r="D451" s="11"/>
      <c r="E451" s="11"/>
      <c r="F451" s="11"/>
      <c r="G451" s="11"/>
    </row>
    <row r="452" spans="1:7" ht="12.75">
      <c r="A452" s="20"/>
      <c r="B452" s="11"/>
      <c r="C452" s="11"/>
      <c r="D452" s="11"/>
      <c r="E452" s="11"/>
      <c r="F452" s="11"/>
      <c r="G452" s="11"/>
    </row>
    <row r="453" spans="1:7" ht="12.75">
      <c r="A453" s="20"/>
      <c r="B453" s="11"/>
      <c r="C453" s="11"/>
      <c r="D453" s="11"/>
      <c r="E453" s="11"/>
      <c r="F453" s="11"/>
      <c r="G453" s="11"/>
    </row>
    <row r="454" spans="1:7" ht="12.75">
      <c r="A454" s="20"/>
      <c r="B454" s="11"/>
      <c r="C454" s="11"/>
      <c r="D454" s="11"/>
      <c r="E454" s="11"/>
      <c r="F454" s="11"/>
      <c r="G454" s="11"/>
    </row>
    <row r="455" spans="1:7" ht="12.75">
      <c r="A455" s="24"/>
      <c r="B455" s="2"/>
      <c r="C455" s="2"/>
      <c r="D455" s="2"/>
      <c r="E455" s="2"/>
      <c r="F455" s="2"/>
      <c r="G455" s="2"/>
    </row>
    <row r="456" spans="1:7" ht="12.75">
      <c r="A456" s="24"/>
      <c r="B456" s="2"/>
      <c r="C456" s="2"/>
      <c r="D456" s="2"/>
      <c r="E456" s="2"/>
      <c r="F456" s="2"/>
      <c r="G456" s="2"/>
    </row>
    <row r="457" spans="1:7" ht="12.75">
      <c r="A457" s="24"/>
      <c r="B457" s="2"/>
      <c r="C457" s="2"/>
      <c r="D457" s="2"/>
      <c r="E457" s="2"/>
      <c r="F457" s="2"/>
      <c r="G457" s="2"/>
    </row>
    <row r="458" spans="1:7" ht="12.75">
      <c r="A458" s="24"/>
      <c r="B458" s="2"/>
      <c r="C458" s="2"/>
      <c r="D458" s="2"/>
      <c r="E458" s="2"/>
      <c r="F458" s="2"/>
      <c r="G458" s="2"/>
    </row>
    <row r="459" spans="1:7" ht="12.75">
      <c r="A459" s="24"/>
      <c r="B459" s="2"/>
      <c r="C459" s="2"/>
      <c r="D459" s="2"/>
      <c r="E459" s="2"/>
      <c r="F459" s="2"/>
      <c r="G459" s="2"/>
    </row>
    <row r="460" spans="1:7" ht="12.75">
      <c r="A460" s="24"/>
      <c r="B460" s="2"/>
      <c r="C460" s="2"/>
      <c r="D460" s="2"/>
      <c r="E460" s="2"/>
      <c r="F460" s="2"/>
      <c r="G460" s="2"/>
    </row>
    <row r="461" spans="1:7" ht="12.75">
      <c r="A461" s="24"/>
      <c r="B461" s="2"/>
      <c r="C461" s="2"/>
      <c r="D461" s="2"/>
      <c r="E461" s="2"/>
      <c r="F461" s="2"/>
      <c r="G461" s="2"/>
    </row>
    <row r="462" spans="1:7" ht="12.75">
      <c r="A462" s="24"/>
      <c r="B462" s="2"/>
      <c r="C462" s="2"/>
      <c r="D462" s="2"/>
      <c r="E462" s="2"/>
      <c r="F462" s="2"/>
      <c r="G462" s="2"/>
    </row>
    <row r="463" spans="1:7" ht="12.75">
      <c r="A463" s="24"/>
      <c r="B463" s="2"/>
      <c r="C463" s="2"/>
      <c r="D463" s="2"/>
      <c r="E463" s="2"/>
      <c r="F463" s="2"/>
      <c r="G463" s="2"/>
    </row>
    <row r="464" spans="1:7" ht="12.75">
      <c r="A464" s="24"/>
      <c r="B464" s="2"/>
      <c r="C464" s="2"/>
      <c r="D464" s="2"/>
      <c r="E464" s="2"/>
      <c r="F464" s="2"/>
      <c r="G464" s="2"/>
    </row>
    <row r="465" spans="1:7" ht="12.75">
      <c r="A465" s="24"/>
      <c r="B465" s="2"/>
      <c r="C465" s="2"/>
      <c r="D465" s="2"/>
      <c r="E465" s="2"/>
      <c r="F465" s="2"/>
      <c r="G465" s="2"/>
    </row>
    <row r="466" spans="1:7" ht="12.75">
      <c r="A466" s="24"/>
      <c r="B466" s="2"/>
      <c r="C466" s="2"/>
      <c r="D466" s="2"/>
      <c r="E466" s="2"/>
      <c r="F466" s="2"/>
      <c r="G466" s="2"/>
    </row>
    <row r="467" spans="1:7" ht="12.75">
      <c r="A467" s="24"/>
      <c r="B467" s="2"/>
      <c r="C467" s="2"/>
      <c r="D467" s="2"/>
      <c r="E467" s="2"/>
      <c r="F467" s="2"/>
      <c r="G467" s="2"/>
    </row>
    <row r="468" spans="1:7" ht="12.75">
      <c r="A468" s="24"/>
      <c r="B468" s="2"/>
      <c r="C468" s="2"/>
      <c r="D468" s="2"/>
      <c r="E468" s="2"/>
      <c r="F468" s="2"/>
      <c r="G468" s="2"/>
    </row>
    <row r="501" spans="1:7" ht="12.75">
      <c r="A501" s="24"/>
      <c r="B501" s="2"/>
      <c r="C501" s="2"/>
      <c r="D501" s="2"/>
      <c r="E501" s="2"/>
      <c r="F501" s="2"/>
      <c r="G501" s="2"/>
    </row>
    <row r="502" spans="1:7" ht="12.75">
      <c r="A502" s="24"/>
      <c r="B502" s="2"/>
      <c r="C502" s="2"/>
      <c r="D502" s="2"/>
      <c r="E502" s="2"/>
      <c r="F502" s="2"/>
      <c r="G502" s="2"/>
    </row>
    <row r="503" spans="1:7" ht="12.75">
      <c r="A503" s="24"/>
      <c r="B503" s="2"/>
      <c r="C503" s="2"/>
      <c r="D503" s="2"/>
      <c r="E503" s="2"/>
      <c r="F503" s="2"/>
      <c r="G503" s="2"/>
    </row>
    <row r="504" spans="1:7" ht="12.75">
      <c r="A504" s="24"/>
      <c r="B504" s="2"/>
      <c r="C504" s="2"/>
      <c r="D504" s="2"/>
      <c r="E504" s="2"/>
      <c r="F504" s="2"/>
      <c r="G504" s="2"/>
    </row>
    <row r="505" spans="1:7" ht="12.75">
      <c r="A505" s="24"/>
      <c r="B505" s="2"/>
      <c r="C505" s="2"/>
      <c r="D505" s="2"/>
      <c r="E505" s="2"/>
      <c r="F505" s="2"/>
      <c r="G505" s="2"/>
    </row>
    <row r="506" spans="1:7" ht="12.75">
      <c r="A506" s="24"/>
      <c r="B506" s="2"/>
      <c r="C506" s="2"/>
      <c r="D506" s="2"/>
      <c r="E506" s="2"/>
      <c r="F506" s="2"/>
      <c r="G506" s="2"/>
    </row>
    <row r="507" spans="1:7" ht="12.75">
      <c r="A507" s="24"/>
      <c r="B507" s="2"/>
      <c r="C507" s="2"/>
      <c r="D507" s="2"/>
      <c r="E507" s="2"/>
      <c r="F507" s="2"/>
      <c r="G507" s="2"/>
    </row>
    <row r="508" spans="1:7" ht="12.75">
      <c r="A508" s="24"/>
      <c r="B508" s="2"/>
      <c r="C508" s="2"/>
      <c r="D508" s="2"/>
      <c r="E508" s="2"/>
      <c r="F508" s="2"/>
      <c r="G508" s="2"/>
    </row>
    <row r="509" spans="1:7" ht="12.75">
      <c r="A509" s="24"/>
      <c r="B509" s="2"/>
      <c r="C509" s="2"/>
      <c r="D509" s="2"/>
      <c r="E509" s="2"/>
      <c r="F509" s="2"/>
      <c r="G509" s="2"/>
    </row>
    <row r="510" spans="1:7" ht="12.75">
      <c r="A510" s="24"/>
      <c r="B510" s="2"/>
      <c r="C510" s="2"/>
      <c r="D510" s="2"/>
      <c r="E510" s="2"/>
      <c r="F510" s="2"/>
      <c r="G510" s="2"/>
    </row>
    <row r="511" spans="1:7" ht="12.75">
      <c r="A511" s="24"/>
      <c r="B511" s="2"/>
      <c r="C511" s="2"/>
      <c r="D511" s="2"/>
      <c r="E511" s="2"/>
      <c r="F511" s="2"/>
      <c r="G511" s="2"/>
    </row>
    <row r="512" spans="1:7" ht="12.75">
      <c r="A512" s="24"/>
      <c r="B512" s="2"/>
      <c r="C512" s="2"/>
      <c r="D512" s="2"/>
      <c r="E512" s="2"/>
      <c r="F512" s="2"/>
      <c r="G512" s="2"/>
    </row>
    <row r="513" spans="1:7" ht="12.75">
      <c r="A513" s="24"/>
      <c r="B513" s="2"/>
      <c r="C513" s="2"/>
      <c r="D513" s="2"/>
      <c r="E513" s="2"/>
      <c r="F513" s="2"/>
      <c r="G513" s="2"/>
    </row>
    <row r="514" spans="1:7" ht="12.75">
      <c r="A514" s="24"/>
      <c r="B514" s="2"/>
      <c r="C514" s="2"/>
      <c r="D514" s="2"/>
      <c r="E514" s="2"/>
      <c r="F514" s="2"/>
      <c r="G514" s="2"/>
    </row>
    <row r="515" spans="1:7" ht="12.75">
      <c r="A515" s="20"/>
      <c r="B515" s="11"/>
      <c r="C515" s="11"/>
      <c r="D515" s="11"/>
      <c r="E515" s="11"/>
      <c r="F515" s="11"/>
      <c r="G515" s="11"/>
    </row>
    <row r="516" spans="1:7" ht="12.75">
      <c r="A516" s="20"/>
      <c r="B516" s="11"/>
      <c r="C516" s="11"/>
      <c r="D516" s="11"/>
      <c r="E516" s="11"/>
      <c r="F516" s="11"/>
      <c r="G516" s="11"/>
    </row>
    <row r="517" spans="1:7" ht="12.75">
      <c r="A517" s="20"/>
      <c r="B517" s="11"/>
      <c r="C517" s="11"/>
      <c r="D517" s="11"/>
      <c r="E517" s="11"/>
      <c r="F517" s="11"/>
      <c r="G517" s="11"/>
    </row>
    <row r="518" spans="1:7" ht="12.75">
      <c r="A518" s="20"/>
      <c r="B518" s="11"/>
      <c r="C518" s="11"/>
      <c r="D518" s="11"/>
      <c r="E518" s="11"/>
      <c r="F518" s="11"/>
      <c r="G518" s="11"/>
    </row>
    <row r="519" spans="1:7" ht="12.75">
      <c r="A519" s="20"/>
      <c r="B519" s="11"/>
      <c r="C519" s="11"/>
      <c r="D519" s="11"/>
      <c r="E519" s="11"/>
      <c r="F519" s="11"/>
      <c r="G519" s="11"/>
    </row>
    <row r="520" spans="1:7" ht="12.75">
      <c r="A520" s="20"/>
      <c r="B520" s="11"/>
      <c r="C520" s="11"/>
      <c r="D520" s="11"/>
      <c r="E520" s="11"/>
      <c r="F520" s="11"/>
      <c r="G520" s="11"/>
    </row>
    <row r="521" spans="1:7" ht="12.75">
      <c r="A521" s="20"/>
      <c r="B521" s="11"/>
      <c r="C521" s="11"/>
      <c r="D521" s="11"/>
      <c r="E521" s="11"/>
      <c r="F521" s="11"/>
      <c r="G521" s="11"/>
    </row>
    <row r="522" spans="1:7" ht="12.75">
      <c r="A522" s="20"/>
      <c r="B522" s="11"/>
      <c r="C522" s="11"/>
      <c r="D522" s="11"/>
      <c r="E522" s="11"/>
      <c r="F522" s="11"/>
      <c r="G522" s="11"/>
    </row>
    <row r="523" spans="1:7" ht="12.75">
      <c r="A523" s="20"/>
      <c r="B523" s="11"/>
      <c r="C523" s="11"/>
      <c r="D523" s="11"/>
      <c r="E523" s="11"/>
      <c r="F523" s="11"/>
      <c r="G523" s="11"/>
    </row>
    <row r="524" spans="1:7" ht="12.75">
      <c r="A524" s="20"/>
      <c r="B524" s="11"/>
      <c r="C524" s="11"/>
      <c r="D524" s="11"/>
      <c r="E524" s="11"/>
      <c r="F524" s="11"/>
      <c r="G524" s="11"/>
    </row>
    <row r="525" spans="1:7" ht="12.75">
      <c r="A525" s="24"/>
      <c r="B525" s="2"/>
      <c r="C525" s="2"/>
      <c r="D525" s="2"/>
      <c r="E525" s="2"/>
      <c r="F525" s="2"/>
      <c r="G525" s="2"/>
    </row>
    <row r="526" spans="1:7" ht="12.75">
      <c r="A526" s="24"/>
      <c r="B526" s="2"/>
      <c r="C526" s="2"/>
      <c r="D526" s="2"/>
      <c r="E526" s="2"/>
      <c r="F526" s="2"/>
      <c r="G526" s="2"/>
    </row>
    <row r="527" spans="1:7" ht="12.75">
      <c r="A527" s="24"/>
      <c r="B527" s="2"/>
      <c r="C527" s="2"/>
      <c r="D527" s="2"/>
      <c r="E527" s="2"/>
      <c r="F527" s="2"/>
      <c r="G527" s="2"/>
    </row>
    <row r="528" spans="1:7" ht="12.75">
      <c r="A528" s="24"/>
      <c r="B528" s="2"/>
      <c r="C528" s="2"/>
      <c r="D528" s="2"/>
      <c r="E528" s="2"/>
      <c r="F528" s="2"/>
      <c r="G528" s="2"/>
    </row>
    <row r="529" spans="1:7" ht="12.75">
      <c r="A529" s="24"/>
      <c r="B529" s="2"/>
      <c r="C529" s="2"/>
      <c r="D529" s="2"/>
      <c r="E529" s="2"/>
      <c r="F529" s="2"/>
      <c r="G529" s="2"/>
    </row>
    <row r="530" spans="1:7" ht="12.75">
      <c r="A530" s="24"/>
      <c r="B530" s="2"/>
      <c r="C530" s="2"/>
      <c r="D530" s="2"/>
      <c r="E530" s="2"/>
      <c r="F530" s="2"/>
      <c r="G530" s="2"/>
    </row>
    <row r="531" spans="1:7" ht="12.75">
      <c r="A531" s="24"/>
      <c r="B531" s="2"/>
      <c r="C531" s="2"/>
      <c r="D531" s="2"/>
      <c r="E531" s="2"/>
      <c r="F531" s="2"/>
      <c r="G531" s="2"/>
    </row>
    <row r="532" spans="1:7" ht="12.75">
      <c r="A532" s="24"/>
      <c r="B532" s="2"/>
      <c r="C532" s="2"/>
      <c r="D532" s="2"/>
      <c r="E532" s="2"/>
      <c r="F532" s="2"/>
      <c r="G532" s="2"/>
    </row>
    <row r="581" spans="1:7" ht="12.75">
      <c r="A581" s="24"/>
      <c r="B581" s="2"/>
      <c r="C581" s="2"/>
      <c r="D581" s="2"/>
      <c r="E581" s="2"/>
      <c r="F581" s="2"/>
      <c r="G581" s="2"/>
    </row>
    <row r="582" spans="1:7" ht="12.75">
      <c r="A582" s="24"/>
      <c r="B582" s="2"/>
      <c r="C582" s="2"/>
      <c r="D582" s="2"/>
      <c r="E582" s="2"/>
      <c r="F582" s="2"/>
      <c r="G582" s="2"/>
    </row>
    <row r="583" spans="1:7" ht="12.75">
      <c r="A583" s="24"/>
      <c r="B583" s="2"/>
      <c r="C583" s="2"/>
      <c r="D583" s="2"/>
      <c r="E583" s="2"/>
      <c r="F583" s="2"/>
      <c r="G583" s="2"/>
    </row>
    <row r="584" spans="1:7" ht="12.75">
      <c r="A584" s="24"/>
      <c r="B584" s="2"/>
      <c r="C584" s="2"/>
      <c r="D584" s="2"/>
      <c r="E584" s="2"/>
      <c r="F584" s="2"/>
      <c r="G584" s="2"/>
    </row>
    <row r="585" spans="1:7" ht="12.75">
      <c r="A585" s="20"/>
      <c r="B585" s="11"/>
      <c r="C585" s="11"/>
      <c r="D585" s="11"/>
      <c r="E585" s="11"/>
      <c r="F585" s="11"/>
      <c r="G585" s="11"/>
    </row>
    <row r="586" spans="1:7" ht="12.75">
      <c r="A586" s="20"/>
      <c r="B586" s="11"/>
      <c r="C586" s="11"/>
      <c r="D586" s="11"/>
      <c r="E586" s="11"/>
      <c r="F586" s="11"/>
      <c r="G586" s="11"/>
    </row>
    <row r="587" spans="1:7" ht="12.75">
      <c r="A587" s="20"/>
      <c r="B587" s="11"/>
      <c r="C587" s="11"/>
      <c r="D587" s="11"/>
      <c r="E587" s="11"/>
      <c r="F587" s="11"/>
      <c r="G587" s="11"/>
    </row>
    <row r="588" spans="1:7" ht="12.75">
      <c r="A588" s="20"/>
      <c r="B588" s="11"/>
      <c r="C588" s="11"/>
      <c r="D588" s="11"/>
      <c r="E588" s="11"/>
      <c r="F588" s="11"/>
      <c r="G588" s="11"/>
    </row>
    <row r="589" spans="1:7" ht="12.75">
      <c r="A589" s="20"/>
      <c r="B589" s="11"/>
      <c r="C589" s="11"/>
      <c r="D589" s="11"/>
      <c r="E589" s="11"/>
      <c r="F589" s="11"/>
      <c r="G589" s="11"/>
    </row>
    <row r="590" spans="1:7" ht="12.75">
      <c r="A590" s="20"/>
      <c r="B590" s="11"/>
      <c r="C590" s="11"/>
      <c r="D590" s="11"/>
      <c r="E590" s="11"/>
      <c r="F590" s="11"/>
      <c r="G590" s="11"/>
    </row>
    <row r="591" spans="1:7" ht="12.75">
      <c r="A591" s="20"/>
      <c r="B591" s="11"/>
      <c r="C591" s="11"/>
      <c r="D591" s="11"/>
      <c r="E591" s="11"/>
      <c r="F591" s="11"/>
      <c r="G591" s="11"/>
    </row>
    <row r="592" spans="1:7" ht="12.75">
      <c r="A592" s="20"/>
      <c r="B592" s="11"/>
      <c r="C592" s="11"/>
      <c r="D592" s="11"/>
      <c r="E592" s="11"/>
      <c r="F592" s="11"/>
      <c r="G592" s="11"/>
    </row>
    <row r="593" spans="1:7" ht="12.75">
      <c r="A593" s="20"/>
      <c r="B593" s="11"/>
      <c r="C593" s="11"/>
      <c r="D593" s="11"/>
      <c r="E593" s="11"/>
      <c r="F593" s="11"/>
      <c r="G593" s="11"/>
    </row>
    <row r="594" spans="1:7" ht="12.75">
      <c r="A594" s="20"/>
      <c r="B594" s="11"/>
      <c r="C594" s="11"/>
      <c r="D594" s="11"/>
      <c r="E594" s="11"/>
      <c r="F594" s="11"/>
      <c r="G594" s="11"/>
    </row>
    <row r="595" spans="1:7" ht="12.75">
      <c r="A595" s="24"/>
      <c r="B595" s="2"/>
      <c r="C595" s="2"/>
      <c r="D595" s="2"/>
      <c r="E595" s="2"/>
      <c r="F595" s="2"/>
      <c r="G595" s="2"/>
    </row>
    <row r="596" spans="1:7" ht="12.75">
      <c r="A596" s="24"/>
      <c r="B596" s="2"/>
      <c r="C596" s="2"/>
      <c r="D596" s="2"/>
      <c r="E596" s="2"/>
      <c r="F596" s="2"/>
      <c r="G596" s="2"/>
    </row>
  </sheetData>
  <printOptions horizontalCentered="1" verticalCentered="1"/>
  <pageMargins left="0.25" right="0.25" top="0.25" bottom="0.25" header="0" footer="0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96"/>
  <sheetViews>
    <sheetView defaultGridColor="0" colorId="8" workbookViewId="0" topLeftCell="A1">
      <selection activeCell="A1" sqref="A1"/>
    </sheetView>
  </sheetViews>
  <sheetFormatPr defaultColWidth="8.7109375" defaultRowHeight="12.75"/>
  <cols>
    <col min="1" max="1" width="16.140625" style="18" customWidth="1"/>
    <col min="2" max="2" width="14.00390625" style="0" customWidth="1"/>
    <col min="3" max="3" width="11.28125" style="0" customWidth="1"/>
    <col min="4" max="4" width="11.140625" style="0" customWidth="1"/>
    <col min="5" max="5" width="16.00390625" style="0" customWidth="1"/>
    <col min="6" max="6" width="15.7109375" style="0" customWidth="1"/>
    <col min="7" max="7" width="14.28125" style="0" customWidth="1"/>
    <col min="8" max="8" width="14.57421875" style="0" customWidth="1"/>
    <col min="9" max="9" width="13.8515625" style="0" customWidth="1"/>
    <col min="10" max="10" width="9.8515625" style="0" customWidth="1"/>
    <col min="11" max="12" width="10.7109375" style="0" customWidth="1"/>
    <col min="13" max="13" width="12.14062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">
        <v>36860</v>
      </c>
      <c r="M1" s="4">
        <v>0.6875</v>
      </c>
    </row>
    <row r="2" spans="1:13" ht="12.7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">
      <c r="A3" s="23" t="s">
        <v>100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ht="15">
      <c r="A4" s="2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</row>
    <row r="5" spans="1:13" ht="15">
      <c r="A5" s="23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</row>
    <row r="6" spans="1:13" ht="15">
      <c r="A6" s="2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13" ht="15">
      <c r="A7" s="20"/>
      <c r="B7" s="11"/>
      <c r="C7" s="11"/>
      <c r="D7" s="11"/>
      <c r="E7" s="11"/>
      <c r="F7" s="11"/>
      <c r="G7" s="11"/>
      <c r="H7" s="11"/>
      <c r="I7" s="11"/>
      <c r="J7" s="11"/>
      <c r="K7" s="14"/>
      <c r="L7" s="2"/>
      <c r="M7" s="2"/>
    </row>
    <row r="8" spans="1:13" s="18" customFormat="1" ht="15">
      <c r="A8" s="16"/>
      <c r="B8" s="17"/>
      <c r="C8" s="17"/>
      <c r="D8" s="17"/>
      <c r="E8" s="17"/>
      <c r="F8" s="17"/>
      <c r="G8" s="17" t="s">
        <v>5</v>
      </c>
      <c r="H8" s="16"/>
      <c r="I8" s="17"/>
      <c r="J8" s="17"/>
      <c r="K8" s="17"/>
      <c r="L8" s="17"/>
      <c r="M8" s="17"/>
    </row>
    <row r="9" spans="1:13" s="18" customFormat="1" ht="15">
      <c r="A9" s="16"/>
      <c r="B9" s="17"/>
      <c r="C9" s="17"/>
      <c r="D9" s="17"/>
      <c r="E9" s="17"/>
      <c r="F9" s="17"/>
      <c r="G9" s="17" t="s">
        <v>6</v>
      </c>
      <c r="H9" s="17" t="s">
        <v>7</v>
      </c>
      <c r="I9" s="17"/>
      <c r="J9" s="17"/>
      <c r="K9" s="17"/>
      <c r="L9" s="17"/>
      <c r="M9" s="17"/>
    </row>
    <row r="10" spans="1:13" s="18" customFormat="1" ht="15">
      <c r="A10" s="16"/>
      <c r="B10" s="17"/>
      <c r="C10" s="17" t="s">
        <v>8</v>
      </c>
      <c r="D10" s="17"/>
      <c r="E10" s="17" t="s">
        <v>9</v>
      </c>
      <c r="F10" s="17" t="s">
        <v>10</v>
      </c>
      <c r="G10" s="17" t="s">
        <v>11</v>
      </c>
      <c r="H10" s="17" t="s">
        <v>12</v>
      </c>
      <c r="I10" s="17"/>
      <c r="J10" s="17"/>
      <c r="K10" s="17" t="s">
        <v>13</v>
      </c>
      <c r="L10" s="17"/>
      <c r="M10" s="17"/>
    </row>
    <row r="11" spans="1:13" s="18" customFormat="1" ht="15">
      <c r="A11" s="16"/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9" t="s">
        <v>19</v>
      </c>
      <c r="H11" s="17" t="s">
        <v>15</v>
      </c>
      <c r="I11" s="17" t="s">
        <v>20</v>
      </c>
      <c r="J11" s="17" t="s">
        <v>21</v>
      </c>
      <c r="K11" s="17" t="s">
        <v>22</v>
      </c>
      <c r="L11" s="17" t="s">
        <v>23</v>
      </c>
      <c r="M11" s="17" t="s">
        <v>24</v>
      </c>
    </row>
    <row r="12" spans="1:13" s="18" customFormat="1" ht="15">
      <c r="A12" s="16" t="s">
        <v>92</v>
      </c>
      <c r="B12" s="17" t="s">
        <v>26</v>
      </c>
      <c r="C12" s="17" t="s">
        <v>27</v>
      </c>
      <c r="D12" s="17" t="s">
        <v>28</v>
      </c>
      <c r="E12" s="17" t="s">
        <v>29</v>
      </c>
      <c r="F12" s="17" t="s">
        <v>30</v>
      </c>
      <c r="G12" s="19" t="s">
        <v>31</v>
      </c>
      <c r="H12" s="17" t="s">
        <v>27</v>
      </c>
      <c r="I12" s="17" t="s">
        <v>32</v>
      </c>
      <c r="J12" s="17" t="s">
        <v>33</v>
      </c>
      <c r="K12" s="17" t="s">
        <v>34</v>
      </c>
      <c r="L12" s="17" t="s">
        <v>35</v>
      </c>
      <c r="M12" s="17" t="s">
        <v>36</v>
      </c>
    </row>
    <row r="13" spans="1:13" ht="12.75">
      <c r="A13" s="2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2"/>
      <c r="M13" s="2"/>
    </row>
    <row r="14" spans="1:13" ht="12.75">
      <c r="A14" s="20" t="s">
        <v>37</v>
      </c>
      <c r="B14" s="15">
        <v>79102.442</v>
      </c>
      <c r="C14" s="15">
        <v>89224.254</v>
      </c>
      <c r="D14" s="2">
        <f>B14+C14</f>
        <v>168326.696</v>
      </c>
      <c r="E14" s="15">
        <v>115624.00200000001</v>
      </c>
      <c r="F14" s="15">
        <v>67262.156</v>
      </c>
      <c r="G14" s="15">
        <v>6862.492</v>
      </c>
      <c r="H14" s="15">
        <v>48804.83</v>
      </c>
      <c r="I14" s="15">
        <v>991.635</v>
      </c>
      <c r="J14" s="15">
        <v>2172.212</v>
      </c>
      <c r="K14" s="15">
        <v>39002.06</v>
      </c>
      <c r="L14" s="15">
        <v>112965.619</v>
      </c>
      <c r="M14" s="15">
        <f>SUM(D14:L14)</f>
        <v>562011.702</v>
      </c>
    </row>
    <row r="15" spans="1:13" ht="12.75">
      <c r="A15" s="20" t="s">
        <v>38</v>
      </c>
      <c r="B15" s="15">
        <v>20808.257</v>
      </c>
      <c r="C15" s="15">
        <v>25724.946</v>
      </c>
      <c r="D15" s="2">
        <f aca="true" t="shared" si="0" ref="D15:D30">B15+C15</f>
        <v>46533.203</v>
      </c>
      <c r="E15" s="15">
        <v>28128.572</v>
      </c>
      <c r="F15" s="15">
        <v>10288.049</v>
      </c>
      <c r="G15" s="15">
        <v>6862.492</v>
      </c>
      <c r="H15" s="15">
        <v>0</v>
      </c>
      <c r="I15" s="15">
        <v>694.396</v>
      </c>
      <c r="J15" s="15">
        <v>978.212</v>
      </c>
      <c r="K15" s="15">
        <v>13088.34</v>
      </c>
      <c r="L15" s="15">
        <v>222126.31100000002</v>
      </c>
      <c r="M15" s="15">
        <f aca="true" t="shared" si="1" ref="M15:M64">SUM(D15:L15)</f>
        <v>328699.575</v>
      </c>
    </row>
    <row r="16" spans="1:13" ht="12.75">
      <c r="A16" s="20" t="s">
        <v>39</v>
      </c>
      <c r="B16" s="15">
        <v>79509.31</v>
      </c>
      <c r="C16" s="15">
        <v>84726.081</v>
      </c>
      <c r="D16" s="2">
        <f t="shared" si="0"/>
        <v>164235.391</v>
      </c>
      <c r="E16" s="15">
        <v>95336.142</v>
      </c>
      <c r="F16" s="15">
        <v>10415.742</v>
      </c>
      <c r="G16" s="15">
        <v>27967.815000000002</v>
      </c>
      <c r="H16" s="15">
        <v>0</v>
      </c>
      <c r="I16" s="15">
        <v>922.071</v>
      </c>
      <c r="J16" s="15">
        <v>3135.5950000000003</v>
      </c>
      <c r="K16" s="15">
        <v>11509.44</v>
      </c>
      <c r="L16" s="15">
        <v>159751.647</v>
      </c>
      <c r="M16" s="15">
        <f t="shared" si="1"/>
        <v>473273.843</v>
      </c>
    </row>
    <row r="17" spans="1:13" ht="12.75">
      <c r="A17" s="20" t="s">
        <v>40</v>
      </c>
      <c r="B17" s="15">
        <v>51482.378000000004</v>
      </c>
      <c r="C17" s="15">
        <v>71105.891</v>
      </c>
      <c r="D17" s="2">
        <f t="shared" si="0"/>
        <v>122588.269</v>
      </c>
      <c r="E17" s="15">
        <v>80131.931</v>
      </c>
      <c r="F17" s="15">
        <v>42209.238</v>
      </c>
      <c r="G17" s="15">
        <v>6862.492</v>
      </c>
      <c r="H17" s="15">
        <v>0</v>
      </c>
      <c r="I17" s="15">
        <v>900.938</v>
      </c>
      <c r="J17" s="15">
        <v>978.212</v>
      </c>
      <c r="K17" s="15">
        <v>29122.25</v>
      </c>
      <c r="L17" s="15">
        <v>85541.80900000001</v>
      </c>
      <c r="M17" s="15">
        <f t="shared" si="1"/>
        <v>368335.139</v>
      </c>
    </row>
    <row r="18" spans="1:13" ht="12.75">
      <c r="A18" s="20" t="s">
        <v>41</v>
      </c>
      <c r="B18" s="15">
        <v>348249.359</v>
      </c>
      <c r="C18" s="15">
        <v>444851.864</v>
      </c>
      <c r="D18" s="2">
        <f t="shared" si="0"/>
        <v>793101.223</v>
      </c>
      <c r="E18" s="15">
        <v>544959.393</v>
      </c>
      <c r="F18" s="15">
        <v>249525.7</v>
      </c>
      <c r="G18" s="15">
        <v>315483.892</v>
      </c>
      <c r="H18" s="15">
        <v>0</v>
      </c>
      <c r="I18" s="15">
        <v>2958.7870000000003</v>
      </c>
      <c r="J18" s="15">
        <v>30064.602</v>
      </c>
      <c r="K18" s="15">
        <v>166687.237</v>
      </c>
      <c r="L18" s="15">
        <v>449451.631</v>
      </c>
      <c r="M18" s="15">
        <f t="shared" si="1"/>
        <v>2552232.465</v>
      </c>
    </row>
    <row r="19" spans="1:13" ht="12.75">
      <c r="A19" s="20" t="s">
        <v>42</v>
      </c>
      <c r="B19" s="15">
        <v>62733.217000000004</v>
      </c>
      <c r="C19" s="15">
        <v>78147.485</v>
      </c>
      <c r="D19" s="2">
        <f t="shared" si="0"/>
        <v>140880.702</v>
      </c>
      <c r="E19" s="15">
        <v>83406.522</v>
      </c>
      <c r="F19" s="15">
        <v>20489.448</v>
      </c>
      <c r="G19" s="15">
        <v>20849.801</v>
      </c>
      <c r="H19" s="15">
        <v>0</v>
      </c>
      <c r="I19" s="15">
        <v>1011.91</v>
      </c>
      <c r="J19" s="15">
        <v>2807.188</v>
      </c>
      <c r="K19" s="15">
        <v>12939.19</v>
      </c>
      <c r="L19" s="15">
        <v>44684.1</v>
      </c>
      <c r="M19" s="15">
        <f t="shared" si="1"/>
        <v>327068.861</v>
      </c>
    </row>
    <row r="20" spans="1:13" ht="12.75">
      <c r="A20" s="20" t="s">
        <v>43</v>
      </c>
      <c r="B20" s="15">
        <v>41140.284</v>
      </c>
      <c r="C20" s="15">
        <v>38262.451</v>
      </c>
      <c r="D20" s="2">
        <f t="shared" si="0"/>
        <v>79402.735</v>
      </c>
      <c r="E20" s="15">
        <v>53776.561</v>
      </c>
      <c r="F20" s="15">
        <v>69260.083</v>
      </c>
      <c r="G20" s="15">
        <v>30170.284</v>
      </c>
      <c r="H20" s="15">
        <v>0</v>
      </c>
      <c r="I20" s="15">
        <v>587.129</v>
      </c>
      <c r="J20" s="15">
        <v>2899.127</v>
      </c>
      <c r="K20" s="15">
        <v>24329.12</v>
      </c>
      <c r="L20" s="15">
        <v>158511.742</v>
      </c>
      <c r="M20" s="15">
        <f t="shared" si="1"/>
        <v>418936.78099999996</v>
      </c>
    </row>
    <row r="21" spans="1:13" ht="12.75">
      <c r="A21" s="20" t="s">
        <v>44</v>
      </c>
      <c r="B21" s="15">
        <v>7159.88</v>
      </c>
      <c r="C21" s="15">
        <v>36468.483</v>
      </c>
      <c r="D21" s="2">
        <f t="shared" si="0"/>
        <v>43628.363</v>
      </c>
      <c r="E21" s="15">
        <v>28128.572</v>
      </c>
      <c r="F21" s="15">
        <v>13761.788</v>
      </c>
      <c r="G21" s="15">
        <v>6862.492</v>
      </c>
      <c r="H21" s="15">
        <v>0</v>
      </c>
      <c r="I21" s="15">
        <v>525.4780000000001</v>
      </c>
      <c r="J21" s="15">
        <v>978.212</v>
      </c>
      <c r="K21" s="15">
        <v>1684.92</v>
      </c>
      <c r="L21" s="15">
        <v>26475.237</v>
      </c>
      <c r="M21" s="15">
        <f t="shared" si="1"/>
        <v>122045.062</v>
      </c>
    </row>
    <row r="22" spans="1:13" ht="12.75">
      <c r="A22" s="20" t="s">
        <v>45</v>
      </c>
      <c r="B22" s="15">
        <v>2344.636</v>
      </c>
      <c r="C22" s="15">
        <v>41283.727</v>
      </c>
      <c r="D22" s="2">
        <f t="shared" si="0"/>
        <v>43628.363</v>
      </c>
      <c r="E22" s="15">
        <v>28128.572</v>
      </c>
      <c r="F22" s="15">
        <v>22154.773</v>
      </c>
      <c r="G22" s="15">
        <v>6862.492</v>
      </c>
      <c r="H22" s="15">
        <v>0</v>
      </c>
      <c r="I22" s="15">
        <v>482.843</v>
      </c>
      <c r="J22" s="15">
        <v>978.212</v>
      </c>
      <c r="K22" s="15">
        <v>5899.073</v>
      </c>
      <c r="L22" s="15">
        <v>1000</v>
      </c>
      <c r="M22" s="15">
        <f t="shared" si="1"/>
        <v>109134.328</v>
      </c>
    </row>
    <row r="23" spans="1:13" ht="12.75">
      <c r="A23" s="20" t="s">
        <v>46</v>
      </c>
      <c r="B23" s="15">
        <v>154270.538</v>
      </c>
      <c r="C23" s="15">
        <v>218942.581</v>
      </c>
      <c r="D23" s="2">
        <f t="shared" si="0"/>
        <v>373213.119</v>
      </c>
      <c r="E23" s="15">
        <v>253847.405</v>
      </c>
      <c r="F23" s="15">
        <v>57051.243</v>
      </c>
      <c r="G23" s="15">
        <v>35727.402</v>
      </c>
      <c r="H23" s="15">
        <v>0</v>
      </c>
      <c r="I23" s="15">
        <v>1439.2730000000001</v>
      </c>
      <c r="J23" s="15">
        <v>12015.418</v>
      </c>
      <c r="K23" s="15">
        <v>53759.74</v>
      </c>
      <c r="L23" s="15">
        <v>528099.536</v>
      </c>
      <c r="M23" s="15">
        <f t="shared" si="1"/>
        <v>1315153.136</v>
      </c>
    </row>
    <row r="24" spans="1:13" ht="12.75">
      <c r="A24" s="20" t="s">
        <v>47</v>
      </c>
      <c r="B24" s="15">
        <v>149851.383</v>
      </c>
      <c r="C24" s="15">
        <v>143234.442</v>
      </c>
      <c r="D24" s="2">
        <f t="shared" si="0"/>
        <v>293085.825</v>
      </c>
      <c r="E24" s="15">
        <v>198326.788</v>
      </c>
      <c r="F24" s="15">
        <v>61198.347</v>
      </c>
      <c r="G24" s="15">
        <v>28165.172000000002</v>
      </c>
      <c r="H24" s="15">
        <v>19504.291</v>
      </c>
      <c r="I24" s="15">
        <v>1322.792</v>
      </c>
      <c r="J24" s="15">
        <v>3849.46</v>
      </c>
      <c r="K24" s="15">
        <v>53935.68</v>
      </c>
      <c r="L24" s="15">
        <v>331434.95</v>
      </c>
      <c r="M24" s="15">
        <f t="shared" si="1"/>
        <v>990823.3049999999</v>
      </c>
    </row>
    <row r="25" spans="1:13" ht="12.75">
      <c r="A25" s="20" t="s">
        <v>48</v>
      </c>
      <c r="B25" s="15">
        <v>7062.886</v>
      </c>
      <c r="C25" s="15">
        <v>36565.477</v>
      </c>
      <c r="D25" s="2">
        <f t="shared" si="0"/>
        <v>43628.363</v>
      </c>
      <c r="E25" s="15">
        <v>28128.572</v>
      </c>
      <c r="F25" s="15">
        <v>19595.727</v>
      </c>
      <c r="G25" s="15">
        <v>6862.492</v>
      </c>
      <c r="H25" s="15">
        <v>0</v>
      </c>
      <c r="I25" s="15">
        <v>533.301</v>
      </c>
      <c r="J25" s="15">
        <v>978.212</v>
      </c>
      <c r="K25" s="15">
        <v>9667.01</v>
      </c>
      <c r="L25" s="15">
        <v>33424.426</v>
      </c>
      <c r="M25" s="15">
        <f t="shared" si="1"/>
        <v>142818.103</v>
      </c>
    </row>
    <row r="26" spans="1:13" ht="12.75">
      <c r="A26" s="20" t="s">
        <v>49</v>
      </c>
      <c r="B26" s="15">
        <v>30058.108</v>
      </c>
      <c r="C26" s="15">
        <v>39878.759</v>
      </c>
      <c r="D26" s="2">
        <f t="shared" si="0"/>
        <v>69936.867</v>
      </c>
      <c r="E26" s="15">
        <v>34657.489</v>
      </c>
      <c r="F26" s="15">
        <v>10758.774</v>
      </c>
      <c r="G26" s="15">
        <v>6862.492</v>
      </c>
      <c r="H26" s="15">
        <v>0</v>
      </c>
      <c r="I26" s="15">
        <v>864.5360000000001</v>
      </c>
      <c r="J26" s="15">
        <v>978.212</v>
      </c>
      <c r="K26" s="15">
        <v>22277.5</v>
      </c>
      <c r="L26" s="15">
        <v>67530.9</v>
      </c>
      <c r="M26" s="15">
        <f t="shared" si="1"/>
        <v>213866.77</v>
      </c>
    </row>
    <row r="27" spans="1:13" ht="12.75">
      <c r="A27" s="20" t="s">
        <v>50</v>
      </c>
      <c r="B27" s="15">
        <v>166931.487</v>
      </c>
      <c r="C27" s="15">
        <v>143848.632</v>
      </c>
      <c r="D27" s="2">
        <f t="shared" si="0"/>
        <v>310780.119</v>
      </c>
      <c r="E27" s="15">
        <v>200099.32200000001</v>
      </c>
      <c r="F27" s="15">
        <v>113192.632</v>
      </c>
      <c r="G27" s="15">
        <v>74098.376</v>
      </c>
      <c r="H27" s="15">
        <v>0</v>
      </c>
      <c r="I27" s="15">
        <v>1347.057</v>
      </c>
      <c r="J27" s="15">
        <v>10009.701000000001</v>
      </c>
      <c r="K27" s="15">
        <v>70554.363</v>
      </c>
      <c r="L27" s="15">
        <v>152884.517</v>
      </c>
      <c r="M27" s="15">
        <f t="shared" si="1"/>
        <v>932966.087</v>
      </c>
    </row>
    <row r="28" spans="1:13" ht="12.75">
      <c r="A28" s="20" t="s">
        <v>51</v>
      </c>
      <c r="B28" s="15">
        <v>107217.454</v>
      </c>
      <c r="C28" s="15">
        <v>112750.648</v>
      </c>
      <c r="D28" s="2">
        <f t="shared" si="0"/>
        <v>219968.102</v>
      </c>
      <c r="E28" s="15">
        <v>140963.217</v>
      </c>
      <c r="F28" s="15">
        <v>38788.464</v>
      </c>
      <c r="G28" s="15">
        <v>14462.123</v>
      </c>
      <c r="H28" s="15">
        <v>0</v>
      </c>
      <c r="I28" s="15">
        <v>880.1080000000001</v>
      </c>
      <c r="J28" s="15">
        <v>3178.898</v>
      </c>
      <c r="K28" s="15">
        <v>40041.74</v>
      </c>
      <c r="L28" s="15">
        <v>224427.71</v>
      </c>
      <c r="M28" s="15">
        <f t="shared" si="1"/>
        <v>682710.362</v>
      </c>
    </row>
    <row r="29" spans="1:13" ht="12.75">
      <c r="A29" s="20" t="s">
        <v>52</v>
      </c>
      <c r="B29" s="15">
        <v>54671.376000000004</v>
      </c>
      <c r="C29" s="15">
        <v>76948.808</v>
      </c>
      <c r="D29" s="2">
        <f t="shared" si="0"/>
        <v>131620.184</v>
      </c>
      <c r="E29" s="15">
        <v>81826.923</v>
      </c>
      <c r="F29" s="15">
        <v>53598.781</v>
      </c>
      <c r="G29" s="15">
        <v>6862.492</v>
      </c>
      <c r="H29" s="15">
        <v>0</v>
      </c>
      <c r="I29" s="15">
        <v>845.782</v>
      </c>
      <c r="J29" s="15">
        <v>1112.869</v>
      </c>
      <c r="K29" s="15">
        <v>20759.4</v>
      </c>
      <c r="L29" s="15">
        <v>34969.783</v>
      </c>
      <c r="M29" s="15">
        <f t="shared" si="1"/>
        <v>331596.2140000001</v>
      </c>
    </row>
    <row r="30" spans="1:13" ht="12.75">
      <c r="A30" s="20" t="s">
        <v>53</v>
      </c>
      <c r="B30" s="15">
        <v>52382.542</v>
      </c>
      <c r="C30" s="15">
        <v>71460.55</v>
      </c>
      <c r="D30" s="2">
        <f t="shared" si="0"/>
        <v>123843.092</v>
      </c>
      <c r="E30" s="15">
        <v>89909.467</v>
      </c>
      <c r="F30" s="15">
        <v>49241.465000000004</v>
      </c>
      <c r="G30" s="15">
        <v>6862.492</v>
      </c>
      <c r="H30" s="15">
        <v>0</v>
      </c>
      <c r="I30" s="15">
        <v>805.427</v>
      </c>
      <c r="J30" s="15">
        <v>1202.535</v>
      </c>
      <c r="K30" s="15">
        <v>21135.22</v>
      </c>
      <c r="L30" s="15">
        <v>30237.643</v>
      </c>
      <c r="M30" s="15">
        <f t="shared" si="1"/>
        <v>323237.3410000001</v>
      </c>
    </row>
    <row r="31" spans="1:13" ht="12.75">
      <c r="A31" s="20" t="s">
        <v>54</v>
      </c>
      <c r="B31" s="15">
        <v>76402.607</v>
      </c>
      <c r="C31" s="15">
        <v>84462.207</v>
      </c>
      <c r="D31" s="2">
        <f aca="true" t="shared" si="2" ref="D31:D46">B31+C31</f>
        <v>160864.814</v>
      </c>
      <c r="E31" s="15">
        <v>95570.113</v>
      </c>
      <c r="F31" s="15">
        <v>51038.541</v>
      </c>
      <c r="G31" s="15">
        <v>10333.085000000001</v>
      </c>
      <c r="H31" s="15">
        <v>44770.82</v>
      </c>
      <c r="I31" s="15">
        <v>872.467</v>
      </c>
      <c r="J31" s="15">
        <v>1507.419</v>
      </c>
      <c r="K31" s="15">
        <v>29028.58</v>
      </c>
      <c r="L31" s="15">
        <v>103681.297</v>
      </c>
      <c r="M31" s="15">
        <f t="shared" si="1"/>
        <v>497667.13600000006</v>
      </c>
    </row>
    <row r="32" spans="1:13" ht="12.75">
      <c r="A32" s="20" t="s">
        <v>55</v>
      </c>
      <c r="B32" s="15">
        <v>68770.371</v>
      </c>
      <c r="C32" s="15">
        <v>66806.964</v>
      </c>
      <c r="D32" s="2">
        <f t="shared" si="2"/>
        <v>135577.33500000002</v>
      </c>
      <c r="E32" s="15">
        <v>90936.456</v>
      </c>
      <c r="F32" s="15">
        <v>93434.464</v>
      </c>
      <c r="G32" s="15">
        <v>6862.492</v>
      </c>
      <c r="H32" s="15">
        <v>0</v>
      </c>
      <c r="I32" s="15">
        <v>1124.234</v>
      </c>
      <c r="J32" s="15">
        <v>2630.335</v>
      </c>
      <c r="K32" s="15">
        <v>33630.95</v>
      </c>
      <c r="L32" s="15">
        <v>84700.17</v>
      </c>
      <c r="M32" s="15">
        <f t="shared" si="1"/>
        <v>448896.43600000005</v>
      </c>
    </row>
    <row r="33" spans="1:13" ht="12.75">
      <c r="A33" s="20" t="s">
        <v>56</v>
      </c>
      <c r="B33" s="15">
        <v>20767.733</v>
      </c>
      <c r="C33" s="15">
        <v>24602.847</v>
      </c>
      <c r="D33" s="2">
        <f t="shared" si="2"/>
        <v>45370.58</v>
      </c>
      <c r="E33" s="15">
        <v>29492.499</v>
      </c>
      <c r="F33" s="15">
        <v>21086.285</v>
      </c>
      <c r="G33" s="15">
        <v>6862.492</v>
      </c>
      <c r="H33" s="15">
        <v>0</v>
      </c>
      <c r="I33" s="15">
        <v>697.017</v>
      </c>
      <c r="J33" s="15">
        <v>978.212</v>
      </c>
      <c r="K33" s="15">
        <v>8930</v>
      </c>
      <c r="L33" s="15">
        <v>33673.504</v>
      </c>
      <c r="M33" s="15">
        <f t="shared" si="1"/>
        <v>147090.589</v>
      </c>
    </row>
    <row r="34" spans="1:13" ht="12.75">
      <c r="A34" s="20" t="s">
        <v>57</v>
      </c>
      <c r="B34" s="15">
        <v>66831.162</v>
      </c>
      <c r="C34" s="15">
        <v>72872.15</v>
      </c>
      <c r="D34" s="2">
        <f t="shared" si="2"/>
        <v>139703.31199999998</v>
      </c>
      <c r="E34" s="15">
        <v>90082.121</v>
      </c>
      <c r="F34" s="15">
        <v>55013.231</v>
      </c>
      <c r="G34" s="15">
        <v>43029.234000000004</v>
      </c>
      <c r="H34" s="15">
        <v>7631.863</v>
      </c>
      <c r="I34" s="15">
        <v>698.038</v>
      </c>
      <c r="J34" s="15">
        <v>4228.1720000000005</v>
      </c>
      <c r="K34" s="15">
        <v>24907.29</v>
      </c>
      <c r="L34" s="15">
        <v>80602.336</v>
      </c>
      <c r="M34" s="15">
        <f t="shared" si="1"/>
        <v>445895.597</v>
      </c>
    </row>
    <row r="35" spans="1:13" ht="12.75">
      <c r="A35" s="20" t="s">
        <v>58</v>
      </c>
      <c r="B35" s="15">
        <v>66898.296</v>
      </c>
      <c r="C35" s="15">
        <v>67272.808</v>
      </c>
      <c r="D35" s="2">
        <f t="shared" si="2"/>
        <v>134171.104</v>
      </c>
      <c r="E35" s="15">
        <v>95384.743</v>
      </c>
      <c r="F35" s="15">
        <v>106139.474</v>
      </c>
      <c r="G35" s="15">
        <v>21178.351</v>
      </c>
      <c r="H35" s="15">
        <v>0</v>
      </c>
      <c r="I35" s="15">
        <v>751.5</v>
      </c>
      <c r="J35" s="15">
        <v>5584.5560000000005</v>
      </c>
      <c r="K35" s="15">
        <v>41964.35</v>
      </c>
      <c r="L35" s="15">
        <v>113743.163</v>
      </c>
      <c r="M35" s="15">
        <f t="shared" si="1"/>
        <v>518917.241</v>
      </c>
    </row>
    <row r="36" spans="1:13" ht="12.75">
      <c r="A36" s="20" t="s">
        <v>59</v>
      </c>
      <c r="B36" s="15">
        <v>119307.833</v>
      </c>
      <c r="C36" s="15">
        <v>143116.676</v>
      </c>
      <c r="D36" s="2">
        <f t="shared" si="2"/>
        <v>262424.509</v>
      </c>
      <c r="E36" s="15">
        <v>199399.393</v>
      </c>
      <c r="F36" s="15">
        <v>100259.921</v>
      </c>
      <c r="G36" s="15">
        <v>30535.874</v>
      </c>
      <c r="H36" s="15">
        <v>0</v>
      </c>
      <c r="I36" s="15">
        <v>1558.943</v>
      </c>
      <c r="J36" s="15">
        <v>6862.043000000001</v>
      </c>
      <c r="K36" s="15">
        <v>58493.4</v>
      </c>
      <c r="L36" s="15">
        <v>234282.678</v>
      </c>
      <c r="M36" s="15">
        <f t="shared" si="1"/>
        <v>893816.7609999999</v>
      </c>
    </row>
    <row r="37" spans="1:13" ht="12.75">
      <c r="A37" s="20" t="s">
        <v>60</v>
      </c>
      <c r="B37" s="15">
        <v>72256.25200000001</v>
      </c>
      <c r="C37" s="15">
        <v>87030.863</v>
      </c>
      <c r="D37" s="2">
        <f t="shared" si="2"/>
        <v>159287.115</v>
      </c>
      <c r="E37" s="15">
        <v>110597.676</v>
      </c>
      <c r="F37" s="15">
        <v>25021.539</v>
      </c>
      <c r="G37" s="15">
        <v>15381.706</v>
      </c>
      <c r="H37" s="15">
        <v>0</v>
      </c>
      <c r="I37" s="15">
        <v>1200.923</v>
      </c>
      <c r="J37" s="15">
        <v>2799.059</v>
      </c>
      <c r="K37" s="15">
        <v>33876.668</v>
      </c>
      <c r="L37" s="15">
        <v>65447.796</v>
      </c>
      <c r="M37" s="15">
        <f t="shared" si="1"/>
        <v>413612.48199999996</v>
      </c>
    </row>
    <row r="38" spans="1:13" ht="12.75">
      <c r="A38" s="20" t="s">
        <v>61</v>
      </c>
      <c r="B38" s="15">
        <v>50917.325000000004</v>
      </c>
      <c r="C38" s="15">
        <v>69447.704</v>
      </c>
      <c r="D38" s="2">
        <f t="shared" si="2"/>
        <v>120365.02900000001</v>
      </c>
      <c r="E38" s="15">
        <v>81699.923</v>
      </c>
      <c r="F38" s="15">
        <v>48019.672</v>
      </c>
      <c r="G38" s="15">
        <v>6862.492</v>
      </c>
      <c r="H38" s="15">
        <v>5473.24</v>
      </c>
      <c r="I38" s="15">
        <v>1084.887</v>
      </c>
      <c r="J38" s="15">
        <v>978.212</v>
      </c>
      <c r="K38" s="15">
        <v>21897.5</v>
      </c>
      <c r="L38" s="15">
        <v>70004.901</v>
      </c>
      <c r="M38" s="15">
        <f t="shared" si="1"/>
        <v>356385.85599999997</v>
      </c>
    </row>
    <row r="39" spans="1:13" ht="12.75">
      <c r="A39" s="20" t="s">
        <v>62</v>
      </c>
      <c r="B39" s="15">
        <v>107489.649</v>
      </c>
      <c r="C39" s="15">
        <v>111351.79</v>
      </c>
      <c r="D39" s="2">
        <f t="shared" si="2"/>
        <v>218841.439</v>
      </c>
      <c r="E39" s="15">
        <v>143907.941</v>
      </c>
      <c r="F39" s="15">
        <v>122702.647</v>
      </c>
      <c r="G39" s="15">
        <v>19121.046000000002</v>
      </c>
      <c r="H39" s="15">
        <v>0</v>
      </c>
      <c r="I39" s="15">
        <v>1118.194</v>
      </c>
      <c r="J39" s="15">
        <v>3285.222</v>
      </c>
      <c r="K39" s="15">
        <v>48752.29</v>
      </c>
      <c r="L39" s="15">
        <v>111308.992</v>
      </c>
      <c r="M39" s="15">
        <f t="shared" si="1"/>
        <v>669037.771</v>
      </c>
    </row>
    <row r="40" spans="1:13" ht="12.75">
      <c r="A40" s="20" t="s">
        <v>63</v>
      </c>
      <c r="B40" s="15">
        <v>42549.786</v>
      </c>
      <c r="C40" s="15">
        <v>57695.33</v>
      </c>
      <c r="D40" s="2">
        <f t="shared" si="2"/>
        <v>100245.11600000001</v>
      </c>
      <c r="E40" s="15">
        <v>36209.481</v>
      </c>
      <c r="F40" s="15">
        <v>13264.178</v>
      </c>
      <c r="G40" s="15">
        <v>6862.492</v>
      </c>
      <c r="H40" s="15">
        <v>0</v>
      </c>
      <c r="I40" s="15">
        <v>768.213</v>
      </c>
      <c r="J40" s="15">
        <v>978.212</v>
      </c>
      <c r="K40" s="15">
        <v>3781.95</v>
      </c>
      <c r="L40" s="15">
        <v>111802.073</v>
      </c>
      <c r="M40" s="15">
        <f t="shared" si="1"/>
        <v>273911.715</v>
      </c>
    </row>
    <row r="41" spans="1:13" ht="12.75">
      <c r="A41" s="20" t="s">
        <v>64</v>
      </c>
      <c r="B41" s="15">
        <v>35502.768000000004</v>
      </c>
      <c r="C41" s="15">
        <v>61209.237</v>
      </c>
      <c r="D41" s="2">
        <f t="shared" si="2"/>
        <v>96712.005</v>
      </c>
      <c r="E41" s="15">
        <v>57518.788</v>
      </c>
      <c r="F41" s="15">
        <v>26928.385000000002</v>
      </c>
      <c r="G41" s="15">
        <v>6862.492</v>
      </c>
      <c r="H41" s="15">
        <v>0</v>
      </c>
      <c r="I41" s="15">
        <v>629.8870000000001</v>
      </c>
      <c r="J41" s="15">
        <v>978.212</v>
      </c>
      <c r="K41" s="15">
        <v>5041.84</v>
      </c>
      <c r="L41" s="15">
        <v>19624.513</v>
      </c>
      <c r="M41" s="15">
        <f t="shared" si="1"/>
        <v>214296.122</v>
      </c>
    </row>
    <row r="42" spans="1:13" ht="12.75">
      <c r="A42" s="20" t="s">
        <v>65</v>
      </c>
      <c r="B42" s="15">
        <v>32771.334</v>
      </c>
      <c r="C42" s="15">
        <v>38052.455</v>
      </c>
      <c r="D42" s="2">
        <f t="shared" si="2"/>
        <v>70823.789</v>
      </c>
      <c r="E42" s="15">
        <v>37132.743</v>
      </c>
      <c r="F42" s="15">
        <v>8409.372</v>
      </c>
      <c r="G42" s="15">
        <v>10432.392</v>
      </c>
      <c r="H42" s="15">
        <v>0</v>
      </c>
      <c r="I42" s="15">
        <v>632.1990000000001</v>
      </c>
      <c r="J42" s="15">
        <v>1075.613</v>
      </c>
      <c r="K42" s="15">
        <v>7605.89</v>
      </c>
      <c r="L42" s="15">
        <v>63838.864</v>
      </c>
      <c r="M42" s="15">
        <f t="shared" si="1"/>
        <v>199950.862</v>
      </c>
    </row>
    <row r="43" spans="1:13" ht="12.75">
      <c r="A43" s="20" t="s">
        <v>66</v>
      </c>
      <c r="B43" s="15">
        <v>15974.271</v>
      </c>
      <c r="C43" s="15">
        <v>27654.092</v>
      </c>
      <c r="D43" s="2">
        <f t="shared" si="2"/>
        <v>43628.363</v>
      </c>
      <c r="E43" s="15">
        <v>28128.572</v>
      </c>
      <c r="F43" s="15">
        <v>18253.24</v>
      </c>
      <c r="G43" s="15">
        <v>6862.492</v>
      </c>
      <c r="H43" s="15">
        <v>0</v>
      </c>
      <c r="I43" s="15">
        <v>613.864</v>
      </c>
      <c r="J43" s="15">
        <v>978.212</v>
      </c>
      <c r="K43" s="15">
        <v>12891.5</v>
      </c>
      <c r="L43" s="15">
        <v>32025.642</v>
      </c>
      <c r="M43" s="15">
        <f t="shared" si="1"/>
        <v>143381.885</v>
      </c>
    </row>
    <row r="44" spans="1:13" ht="12.75">
      <c r="A44" s="20" t="s">
        <v>67</v>
      </c>
      <c r="B44" s="15">
        <v>74312.416</v>
      </c>
      <c r="C44" s="15">
        <v>109240.772</v>
      </c>
      <c r="D44" s="2">
        <f t="shared" si="2"/>
        <v>183553.188</v>
      </c>
      <c r="E44" s="15">
        <v>126830.853</v>
      </c>
      <c r="F44" s="15">
        <v>157634.038</v>
      </c>
      <c r="G44" s="15">
        <v>80076.176</v>
      </c>
      <c r="H44" s="15">
        <v>0</v>
      </c>
      <c r="I44" s="15">
        <v>925.6030000000001</v>
      </c>
      <c r="J44" s="15">
        <v>7826.649</v>
      </c>
      <c r="K44" s="15">
        <v>55114.25</v>
      </c>
      <c r="L44" s="15">
        <v>126506.965</v>
      </c>
      <c r="M44" s="15">
        <f t="shared" si="1"/>
        <v>738467.722</v>
      </c>
    </row>
    <row r="45" spans="1:13" ht="12.75">
      <c r="A45" s="20" t="s">
        <v>68</v>
      </c>
      <c r="B45" s="15">
        <v>56040.463</v>
      </c>
      <c r="C45" s="15">
        <v>61511.009</v>
      </c>
      <c r="D45" s="2">
        <f t="shared" si="2"/>
        <v>117551.47200000001</v>
      </c>
      <c r="E45" s="15">
        <v>49349.059</v>
      </c>
      <c r="F45" s="15">
        <v>11004.423</v>
      </c>
      <c r="G45" s="15">
        <v>6862.492</v>
      </c>
      <c r="H45" s="15">
        <v>0</v>
      </c>
      <c r="I45" s="15">
        <v>754.105</v>
      </c>
      <c r="J45" s="15">
        <v>978.212</v>
      </c>
      <c r="K45" s="15">
        <v>15152.5</v>
      </c>
      <c r="L45" s="15">
        <v>71018.035</v>
      </c>
      <c r="M45" s="15">
        <f t="shared" si="1"/>
        <v>272670.29800000007</v>
      </c>
    </row>
    <row r="46" spans="1:13" ht="12.75">
      <c r="A46" s="20" t="s">
        <v>69</v>
      </c>
      <c r="B46" s="15">
        <v>133410.251</v>
      </c>
      <c r="C46" s="15">
        <v>169145.04</v>
      </c>
      <c r="D46" s="2">
        <f t="shared" si="2"/>
        <v>302555.29099999997</v>
      </c>
      <c r="E46" s="15">
        <v>217931.4</v>
      </c>
      <c r="F46" s="15">
        <v>336374.84</v>
      </c>
      <c r="G46" s="15">
        <v>125738.912</v>
      </c>
      <c r="H46" s="15">
        <v>10519.188</v>
      </c>
      <c r="I46" s="15">
        <v>1202.695</v>
      </c>
      <c r="J46" s="15">
        <v>16665.004</v>
      </c>
      <c r="K46" s="15">
        <v>113178.25</v>
      </c>
      <c r="L46" s="15">
        <v>300098.092</v>
      </c>
      <c r="M46" s="15">
        <f t="shared" si="1"/>
        <v>1424263.6719999998</v>
      </c>
    </row>
    <row r="47" spans="1:13" ht="12.75">
      <c r="A47" s="20" t="s">
        <v>70</v>
      </c>
      <c r="B47" s="15">
        <v>102220.295</v>
      </c>
      <c r="C47" s="15">
        <v>121127.672</v>
      </c>
      <c r="D47" s="2">
        <f aca="true" t="shared" si="3" ref="D47:D62">B47+C47</f>
        <v>223347.967</v>
      </c>
      <c r="E47" s="15">
        <v>154684.471</v>
      </c>
      <c r="F47" s="15">
        <v>88343.569</v>
      </c>
      <c r="G47" s="15">
        <v>14628.804</v>
      </c>
      <c r="H47" s="15">
        <v>28734.51</v>
      </c>
      <c r="I47" s="15">
        <v>1123.208</v>
      </c>
      <c r="J47" s="15">
        <v>2966.619</v>
      </c>
      <c r="K47" s="15">
        <v>42463.1</v>
      </c>
      <c r="L47" s="15">
        <v>224365.794</v>
      </c>
      <c r="M47" s="15">
        <f t="shared" si="1"/>
        <v>780658.042</v>
      </c>
    </row>
    <row r="48" spans="1:13" ht="12.75">
      <c r="A48" s="20" t="s">
        <v>71</v>
      </c>
      <c r="B48" s="15">
        <v>23918.409</v>
      </c>
      <c r="C48" s="15">
        <v>64900.079</v>
      </c>
      <c r="D48" s="2">
        <f t="shared" si="3"/>
        <v>88818.488</v>
      </c>
      <c r="E48" s="15">
        <v>35960.94</v>
      </c>
      <c r="F48" s="15">
        <v>8409.372</v>
      </c>
      <c r="G48" s="15">
        <v>6862.492</v>
      </c>
      <c r="H48" s="15">
        <v>0</v>
      </c>
      <c r="I48" s="15">
        <v>588.78</v>
      </c>
      <c r="J48" s="15">
        <v>978.212</v>
      </c>
      <c r="K48" s="15">
        <v>3921.22</v>
      </c>
      <c r="L48" s="15">
        <v>35238.365</v>
      </c>
      <c r="M48" s="15">
        <f t="shared" si="1"/>
        <v>180777.86899999998</v>
      </c>
    </row>
    <row r="49" spans="1:13" ht="12.75">
      <c r="A49" s="20" t="s">
        <v>72</v>
      </c>
      <c r="B49" s="15">
        <v>167139.977</v>
      </c>
      <c r="C49" s="15">
        <v>155015.706</v>
      </c>
      <c r="D49" s="2">
        <f t="shared" si="3"/>
        <v>322155.683</v>
      </c>
      <c r="E49" s="15">
        <v>197637.00100000002</v>
      </c>
      <c r="F49" s="15">
        <v>117104.628</v>
      </c>
      <c r="G49" s="15">
        <v>45353.401</v>
      </c>
      <c r="H49" s="15">
        <v>22008.205</v>
      </c>
      <c r="I49" s="15">
        <v>1356.818</v>
      </c>
      <c r="J49" s="15">
        <v>7859.037</v>
      </c>
      <c r="K49" s="15">
        <v>63816.25</v>
      </c>
      <c r="L49" s="15">
        <v>167758.187</v>
      </c>
      <c r="M49" s="15">
        <f t="shared" si="1"/>
        <v>945049.21</v>
      </c>
    </row>
    <row r="50" spans="1:13" ht="12.75">
      <c r="A50" s="20" t="s">
        <v>73</v>
      </c>
      <c r="B50" s="15">
        <v>67506.753</v>
      </c>
      <c r="C50" s="15">
        <v>83300.905</v>
      </c>
      <c r="D50" s="2">
        <f t="shared" si="3"/>
        <v>150807.658</v>
      </c>
      <c r="E50" s="15">
        <v>109015.755</v>
      </c>
      <c r="F50" s="15">
        <v>77797.678</v>
      </c>
      <c r="G50" s="15">
        <v>6862.492</v>
      </c>
      <c r="H50" s="15">
        <v>0</v>
      </c>
      <c r="I50" s="15">
        <v>950.935</v>
      </c>
      <c r="J50" s="15">
        <v>1598.8990000000001</v>
      </c>
      <c r="K50" s="15">
        <v>22683.53</v>
      </c>
      <c r="L50" s="15">
        <v>56597.614</v>
      </c>
      <c r="M50" s="15">
        <f t="shared" si="1"/>
        <v>426314.56100000005</v>
      </c>
    </row>
    <row r="51" spans="1:13" ht="12.75">
      <c r="A51" s="20" t="s">
        <v>74</v>
      </c>
      <c r="B51" s="15">
        <v>54355.701</v>
      </c>
      <c r="C51" s="15">
        <v>70141.975</v>
      </c>
      <c r="D51" s="2">
        <f t="shared" si="3"/>
        <v>124497.676</v>
      </c>
      <c r="E51" s="15">
        <v>76099.585</v>
      </c>
      <c r="F51" s="15">
        <v>44453.892</v>
      </c>
      <c r="G51" s="15">
        <v>10380.069</v>
      </c>
      <c r="H51" s="15">
        <v>0</v>
      </c>
      <c r="I51" s="15">
        <v>953.673</v>
      </c>
      <c r="J51" s="15">
        <v>1676.482</v>
      </c>
      <c r="K51" s="15">
        <v>32922.25</v>
      </c>
      <c r="L51" s="15">
        <v>50809.274</v>
      </c>
      <c r="M51" s="15">
        <f t="shared" si="1"/>
        <v>341792.90099999995</v>
      </c>
    </row>
    <row r="52" spans="1:13" ht="12.75">
      <c r="A52" s="20" t="s">
        <v>75</v>
      </c>
      <c r="B52" s="15">
        <v>147400.34</v>
      </c>
      <c r="C52" s="15">
        <v>163399.528</v>
      </c>
      <c r="D52" s="2">
        <f t="shared" si="3"/>
        <v>310799.868</v>
      </c>
      <c r="E52" s="15">
        <v>202844.627</v>
      </c>
      <c r="F52" s="15">
        <v>336374.84</v>
      </c>
      <c r="G52" s="15">
        <v>59003.009</v>
      </c>
      <c r="H52" s="15">
        <v>119334.186</v>
      </c>
      <c r="I52" s="15">
        <v>1062.314</v>
      </c>
      <c r="J52" s="15">
        <v>8508.969000000001</v>
      </c>
      <c r="K52" s="15">
        <v>152198.549</v>
      </c>
      <c r="L52" s="15">
        <v>205108.274</v>
      </c>
      <c r="M52" s="15">
        <f t="shared" si="1"/>
        <v>1395234.636</v>
      </c>
    </row>
    <row r="53" spans="1:13" ht="12.75">
      <c r="A53" s="20" t="s">
        <v>76</v>
      </c>
      <c r="B53" s="15">
        <v>8748.052</v>
      </c>
      <c r="C53" s="15">
        <v>34880.311</v>
      </c>
      <c r="D53" s="2">
        <f t="shared" si="3"/>
        <v>43628.363</v>
      </c>
      <c r="E53" s="15">
        <v>28128.572</v>
      </c>
      <c r="F53" s="15">
        <v>38746.981</v>
      </c>
      <c r="G53" s="15">
        <v>6862.492</v>
      </c>
      <c r="H53" s="15">
        <v>0</v>
      </c>
      <c r="I53" s="15">
        <v>526.025</v>
      </c>
      <c r="J53" s="15">
        <v>978.212</v>
      </c>
      <c r="K53" s="15">
        <v>5470.67</v>
      </c>
      <c r="L53" s="15">
        <v>40972.266</v>
      </c>
      <c r="M53" s="15">
        <f t="shared" si="1"/>
        <v>165313.581</v>
      </c>
    </row>
    <row r="54" spans="1:13" ht="12.75">
      <c r="A54" s="20" t="s">
        <v>77</v>
      </c>
      <c r="B54" s="15">
        <v>69924.202</v>
      </c>
      <c r="C54" s="15">
        <v>71064.118</v>
      </c>
      <c r="D54" s="2">
        <f t="shared" si="3"/>
        <v>140988.32</v>
      </c>
      <c r="E54" s="15">
        <v>98730.964</v>
      </c>
      <c r="F54" s="15">
        <v>41514.792</v>
      </c>
      <c r="G54" s="15">
        <v>6862.492</v>
      </c>
      <c r="H54" s="15">
        <v>2390.886</v>
      </c>
      <c r="I54" s="15">
        <v>801.338</v>
      </c>
      <c r="J54" s="15">
        <v>1684.368</v>
      </c>
      <c r="K54" s="15">
        <v>20246.59</v>
      </c>
      <c r="L54" s="15">
        <v>156091.628</v>
      </c>
      <c r="M54" s="15">
        <f t="shared" si="1"/>
        <v>469311.378</v>
      </c>
    </row>
    <row r="55" spans="1:13" ht="12.75">
      <c r="A55" s="20" t="s">
        <v>78</v>
      </c>
      <c r="B55" s="15">
        <v>28072.324</v>
      </c>
      <c r="C55" s="15">
        <v>54611.466</v>
      </c>
      <c r="D55" s="2">
        <f t="shared" si="3"/>
        <v>82683.79000000001</v>
      </c>
      <c r="E55" s="15">
        <v>39202.184</v>
      </c>
      <c r="F55" s="15">
        <v>13906.517</v>
      </c>
      <c r="G55" s="15">
        <v>6862.492</v>
      </c>
      <c r="H55" s="15">
        <v>0</v>
      </c>
      <c r="I55" s="15">
        <v>582.557</v>
      </c>
      <c r="J55" s="15">
        <v>978.212</v>
      </c>
      <c r="K55" s="15">
        <v>15789</v>
      </c>
      <c r="L55" s="15">
        <v>41730.913</v>
      </c>
      <c r="M55" s="15">
        <f t="shared" si="1"/>
        <v>201735.665</v>
      </c>
    </row>
    <row r="56" spans="1:13" ht="12.75">
      <c r="A56" s="20" t="s">
        <v>79</v>
      </c>
      <c r="B56" s="15">
        <v>101761.045</v>
      </c>
      <c r="C56" s="15">
        <v>104465.867</v>
      </c>
      <c r="D56" s="2">
        <f t="shared" si="3"/>
        <v>206226.912</v>
      </c>
      <c r="E56" s="15">
        <v>126702.846</v>
      </c>
      <c r="F56" s="15">
        <v>67909.071</v>
      </c>
      <c r="G56" s="15">
        <v>12891.546</v>
      </c>
      <c r="H56" s="15">
        <v>54716</v>
      </c>
      <c r="I56" s="15">
        <v>971.645</v>
      </c>
      <c r="J56" s="15">
        <v>2618.5170000000003</v>
      </c>
      <c r="K56" s="15">
        <v>40834.42</v>
      </c>
      <c r="L56" s="15">
        <v>123518.803</v>
      </c>
      <c r="M56" s="15">
        <f t="shared" si="1"/>
        <v>636389.76</v>
      </c>
    </row>
    <row r="57" spans="1:13" ht="12.75">
      <c r="A57" s="20" t="s">
        <v>80</v>
      </c>
      <c r="B57" s="15">
        <v>301969.349</v>
      </c>
      <c r="C57" s="15">
        <v>375830.983</v>
      </c>
      <c r="D57" s="2">
        <f t="shared" si="3"/>
        <v>677800.3319999999</v>
      </c>
      <c r="E57" s="15">
        <v>454847.31</v>
      </c>
      <c r="F57" s="15">
        <v>122924.772</v>
      </c>
      <c r="G57" s="15">
        <v>84389.03</v>
      </c>
      <c r="H57" s="15">
        <v>0</v>
      </c>
      <c r="I57" s="15">
        <v>2414.742</v>
      </c>
      <c r="J57" s="15">
        <v>13425.756</v>
      </c>
      <c r="K57" s="15">
        <v>93971.72</v>
      </c>
      <c r="L57" s="15">
        <v>669533.889</v>
      </c>
      <c r="M57" s="15">
        <f t="shared" si="1"/>
        <v>2119307.551</v>
      </c>
    </row>
    <row r="58" spans="1:13" ht="12.75">
      <c r="A58" s="20" t="s">
        <v>81</v>
      </c>
      <c r="B58" s="15">
        <v>54041.311</v>
      </c>
      <c r="C58" s="15">
        <v>39445.457</v>
      </c>
      <c r="D58" s="2">
        <f t="shared" si="3"/>
        <v>93486.76800000001</v>
      </c>
      <c r="E58" s="15">
        <v>46226.28</v>
      </c>
      <c r="F58" s="15">
        <v>20800.901</v>
      </c>
      <c r="G58" s="15">
        <v>9530.863</v>
      </c>
      <c r="H58" s="15">
        <v>0</v>
      </c>
      <c r="I58" s="15">
        <v>753.187</v>
      </c>
      <c r="J58" s="15">
        <v>1557.825</v>
      </c>
      <c r="K58" s="15">
        <v>15333</v>
      </c>
      <c r="L58" s="15">
        <v>28345.282</v>
      </c>
      <c r="M58" s="15">
        <f t="shared" si="1"/>
        <v>216034.10600000006</v>
      </c>
    </row>
    <row r="59" spans="1:13" ht="12.75">
      <c r="A59" s="20" t="s">
        <v>82</v>
      </c>
      <c r="B59" s="15">
        <v>14667.966</v>
      </c>
      <c r="C59" s="15">
        <v>28960.397</v>
      </c>
      <c r="D59" s="2">
        <f t="shared" si="3"/>
        <v>43628.363</v>
      </c>
      <c r="E59" s="15">
        <v>28128.572</v>
      </c>
      <c r="F59" s="15">
        <v>18560.188000000002</v>
      </c>
      <c r="G59" s="15">
        <v>6862.492</v>
      </c>
      <c r="H59" s="15">
        <v>0</v>
      </c>
      <c r="I59" s="15">
        <v>575.3340000000001</v>
      </c>
      <c r="J59" s="15">
        <v>978.212</v>
      </c>
      <c r="K59" s="15">
        <v>4021.92</v>
      </c>
      <c r="L59" s="15">
        <v>23400.45</v>
      </c>
      <c r="M59" s="15">
        <f t="shared" si="1"/>
        <v>126155.53099999999</v>
      </c>
    </row>
    <row r="60" spans="1:13" ht="12.75">
      <c r="A60" s="20" t="s">
        <v>83</v>
      </c>
      <c r="B60" s="15">
        <v>116322.109</v>
      </c>
      <c r="C60" s="15">
        <v>113445.928</v>
      </c>
      <c r="D60" s="2">
        <f t="shared" si="3"/>
        <v>229768.037</v>
      </c>
      <c r="E60" s="15">
        <v>149351.813</v>
      </c>
      <c r="F60" s="15">
        <v>79625.128</v>
      </c>
      <c r="G60" s="15">
        <v>28829.461</v>
      </c>
      <c r="H60" s="15">
        <v>11500.542</v>
      </c>
      <c r="I60" s="15">
        <v>1122.659</v>
      </c>
      <c r="J60" s="15">
        <v>4521.283</v>
      </c>
      <c r="K60" s="15">
        <v>38275.5</v>
      </c>
      <c r="L60" s="15">
        <v>173465.113</v>
      </c>
      <c r="M60" s="15">
        <f t="shared" si="1"/>
        <v>716459.536</v>
      </c>
    </row>
    <row r="61" spans="1:13" ht="12.75">
      <c r="A61" s="20" t="s">
        <v>84</v>
      </c>
      <c r="B61" s="15">
        <v>74388.432</v>
      </c>
      <c r="C61" s="15">
        <v>83920.171</v>
      </c>
      <c r="D61" s="2">
        <f t="shared" si="3"/>
        <v>158308.603</v>
      </c>
      <c r="E61" s="15">
        <v>107772.75200000001</v>
      </c>
      <c r="F61" s="15">
        <v>97369.027</v>
      </c>
      <c r="G61" s="15">
        <v>22411.894</v>
      </c>
      <c r="H61" s="15">
        <v>0</v>
      </c>
      <c r="I61" s="15">
        <v>1177.372</v>
      </c>
      <c r="J61" s="15">
        <v>3795.23</v>
      </c>
      <c r="K61" s="15">
        <v>37722.79</v>
      </c>
      <c r="L61" s="15">
        <v>64560.662000000004</v>
      </c>
      <c r="M61" s="15">
        <f t="shared" si="1"/>
        <v>493118.3299999999</v>
      </c>
    </row>
    <row r="62" spans="1:13" ht="12.75">
      <c r="A62" s="20" t="s">
        <v>85</v>
      </c>
      <c r="B62" s="15">
        <v>36749.496</v>
      </c>
      <c r="C62" s="15">
        <v>37154.048</v>
      </c>
      <c r="D62" s="2">
        <f t="shared" si="3"/>
        <v>73903.544</v>
      </c>
      <c r="E62" s="15">
        <v>45468.754</v>
      </c>
      <c r="F62" s="15">
        <v>50454.536</v>
      </c>
      <c r="G62" s="15">
        <v>6862.492</v>
      </c>
      <c r="H62" s="15">
        <v>67861.439</v>
      </c>
      <c r="I62" s="15">
        <v>692.51</v>
      </c>
      <c r="J62" s="15">
        <v>978.212</v>
      </c>
      <c r="K62" s="15">
        <v>34720.6</v>
      </c>
      <c r="L62" s="15">
        <v>31315.612</v>
      </c>
      <c r="M62" s="15">
        <f t="shared" si="1"/>
        <v>312257.699</v>
      </c>
    </row>
    <row r="63" spans="1:13" ht="12.75">
      <c r="A63" s="20" t="s">
        <v>86</v>
      </c>
      <c r="B63" s="15">
        <v>69624.005</v>
      </c>
      <c r="C63" s="15">
        <v>109142.136</v>
      </c>
      <c r="D63" s="2">
        <f>B63+C63</f>
        <v>178766.141</v>
      </c>
      <c r="E63" s="15">
        <v>121232.06300000001</v>
      </c>
      <c r="F63" s="15">
        <v>27666.478</v>
      </c>
      <c r="G63" s="15">
        <v>17628.745</v>
      </c>
      <c r="H63" s="15">
        <v>0</v>
      </c>
      <c r="I63" s="15">
        <v>1119.618</v>
      </c>
      <c r="J63" s="15">
        <v>2909.78</v>
      </c>
      <c r="K63" s="15">
        <v>31003.44</v>
      </c>
      <c r="L63" s="15">
        <v>169097.212</v>
      </c>
      <c r="M63" s="15">
        <f t="shared" si="1"/>
        <v>549423.4770000001</v>
      </c>
    </row>
    <row r="64" spans="1:13" ht="12.75">
      <c r="A64" s="20" t="s">
        <v>87</v>
      </c>
      <c r="B64" s="15">
        <v>42772.374</v>
      </c>
      <c r="C64" s="15">
        <v>73208.463</v>
      </c>
      <c r="D64" s="2">
        <f>B64+C64</f>
        <v>115980.837</v>
      </c>
      <c r="E64" s="15">
        <v>28128.572</v>
      </c>
      <c r="F64" s="15">
        <v>8409.372</v>
      </c>
      <c r="G64" s="15">
        <v>6862.492</v>
      </c>
      <c r="H64" s="15">
        <v>0</v>
      </c>
      <c r="I64" s="15">
        <v>731.053</v>
      </c>
      <c r="J64" s="15">
        <v>978.212</v>
      </c>
      <c r="K64" s="15">
        <v>5497.46</v>
      </c>
      <c r="L64" s="15">
        <v>26119.513</v>
      </c>
      <c r="M64" s="15">
        <f t="shared" si="1"/>
        <v>192707.511</v>
      </c>
    </row>
    <row r="65" spans="1:13" ht="12.75">
      <c r="A65" s="20"/>
      <c r="B65" s="15"/>
      <c r="C65" s="15"/>
      <c r="D65" s="2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2.75">
      <c r="A66" s="20" t="s">
        <v>36</v>
      </c>
      <c r="B66" s="2">
        <f>SUM(B14:B64)</f>
        <v>3936760.194</v>
      </c>
      <c r="C66" s="2">
        <f>SUM(C14:C64)</f>
        <v>4788912.233000002</v>
      </c>
      <c r="D66" s="2">
        <f>SUM(D14:D64)</f>
        <v>8725672.427000001</v>
      </c>
      <c r="E66" s="2">
        <f aca="true" t="shared" si="4" ref="E66:M66">SUM(E14:E64)</f>
        <v>5625714.271999998</v>
      </c>
      <c r="F66" s="2">
        <f t="shared" si="4"/>
        <v>3363748.402</v>
      </c>
      <c r="G66" s="2">
        <f t="shared" si="4"/>
        <v>1372498.2710000004</v>
      </c>
      <c r="H66" s="2">
        <f t="shared" si="4"/>
        <v>443250</v>
      </c>
      <c r="I66" s="2">
        <f t="shared" si="4"/>
        <v>49250.00000000001</v>
      </c>
      <c r="J66" s="2">
        <f t="shared" si="4"/>
        <v>195642.25800000003</v>
      </c>
      <c r="K66" s="2">
        <f t="shared" si="4"/>
        <v>1771531.5</v>
      </c>
      <c r="L66" s="2">
        <f t="shared" si="4"/>
        <v>6573905.432999999</v>
      </c>
      <c r="M66" s="2">
        <f t="shared" si="4"/>
        <v>28121212.562999994</v>
      </c>
    </row>
    <row r="67" spans="1:13" ht="12.75">
      <c r="A67" s="20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0" t="s">
        <v>101</v>
      </c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2" ht="12.75">
      <c r="A69" s="20" t="s">
        <v>89</v>
      </c>
      <c r="B69" s="10"/>
    </row>
    <row r="70" spans="1:2" ht="12.75">
      <c r="A70" s="20" t="s">
        <v>90</v>
      </c>
      <c r="B70" s="10"/>
    </row>
    <row r="71" spans="1:2" ht="12.75">
      <c r="A71" s="20"/>
      <c r="B71" s="10"/>
    </row>
    <row r="72" spans="1:2" ht="12.75">
      <c r="A72" s="20"/>
      <c r="B72" s="10"/>
    </row>
    <row r="73" spans="1:2" ht="12.75">
      <c r="A73" s="20"/>
      <c r="B73" s="10"/>
    </row>
    <row r="74" spans="1:2" ht="12.75">
      <c r="A74" s="24"/>
      <c r="B74" s="2"/>
    </row>
    <row r="75" spans="1:2" ht="12.75">
      <c r="A75" s="24"/>
      <c r="B75" s="2"/>
    </row>
    <row r="76" spans="1:2" ht="12.75">
      <c r="A76" s="24"/>
      <c r="B76" s="2"/>
    </row>
    <row r="77" spans="1:2" ht="12.75">
      <c r="A77" s="24"/>
      <c r="B77" s="2"/>
    </row>
    <row r="78" spans="1:2" ht="12.75">
      <c r="A78" s="24"/>
      <c r="B78" s="2"/>
    </row>
    <row r="79" spans="1:2" ht="12.75">
      <c r="A79" s="24"/>
      <c r="B79" s="2"/>
    </row>
    <row r="80" spans="1:2" ht="12.75">
      <c r="A80" s="24"/>
      <c r="B80" s="2"/>
    </row>
    <row r="81" spans="1:2" ht="12.75">
      <c r="A81" s="24"/>
      <c r="B81" s="2"/>
    </row>
    <row r="82" spans="1:2" ht="12.75">
      <c r="A82" s="24"/>
      <c r="B82" s="2"/>
    </row>
    <row r="83" spans="1:2" ht="12.75">
      <c r="A83" s="24"/>
      <c r="B83" s="2"/>
    </row>
    <row r="84" spans="1:2" ht="12.75">
      <c r="A84" s="24"/>
      <c r="B84" s="2"/>
    </row>
    <row r="85" spans="1:7" ht="12.75">
      <c r="A85" s="24"/>
      <c r="B85" s="2"/>
      <c r="C85" s="2"/>
      <c r="D85" s="2"/>
      <c r="E85" s="2"/>
      <c r="F85" s="2"/>
      <c r="G85" s="2"/>
    </row>
    <row r="86" spans="1:7" ht="12.75">
      <c r="A86" s="24"/>
      <c r="B86" s="2"/>
      <c r="C86" s="2"/>
      <c r="D86" s="2"/>
      <c r="E86" s="2"/>
      <c r="F86" s="2"/>
      <c r="G86" s="2"/>
    </row>
    <row r="87" spans="1:7" ht="12.75">
      <c r="A87" s="24"/>
      <c r="B87" s="2"/>
      <c r="C87" s="2"/>
      <c r="D87" s="2"/>
      <c r="E87" s="2"/>
      <c r="F87" s="2"/>
      <c r="G87" s="2"/>
    </row>
    <row r="88" spans="1:7" ht="12.75">
      <c r="A88" s="24"/>
      <c r="B88" s="2"/>
      <c r="C88" s="2"/>
      <c r="D88" s="2"/>
      <c r="E88" s="2"/>
      <c r="F88" s="2"/>
      <c r="G88" s="2"/>
    </row>
    <row r="89" spans="1:7" ht="12.75">
      <c r="A89" s="24"/>
      <c r="B89" s="2"/>
      <c r="C89" s="2"/>
      <c r="D89" s="2"/>
      <c r="E89" s="2"/>
      <c r="F89" s="2"/>
      <c r="G89" s="2"/>
    </row>
    <row r="90" spans="1:7" ht="12.75">
      <c r="A90" s="24"/>
      <c r="B90" s="2"/>
      <c r="C90" s="2"/>
      <c r="D90" s="2"/>
      <c r="E90" s="2"/>
      <c r="F90" s="2"/>
      <c r="G90" s="2"/>
    </row>
    <row r="91" spans="1:7" ht="12.75">
      <c r="A91" s="24"/>
      <c r="B91" s="2"/>
      <c r="C91" s="2"/>
      <c r="D91" s="2"/>
      <c r="E91" s="2"/>
      <c r="F91" s="2"/>
      <c r="G91" s="2"/>
    </row>
    <row r="92" spans="1:7" ht="12.75">
      <c r="A92" s="24"/>
      <c r="B92" s="2"/>
      <c r="C92" s="2"/>
      <c r="D92" s="2"/>
      <c r="E92" s="2"/>
      <c r="F92" s="2"/>
      <c r="G92" s="2"/>
    </row>
    <row r="93" spans="1:7" ht="12.75">
      <c r="A93" s="24"/>
      <c r="B93" s="2"/>
      <c r="C93" s="2"/>
      <c r="D93" s="2"/>
      <c r="E93" s="2"/>
      <c r="F93" s="2"/>
      <c r="G93" s="2"/>
    </row>
    <row r="94" spans="1:7" ht="12.75">
      <c r="A94" s="24"/>
      <c r="B94" s="2"/>
      <c r="C94" s="2"/>
      <c r="D94" s="2"/>
      <c r="E94" s="2"/>
      <c r="F94" s="2"/>
      <c r="G94" s="2"/>
    </row>
    <row r="95" spans="1:7" ht="12.75">
      <c r="A95" s="20"/>
      <c r="B95" s="11"/>
      <c r="C95" s="11"/>
      <c r="D95" s="11"/>
      <c r="E95" s="11"/>
      <c r="F95" s="11"/>
      <c r="G95" s="11"/>
    </row>
    <row r="96" spans="1:7" ht="12.75">
      <c r="A96" s="20"/>
      <c r="B96" s="11"/>
      <c r="C96" s="11"/>
      <c r="D96" s="11"/>
      <c r="E96" s="11"/>
      <c r="F96" s="11"/>
      <c r="G96" s="11"/>
    </row>
    <row r="97" spans="1:7" ht="12.75">
      <c r="A97" s="20"/>
      <c r="B97" s="11"/>
      <c r="C97" s="11"/>
      <c r="D97" s="11"/>
      <c r="E97" s="11"/>
      <c r="F97" s="11"/>
      <c r="G97" s="11"/>
    </row>
    <row r="98" spans="1:7" ht="12.75">
      <c r="A98" s="20"/>
      <c r="B98" s="11"/>
      <c r="C98" s="11"/>
      <c r="D98" s="11"/>
      <c r="E98" s="11"/>
      <c r="F98" s="11"/>
      <c r="G98" s="11"/>
    </row>
    <row r="99" spans="1:7" ht="12.75">
      <c r="A99" s="20"/>
      <c r="B99" s="11"/>
      <c r="C99" s="11"/>
      <c r="D99" s="11"/>
      <c r="E99" s="11"/>
      <c r="F99" s="11"/>
      <c r="G99" s="11"/>
    </row>
    <row r="100" spans="1:7" ht="12.75">
      <c r="A100" s="20"/>
      <c r="B100" s="11"/>
      <c r="C100" s="11"/>
      <c r="D100" s="11"/>
      <c r="E100" s="11"/>
      <c r="F100" s="11"/>
      <c r="G100" s="11"/>
    </row>
    <row r="101" spans="1:7" ht="12.75">
      <c r="A101" s="20"/>
      <c r="B101" s="11"/>
      <c r="C101" s="11"/>
      <c r="D101" s="11"/>
      <c r="E101" s="11"/>
      <c r="F101" s="11"/>
      <c r="G101" s="11"/>
    </row>
    <row r="102" spans="1:7" ht="12.75">
      <c r="A102" s="12"/>
      <c r="B102" s="11"/>
      <c r="C102" s="11"/>
      <c r="D102" s="11"/>
      <c r="E102" s="11"/>
      <c r="F102" s="11"/>
      <c r="G102" s="11"/>
    </row>
    <row r="103" spans="1:7" ht="12.75">
      <c r="A103" s="12"/>
      <c r="B103" s="11"/>
      <c r="C103" s="11"/>
      <c r="D103" s="11"/>
      <c r="E103" s="11"/>
      <c r="F103" s="11"/>
      <c r="G103" s="11"/>
    </row>
    <row r="104" spans="1:7" ht="12.75">
      <c r="A104" s="20"/>
      <c r="B104" s="11"/>
      <c r="C104" s="11"/>
      <c r="D104" s="11"/>
      <c r="E104" s="11"/>
      <c r="F104" s="11"/>
      <c r="G104" s="11"/>
    </row>
    <row r="105" spans="1:7" ht="12.75">
      <c r="A105" s="24"/>
      <c r="B105" s="2"/>
      <c r="C105" s="2"/>
      <c r="D105" s="2"/>
      <c r="E105" s="2"/>
      <c r="F105" s="2"/>
      <c r="G105" s="2"/>
    </row>
    <row r="106" spans="1:7" ht="12.75">
      <c r="A106" s="24"/>
      <c r="B106" s="2"/>
      <c r="C106" s="2"/>
      <c r="D106" s="2"/>
      <c r="E106" s="2"/>
      <c r="F106" s="2"/>
      <c r="G106" s="2"/>
    </row>
    <row r="107" spans="1:7" ht="12.75">
      <c r="A107" s="24"/>
      <c r="B107" s="2"/>
      <c r="C107" s="2"/>
      <c r="D107" s="2"/>
      <c r="E107" s="2"/>
      <c r="F107" s="2"/>
      <c r="G107" s="2"/>
    </row>
    <row r="108" spans="1:7" ht="12.75">
      <c r="A108" s="24"/>
      <c r="B108" s="2"/>
      <c r="C108" s="2"/>
      <c r="D108" s="2"/>
      <c r="E108" s="2"/>
      <c r="F108" s="2"/>
      <c r="G108" s="2"/>
    </row>
    <row r="109" spans="1:7" ht="12.75">
      <c r="A109" s="24"/>
      <c r="B109" s="2"/>
      <c r="C109" s="2"/>
      <c r="D109" s="2"/>
      <c r="E109" s="2"/>
      <c r="F109" s="2"/>
      <c r="G109" s="2"/>
    </row>
    <row r="110" spans="1:7" ht="12.75">
      <c r="A110" s="24"/>
      <c r="B110" s="2"/>
      <c r="C110" s="2"/>
      <c r="D110" s="2"/>
      <c r="E110" s="2"/>
      <c r="F110" s="2"/>
      <c r="G110" s="2"/>
    </row>
    <row r="111" spans="1:7" ht="12.75">
      <c r="A111" s="24"/>
      <c r="B111" s="2"/>
      <c r="C111" s="2"/>
      <c r="D111" s="2"/>
      <c r="E111" s="2"/>
      <c r="F111" s="2"/>
      <c r="G111" s="2"/>
    </row>
    <row r="112" spans="1:7" ht="12.75">
      <c r="A112" s="24"/>
      <c r="B112" s="2"/>
      <c r="C112" s="2"/>
      <c r="D112" s="2"/>
      <c r="E112" s="2"/>
      <c r="F112" s="2"/>
      <c r="G112" s="2"/>
    </row>
    <row r="113" spans="1:7" ht="12.75">
      <c r="A113" s="24"/>
      <c r="B113" s="2"/>
      <c r="C113" s="2"/>
      <c r="D113" s="2"/>
      <c r="E113" s="2"/>
      <c r="F113" s="2"/>
      <c r="G113" s="2"/>
    </row>
    <row r="114" spans="1:7" ht="12.75">
      <c r="A114" s="24"/>
      <c r="B114" s="2"/>
      <c r="C114" s="2"/>
      <c r="D114" s="2"/>
      <c r="E114" s="2"/>
      <c r="F114" s="2"/>
      <c r="G114" s="2"/>
    </row>
    <row r="115" spans="1:7" ht="12.75">
      <c r="A115" s="24"/>
      <c r="B115" s="2"/>
      <c r="C115" s="2"/>
      <c r="D115" s="2"/>
      <c r="E115" s="2"/>
      <c r="F115" s="2"/>
      <c r="G115" s="2"/>
    </row>
    <row r="116" spans="1:7" ht="12.75">
      <c r="A116" s="24"/>
      <c r="B116" s="2"/>
      <c r="C116" s="2"/>
      <c r="D116" s="2"/>
      <c r="E116" s="2"/>
      <c r="F116" s="2"/>
      <c r="G116" s="2"/>
    </row>
    <row r="165" spans="1:7" ht="12.75">
      <c r="A165" s="20"/>
      <c r="B165" s="11"/>
      <c r="C165" s="11"/>
      <c r="D165" s="11"/>
      <c r="E165" s="11"/>
      <c r="F165" s="11"/>
      <c r="G165" s="11"/>
    </row>
    <row r="166" spans="1:7" ht="12.75">
      <c r="A166" s="20"/>
      <c r="B166" s="11"/>
      <c r="C166" s="11"/>
      <c r="D166" s="11"/>
      <c r="E166" s="11"/>
      <c r="F166" s="11"/>
      <c r="G166" s="11"/>
    </row>
    <row r="167" spans="1:7" ht="12.75">
      <c r="A167" s="20"/>
      <c r="B167" s="11"/>
      <c r="C167" s="11"/>
      <c r="D167" s="11"/>
      <c r="E167" s="11"/>
      <c r="F167" s="11"/>
      <c r="G167" s="11"/>
    </row>
    <row r="168" spans="1:7" ht="12.75">
      <c r="A168" s="20"/>
      <c r="B168" s="11"/>
      <c r="C168" s="11"/>
      <c r="D168" s="11"/>
      <c r="E168" s="11"/>
      <c r="F168" s="11"/>
      <c r="G168" s="11"/>
    </row>
    <row r="169" spans="1:7" ht="12.75">
      <c r="A169" s="20"/>
      <c r="B169" s="11"/>
      <c r="C169" s="11"/>
      <c r="D169" s="11"/>
      <c r="E169" s="11"/>
      <c r="F169" s="11"/>
      <c r="G169" s="11"/>
    </row>
    <row r="170" spans="1:7" ht="12.75">
      <c r="A170" s="20"/>
      <c r="B170" s="11"/>
      <c r="C170" s="11"/>
      <c r="D170" s="11"/>
      <c r="E170" s="11"/>
      <c r="F170" s="11"/>
      <c r="G170" s="11"/>
    </row>
    <row r="171" spans="1:7" ht="12.75">
      <c r="A171" s="20"/>
      <c r="B171" s="11"/>
      <c r="C171" s="11"/>
      <c r="D171" s="11"/>
      <c r="E171" s="11"/>
      <c r="F171" s="11"/>
      <c r="G171" s="11"/>
    </row>
    <row r="172" spans="1:7" ht="12.75">
      <c r="A172" s="20"/>
      <c r="B172" s="11"/>
      <c r="C172" s="11"/>
      <c r="D172" s="11"/>
      <c r="E172" s="11"/>
      <c r="F172" s="11"/>
      <c r="G172" s="11"/>
    </row>
    <row r="173" spans="1:7" ht="12.75">
      <c r="A173" s="20"/>
      <c r="B173" s="11"/>
      <c r="C173" s="11"/>
      <c r="D173" s="11"/>
      <c r="E173" s="11"/>
      <c r="F173" s="11"/>
      <c r="G173" s="11"/>
    </row>
    <row r="174" spans="1:7" ht="12.75">
      <c r="A174" s="20"/>
      <c r="B174" s="11"/>
      <c r="C174" s="11"/>
      <c r="D174" s="11"/>
      <c r="E174" s="11"/>
      <c r="F174" s="11"/>
      <c r="G174" s="11"/>
    </row>
    <row r="175" spans="1:7" ht="12.75">
      <c r="A175" s="24"/>
      <c r="B175" s="2"/>
      <c r="C175" s="2"/>
      <c r="D175" s="2"/>
      <c r="E175" s="2"/>
      <c r="F175" s="2"/>
      <c r="G175" s="2"/>
    </row>
    <row r="176" spans="1:7" ht="12.75">
      <c r="A176" s="24"/>
      <c r="B176" s="2"/>
      <c r="C176" s="2"/>
      <c r="D176" s="2"/>
      <c r="E176" s="2"/>
      <c r="F176" s="2"/>
      <c r="G176" s="2"/>
    </row>
    <row r="177" spans="1:7" ht="12.75">
      <c r="A177" s="24"/>
      <c r="B177" s="2"/>
      <c r="C177" s="2"/>
      <c r="D177" s="2"/>
      <c r="E177" s="2"/>
      <c r="F177" s="2"/>
      <c r="G177" s="2"/>
    </row>
    <row r="178" spans="1:7" ht="12.75">
      <c r="A178" s="24"/>
      <c r="B178" s="2"/>
      <c r="C178" s="2"/>
      <c r="D178" s="2"/>
      <c r="E178" s="2"/>
      <c r="F178" s="2"/>
      <c r="G178" s="2"/>
    </row>
    <row r="179" spans="1:7" ht="12.75">
      <c r="A179" s="24"/>
      <c r="B179" s="2"/>
      <c r="C179" s="2"/>
      <c r="D179" s="2"/>
      <c r="E179" s="2"/>
      <c r="F179" s="2"/>
      <c r="G179" s="2"/>
    </row>
    <row r="180" spans="1:7" ht="12.75">
      <c r="A180" s="24"/>
      <c r="B180" s="2"/>
      <c r="C180" s="2"/>
      <c r="D180" s="2"/>
      <c r="E180" s="2"/>
      <c r="F180" s="2"/>
      <c r="G180" s="2"/>
    </row>
    <row r="197" spans="1:7" ht="12.75">
      <c r="A197" s="24"/>
      <c r="B197" s="2"/>
      <c r="C197" s="2"/>
      <c r="D197" s="2"/>
      <c r="E197" s="2"/>
      <c r="F197" s="2"/>
      <c r="G197" s="2"/>
    </row>
    <row r="198" spans="1:7" ht="12.75">
      <c r="A198" s="24"/>
      <c r="B198" s="2"/>
      <c r="C198" s="2"/>
      <c r="D198" s="2"/>
      <c r="E198" s="2"/>
      <c r="F198" s="2"/>
      <c r="G198" s="2"/>
    </row>
    <row r="199" spans="1:7" ht="12.75">
      <c r="A199" s="24"/>
      <c r="B199" s="2"/>
      <c r="C199" s="2"/>
      <c r="D199" s="2"/>
      <c r="E199" s="2"/>
      <c r="F199" s="2"/>
      <c r="G199" s="2"/>
    </row>
    <row r="200" spans="1:7" ht="12.75">
      <c r="A200" s="24"/>
      <c r="B200" s="2"/>
      <c r="C200" s="2"/>
      <c r="D200" s="2"/>
      <c r="E200" s="2"/>
      <c r="F200" s="2"/>
      <c r="G200" s="2"/>
    </row>
    <row r="201" spans="1:7" ht="12.75">
      <c r="A201" s="24"/>
      <c r="B201" s="2"/>
      <c r="C201" s="2"/>
      <c r="D201" s="2"/>
      <c r="E201" s="2"/>
      <c r="F201" s="2"/>
      <c r="G201" s="2"/>
    </row>
    <row r="202" spans="1:7" ht="12.75">
      <c r="A202" s="24"/>
      <c r="B202" s="2"/>
      <c r="C202" s="2"/>
      <c r="D202" s="2"/>
      <c r="E202" s="2"/>
      <c r="F202" s="2"/>
      <c r="G202" s="2"/>
    </row>
    <row r="203" spans="1:7" ht="12.75">
      <c r="A203" s="24"/>
      <c r="B203" s="2"/>
      <c r="C203" s="2"/>
      <c r="D203" s="2"/>
      <c r="E203" s="2"/>
      <c r="F203" s="2"/>
      <c r="G203" s="2"/>
    </row>
    <row r="204" spans="1:7" ht="12.75">
      <c r="A204" s="24"/>
      <c r="B204" s="2"/>
      <c r="C204" s="2"/>
      <c r="D204" s="2"/>
      <c r="E204" s="2"/>
      <c r="F204" s="2"/>
      <c r="G204" s="2"/>
    </row>
    <row r="205" spans="1:7" ht="12.75">
      <c r="A205" s="24"/>
      <c r="B205" s="2"/>
      <c r="C205" s="2"/>
      <c r="D205" s="2"/>
      <c r="E205" s="2"/>
      <c r="F205" s="2"/>
      <c r="G205" s="2"/>
    </row>
    <row r="206" spans="1:7" ht="12.75">
      <c r="A206" s="24"/>
      <c r="B206" s="2"/>
      <c r="C206" s="2"/>
      <c r="D206" s="2"/>
      <c r="E206" s="2"/>
      <c r="F206" s="2"/>
      <c r="G206" s="2"/>
    </row>
    <row r="207" spans="1:7" ht="12.75">
      <c r="A207" s="24"/>
      <c r="B207" s="2"/>
      <c r="C207" s="2"/>
      <c r="D207" s="2"/>
      <c r="E207" s="2"/>
      <c r="F207" s="2"/>
      <c r="G207" s="2"/>
    </row>
    <row r="208" spans="1:7" ht="12.75">
      <c r="A208" s="24"/>
      <c r="B208" s="2"/>
      <c r="C208" s="2"/>
      <c r="D208" s="2"/>
      <c r="E208" s="2"/>
      <c r="F208" s="2"/>
      <c r="G208" s="2"/>
    </row>
    <row r="209" spans="1:7" ht="12.75">
      <c r="A209" s="24"/>
      <c r="B209" s="2"/>
      <c r="C209" s="2"/>
      <c r="D209" s="2"/>
      <c r="E209" s="2"/>
      <c r="F209" s="2"/>
      <c r="G209" s="2"/>
    </row>
    <row r="210" spans="1:7" ht="12.75">
      <c r="A210" s="24"/>
      <c r="B210" s="2"/>
      <c r="C210" s="2"/>
      <c r="D210" s="2"/>
      <c r="E210" s="2"/>
      <c r="F210" s="2"/>
      <c r="G210" s="2"/>
    </row>
    <row r="211" spans="1:7" ht="12.75">
      <c r="A211" s="24"/>
      <c r="B211" s="2"/>
      <c r="C211" s="2"/>
      <c r="D211" s="2"/>
      <c r="E211" s="2"/>
      <c r="F211" s="2"/>
      <c r="G211" s="2"/>
    </row>
    <row r="212" spans="1:7" ht="12.75">
      <c r="A212" s="20"/>
      <c r="B212" s="11"/>
      <c r="C212" s="11"/>
      <c r="D212" s="11"/>
      <c r="E212" s="11"/>
      <c r="F212" s="11"/>
      <c r="G212" s="11"/>
    </row>
    <row r="213" spans="1:7" ht="12.75">
      <c r="A213" s="20"/>
      <c r="B213" s="11"/>
      <c r="C213" s="11"/>
      <c r="D213" s="11"/>
      <c r="E213" s="11"/>
      <c r="F213" s="11"/>
      <c r="G213" s="11"/>
    </row>
    <row r="214" spans="1:7" ht="12.75">
      <c r="A214" s="20"/>
      <c r="B214" s="11"/>
      <c r="C214" s="11"/>
      <c r="D214" s="11"/>
      <c r="E214" s="11"/>
      <c r="F214" s="11"/>
      <c r="G214" s="11"/>
    </row>
    <row r="215" spans="1:7" ht="12.75">
      <c r="A215" s="20"/>
      <c r="B215" s="11"/>
      <c r="C215" s="11"/>
      <c r="D215" s="11"/>
      <c r="E215" s="11"/>
      <c r="F215" s="11"/>
      <c r="G215" s="11"/>
    </row>
    <row r="216" spans="1:7" ht="12.75">
      <c r="A216" s="20"/>
      <c r="B216" s="11"/>
      <c r="C216" s="11"/>
      <c r="D216" s="11"/>
      <c r="E216" s="11"/>
      <c r="F216" s="11"/>
      <c r="G216" s="11"/>
    </row>
    <row r="217" spans="1:7" ht="12.75">
      <c r="A217" s="20"/>
      <c r="B217" s="11"/>
      <c r="C217" s="11"/>
      <c r="D217" s="11"/>
      <c r="E217" s="11"/>
      <c r="F217" s="11"/>
      <c r="G217" s="11"/>
    </row>
    <row r="218" spans="1:7" ht="12.75">
      <c r="A218" s="20"/>
      <c r="B218" s="11"/>
      <c r="C218" s="11"/>
      <c r="D218" s="11"/>
      <c r="E218" s="11"/>
      <c r="F218" s="11"/>
      <c r="G218" s="11"/>
    </row>
    <row r="219" spans="1:7" ht="12.75">
      <c r="A219" s="12"/>
      <c r="B219" s="11"/>
      <c r="C219" s="11"/>
      <c r="D219" s="11"/>
      <c r="E219" s="11"/>
      <c r="F219" s="11"/>
      <c r="G219" s="11"/>
    </row>
    <row r="220" spans="1:7" ht="12.75">
      <c r="A220" s="12"/>
      <c r="B220" s="11"/>
      <c r="C220" s="11"/>
      <c r="D220" s="11"/>
      <c r="E220" s="11"/>
      <c r="F220" s="11"/>
      <c r="G220" s="11"/>
    </row>
    <row r="221" spans="1:7" ht="12.75">
      <c r="A221" s="20"/>
      <c r="B221" s="11"/>
      <c r="C221" s="11"/>
      <c r="D221" s="11"/>
      <c r="E221" s="11"/>
      <c r="F221" s="11"/>
      <c r="G221" s="11"/>
    </row>
    <row r="222" spans="1:7" ht="12.75">
      <c r="A222" s="24"/>
      <c r="B222" s="2"/>
      <c r="C222" s="2"/>
      <c r="D222" s="2"/>
      <c r="E222" s="2"/>
      <c r="F222" s="2"/>
      <c r="G222" s="2"/>
    </row>
    <row r="223" spans="1:7" ht="12.75">
      <c r="A223" s="24"/>
      <c r="B223" s="2"/>
      <c r="C223" s="2"/>
      <c r="D223" s="2"/>
      <c r="E223" s="2"/>
      <c r="F223" s="2"/>
      <c r="G223" s="2"/>
    </row>
    <row r="224" spans="1:7" ht="12.75">
      <c r="A224" s="24"/>
      <c r="B224" s="2"/>
      <c r="C224" s="2"/>
      <c r="D224" s="2"/>
      <c r="E224" s="2"/>
      <c r="F224" s="2"/>
      <c r="G224" s="2"/>
    </row>
    <row r="225" spans="1:7" ht="12.75">
      <c r="A225" s="24"/>
      <c r="B225" s="2"/>
      <c r="C225" s="2"/>
      <c r="D225" s="2"/>
      <c r="E225" s="2"/>
      <c r="F225" s="2"/>
      <c r="G225" s="2"/>
    </row>
    <row r="226" spans="1:7" ht="12.75">
      <c r="A226" s="24"/>
      <c r="B226" s="2"/>
      <c r="C226" s="2"/>
      <c r="D226" s="2"/>
      <c r="E226" s="2"/>
      <c r="F226" s="2"/>
      <c r="G226" s="2"/>
    </row>
    <row r="227" spans="1:7" ht="12.75">
      <c r="A227" s="24"/>
      <c r="B227" s="2"/>
      <c r="C227" s="2"/>
      <c r="D227" s="2"/>
      <c r="E227" s="2"/>
      <c r="F227" s="2"/>
      <c r="G227" s="2"/>
    </row>
    <row r="228" spans="1:7" ht="12.75">
      <c r="A228" s="24"/>
      <c r="B228" s="2"/>
      <c r="C228" s="2"/>
      <c r="D228" s="2"/>
      <c r="E228" s="2"/>
      <c r="F228" s="2"/>
      <c r="G228" s="2"/>
    </row>
    <row r="293" spans="1:7" ht="12.75">
      <c r="A293" s="24"/>
      <c r="B293" s="2"/>
      <c r="C293" s="2"/>
      <c r="D293" s="2"/>
      <c r="E293" s="2"/>
      <c r="F293" s="2"/>
      <c r="G293" s="2"/>
    </row>
    <row r="294" spans="1:7" ht="12.75">
      <c r="A294" s="24"/>
      <c r="B294" s="2"/>
      <c r="C294" s="2"/>
      <c r="D294" s="2"/>
      <c r="E294" s="2"/>
      <c r="F294" s="2"/>
      <c r="G294" s="2"/>
    </row>
    <row r="295" spans="1:7" ht="12.75">
      <c r="A295" s="24"/>
      <c r="B295" s="2"/>
      <c r="C295" s="2"/>
      <c r="D295" s="2"/>
      <c r="E295" s="2"/>
      <c r="F295" s="2"/>
      <c r="G295" s="2"/>
    </row>
    <row r="296" spans="1:7" ht="12.75">
      <c r="A296" s="24"/>
      <c r="B296" s="2"/>
      <c r="C296" s="2"/>
      <c r="D296" s="2"/>
      <c r="E296" s="2"/>
      <c r="F296" s="2"/>
      <c r="G296" s="2"/>
    </row>
    <row r="297" spans="1:7" ht="12.75">
      <c r="A297" s="24"/>
      <c r="B297" s="2"/>
      <c r="C297" s="2"/>
      <c r="D297" s="2"/>
      <c r="E297" s="2"/>
      <c r="F297" s="2"/>
      <c r="G297" s="2"/>
    </row>
    <row r="298" spans="1:7" ht="12.75">
      <c r="A298" s="24"/>
      <c r="B298" s="2"/>
      <c r="C298" s="2"/>
      <c r="D298" s="2"/>
      <c r="E298" s="2"/>
      <c r="F298" s="2"/>
      <c r="G298" s="2"/>
    </row>
    <row r="299" spans="1:7" ht="12.75">
      <c r="A299" s="24"/>
      <c r="B299" s="2"/>
      <c r="C299" s="2"/>
      <c r="D299" s="2"/>
      <c r="E299" s="2"/>
      <c r="F299" s="2"/>
      <c r="G299" s="2"/>
    </row>
    <row r="300" spans="1:7" ht="12.75">
      <c r="A300" s="24"/>
      <c r="B300" s="2"/>
      <c r="C300" s="2"/>
      <c r="D300" s="2"/>
      <c r="E300" s="2"/>
      <c r="F300" s="2"/>
      <c r="G300" s="2"/>
    </row>
    <row r="301" spans="1:7" ht="12.75">
      <c r="A301" s="24"/>
      <c r="B301" s="2"/>
      <c r="C301" s="2"/>
      <c r="D301" s="2"/>
      <c r="E301" s="2"/>
      <c r="F301" s="2"/>
      <c r="G301" s="2"/>
    </row>
    <row r="302" spans="1:7" ht="12.75">
      <c r="A302" s="24"/>
      <c r="B302" s="2"/>
      <c r="C302" s="2"/>
      <c r="D302" s="2"/>
      <c r="E302" s="2"/>
      <c r="F302" s="2"/>
      <c r="G302" s="2"/>
    </row>
    <row r="303" spans="1:7" ht="12.75">
      <c r="A303" s="24"/>
      <c r="B303" s="2"/>
      <c r="C303" s="2"/>
      <c r="D303" s="2"/>
      <c r="E303" s="2"/>
      <c r="F303" s="2"/>
      <c r="G303" s="2"/>
    </row>
    <row r="304" spans="1:7" ht="12.75">
      <c r="A304" s="24"/>
      <c r="B304" s="2"/>
      <c r="C304" s="2"/>
      <c r="D304" s="2"/>
      <c r="E304" s="2"/>
      <c r="F304" s="2"/>
      <c r="G304" s="2"/>
    </row>
    <row r="305" spans="1:7" ht="12.75">
      <c r="A305" s="20"/>
      <c r="B305" s="11"/>
      <c r="C305" s="11"/>
      <c r="D305" s="11"/>
      <c r="E305" s="11"/>
      <c r="F305" s="11"/>
      <c r="G305" s="11"/>
    </row>
    <row r="306" spans="1:7" ht="12.75">
      <c r="A306" s="20"/>
      <c r="B306" s="11"/>
      <c r="C306" s="11"/>
      <c r="D306" s="11"/>
      <c r="E306" s="11"/>
      <c r="F306" s="11"/>
      <c r="G306" s="11"/>
    </row>
    <row r="307" spans="1:7" ht="12.75">
      <c r="A307" s="20"/>
      <c r="B307" s="11"/>
      <c r="C307" s="11"/>
      <c r="D307" s="11"/>
      <c r="E307" s="11"/>
      <c r="F307" s="11"/>
      <c r="G307" s="11"/>
    </row>
    <row r="308" spans="1:7" ht="12.75">
      <c r="A308" s="20"/>
      <c r="B308" s="11"/>
      <c r="C308" s="11"/>
      <c r="D308" s="11"/>
      <c r="E308" s="11"/>
      <c r="F308" s="11"/>
      <c r="G308" s="11"/>
    </row>
    <row r="309" spans="1:7" ht="12.75">
      <c r="A309" s="20"/>
      <c r="B309" s="11"/>
      <c r="C309" s="11"/>
      <c r="D309" s="11"/>
      <c r="E309" s="11"/>
      <c r="F309" s="11"/>
      <c r="G309" s="11"/>
    </row>
    <row r="310" spans="1:7" ht="12.75">
      <c r="A310" s="20"/>
      <c r="B310" s="11"/>
      <c r="C310" s="11"/>
      <c r="D310" s="11"/>
      <c r="E310" s="11"/>
      <c r="F310" s="11"/>
      <c r="G310" s="11"/>
    </row>
    <row r="311" spans="1:7" ht="12.75">
      <c r="A311" s="20"/>
      <c r="B311" s="11"/>
      <c r="C311" s="11"/>
      <c r="D311" s="11"/>
      <c r="E311" s="11"/>
      <c r="F311" s="11"/>
      <c r="G311" s="11"/>
    </row>
    <row r="312" spans="1:7" ht="12.75">
      <c r="A312" s="20"/>
      <c r="B312" s="11"/>
      <c r="C312" s="11"/>
      <c r="D312" s="11"/>
      <c r="E312" s="11"/>
      <c r="F312" s="11"/>
      <c r="G312" s="11"/>
    </row>
    <row r="313" spans="1:7" ht="12.75">
      <c r="A313" s="20"/>
      <c r="B313" s="11"/>
      <c r="C313" s="11"/>
      <c r="D313" s="11"/>
      <c r="E313" s="11"/>
      <c r="F313" s="11"/>
      <c r="G313" s="11"/>
    </row>
    <row r="314" spans="1:7" ht="12.75">
      <c r="A314" s="20"/>
      <c r="B314" s="11"/>
      <c r="C314" s="11"/>
      <c r="D314" s="11"/>
      <c r="E314" s="11"/>
      <c r="F314" s="11"/>
      <c r="G314" s="11"/>
    </row>
    <row r="315" spans="1:7" ht="12.75">
      <c r="A315" s="24"/>
      <c r="B315" s="2"/>
      <c r="C315" s="2"/>
      <c r="D315" s="2"/>
      <c r="E315" s="2"/>
      <c r="F315" s="2"/>
      <c r="G315" s="2"/>
    </row>
    <row r="316" spans="1:7" ht="12.75">
      <c r="A316" s="24"/>
      <c r="B316" s="2"/>
      <c r="C316" s="2"/>
      <c r="D316" s="2"/>
      <c r="E316" s="2"/>
      <c r="F316" s="2"/>
      <c r="G316" s="2"/>
    </row>
    <row r="317" spans="1:7" ht="12.75">
      <c r="A317" s="24"/>
      <c r="B317" s="2"/>
      <c r="C317" s="2"/>
      <c r="D317" s="2"/>
      <c r="E317" s="2"/>
      <c r="F317" s="2"/>
      <c r="G317" s="2"/>
    </row>
    <row r="318" spans="1:7" ht="12.75">
      <c r="A318" s="24"/>
      <c r="B318" s="2"/>
      <c r="C318" s="2"/>
      <c r="D318" s="2"/>
      <c r="E318" s="2"/>
      <c r="F318" s="2"/>
      <c r="G318" s="2"/>
    </row>
    <row r="319" spans="1:7" ht="12.75">
      <c r="A319" s="24"/>
      <c r="B319" s="2"/>
      <c r="C319" s="2"/>
      <c r="D319" s="2"/>
      <c r="E319" s="2"/>
      <c r="F319" s="2"/>
      <c r="G319" s="2"/>
    </row>
    <row r="320" spans="1:7" ht="12.75">
      <c r="A320" s="24"/>
      <c r="B320" s="2"/>
      <c r="C320" s="2"/>
      <c r="D320" s="2"/>
      <c r="E320" s="2"/>
      <c r="F320" s="2"/>
      <c r="G320" s="2"/>
    </row>
    <row r="321" spans="1:7" ht="12.75">
      <c r="A321" s="24"/>
      <c r="B321" s="2"/>
      <c r="C321" s="2"/>
      <c r="D321" s="2"/>
      <c r="E321" s="2"/>
      <c r="F321" s="2"/>
      <c r="G321" s="2"/>
    </row>
    <row r="322" spans="1:7" ht="12.75">
      <c r="A322" s="24"/>
      <c r="B322" s="2"/>
      <c r="C322" s="2"/>
      <c r="D322" s="2"/>
      <c r="E322" s="2"/>
      <c r="F322" s="2"/>
      <c r="G322" s="2"/>
    </row>
    <row r="323" spans="1:7" ht="12.75">
      <c r="A323" s="24"/>
      <c r="B323" s="2"/>
      <c r="C323" s="2"/>
      <c r="D323" s="2"/>
      <c r="E323" s="2"/>
      <c r="F323" s="2"/>
      <c r="G323" s="2"/>
    </row>
    <row r="324" spans="1:7" ht="12.75">
      <c r="A324" s="24"/>
      <c r="B324" s="2"/>
      <c r="C324" s="2"/>
      <c r="D324" s="2"/>
      <c r="E324" s="2"/>
      <c r="F324" s="2"/>
      <c r="G324" s="2"/>
    </row>
    <row r="373" spans="1:7" ht="12.75">
      <c r="A373" s="24"/>
      <c r="B373" s="2"/>
      <c r="C373" s="2"/>
      <c r="D373" s="2"/>
      <c r="E373" s="2"/>
      <c r="F373" s="2"/>
      <c r="G373" s="2"/>
    </row>
    <row r="374" spans="1:7" ht="12.75">
      <c r="A374" s="24"/>
      <c r="B374" s="2"/>
      <c r="C374" s="2"/>
      <c r="D374" s="2"/>
      <c r="E374" s="2"/>
      <c r="F374" s="2"/>
      <c r="G374" s="2"/>
    </row>
    <row r="375" spans="1:7" ht="12.75">
      <c r="A375" s="20"/>
      <c r="B375" s="11"/>
      <c r="C375" s="11"/>
      <c r="D375" s="11"/>
      <c r="E375" s="11"/>
      <c r="F375" s="11"/>
      <c r="G375" s="11"/>
    </row>
    <row r="376" spans="1:7" ht="12.75">
      <c r="A376" s="20"/>
      <c r="B376" s="11"/>
      <c r="C376" s="11"/>
      <c r="D376" s="11"/>
      <c r="E376" s="11"/>
      <c r="F376" s="11"/>
      <c r="G376" s="11"/>
    </row>
    <row r="377" spans="1:7" ht="12.75">
      <c r="A377" s="20"/>
      <c r="B377" s="11"/>
      <c r="C377" s="11"/>
      <c r="D377" s="11"/>
      <c r="E377" s="11"/>
      <c r="F377" s="11"/>
      <c r="G377" s="11"/>
    </row>
    <row r="378" spans="1:7" ht="12.75">
      <c r="A378" s="20"/>
      <c r="B378" s="11"/>
      <c r="C378" s="11"/>
      <c r="D378" s="11"/>
      <c r="E378" s="11"/>
      <c r="F378" s="11"/>
      <c r="G378" s="11"/>
    </row>
    <row r="379" spans="1:7" ht="12.75">
      <c r="A379" s="20"/>
      <c r="B379" s="11"/>
      <c r="C379" s="11"/>
      <c r="D379" s="11"/>
      <c r="E379" s="11"/>
      <c r="F379" s="11"/>
      <c r="G379" s="11"/>
    </row>
    <row r="380" spans="1:7" ht="12.75">
      <c r="A380" s="20"/>
      <c r="B380" s="11"/>
      <c r="C380" s="11"/>
      <c r="D380" s="11"/>
      <c r="E380" s="11"/>
      <c r="F380" s="11"/>
      <c r="G380" s="11"/>
    </row>
    <row r="381" spans="1:7" ht="12.75">
      <c r="A381" s="20"/>
      <c r="B381" s="11"/>
      <c r="C381" s="11"/>
      <c r="D381" s="11"/>
      <c r="E381" s="11"/>
      <c r="F381" s="11"/>
      <c r="G381" s="11"/>
    </row>
    <row r="382" spans="1:7" ht="12.75">
      <c r="A382" s="20"/>
      <c r="B382" s="11"/>
      <c r="C382" s="11"/>
      <c r="D382" s="11"/>
      <c r="E382" s="11"/>
      <c r="F382" s="11"/>
      <c r="G382" s="11"/>
    </row>
    <row r="383" spans="1:7" ht="12.75">
      <c r="A383" s="20"/>
      <c r="B383" s="11"/>
      <c r="C383" s="11"/>
      <c r="D383" s="11"/>
      <c r="E383" s="11"/>
      <c r="F383" s="11"/>
      <c r="G383" s="11"/>
    </row>
    <row r="384" spans="1:7" ht="12.75">
      <c r="A384" s="20"/>
      <c r="B384" s="11"/>
      <c r="C384" s="11"/>
      <c r="D384" s="11"/>
      <c r="E384" s="11"/>
      <c r="F384" s="11"/>
      <c r="G384" s="11"/>
    </row>
    <row r="385" spans="1:7" ht="12.75">
      <c r="A385" s="24"/>
      <c r="B385" s="2"/>
      <c r="C385" s="2"/>
      <c r="D385" s="2"/>
      <c r="E385" s="2"/>
      <c r="F385" s="2"/>
      <c r="G385" s="2"/>
    </row>
    <row r="386" spans="1:7" ht="12.75">
      <c r="A386" s="24"/>
      <c r="B386" s="2"/>
      <c r="C386" s="2"/>
      <c r="D386" s="2"/>
      <c r="E386" s="2"/>
      <c r="F386" s="2"/>
      <c r="G386" s="2"/>
    </row>
    <row r="387" spans="1:7" ht="12.75">
      <c r="A387" s="24"/>
      <c r="B387" s="2"/>
      <c r="C387" s="2"/>
      <c r="D387" s="2"/>
      <c r="E387" s="2"/>
      <c r="F387" s="2"/>
      <c r="G387" s="2"/>
    </row>
    <row r="388" spans="1:7" ht="12.75">
      <c r="A388" s="24"/>
      <c r="B388" s="2"/>
      <c r="C388" s="2"/>
      <c r="D388" s="2"/>
      <c r="E388" s="2"/>
      <c r="F388" s="2"/>
      <c r="G388" s="2"/>
    </row>
    <row r="437" spans="1:7" ht="12.75">
      <c r="A437" s="24"/>
      <c r="B437" s="2"/>
      <c r="C437" s="2"/>
      <c r="D437" s="2"/>
      <c r="E437" s="2"/>
      <c r="F437" s="2"/>
      <c r="G437" s="2"/>
    </row>
    <row r="438" spans="1:7" ht="12.75">
      <c r="A438" s="24"/>
      <c r="B438" s="2"/>
      <c r="C438" s="2"/>
      <c r="D438" s="2"/>
      <c r="E438" s="2"/>
      <c r="F438" s="2"/>
      <c r="G438" s="2"/>
    </row>
    <row r="439" spans="1:7" ht="12.75">
      <c r="A439" s="24"/>
      <c r="B439" s="2"/>
      <c r="C439" s="2"/>
      <c r="D439" s="2"/>
      <c r="E439" s="2"/>
      <c r="F439" s="2"/>
      <c r="G439" s="2"/>
    </row>
    <row r="440" spans="1:7" ht="12.75">
      <c r="A440" s="24"/>
      <c r="B440" s="2"/>
      <c r="C440" s="2"/>
      <c r="D440" s="2"/>
      <c r="E440" s="2"/>
      <c r="F440" s="2"/>
      <c r="G440" s="2"/>
    </row>
    <row r="441" spans="1:7" ht="12.75">
      <c r="A441" s="24"/>
      <c r="B441" s="2"/>
      <c r="C441" s="2"/>
      <c r="D441" s="2"/>
      <c r="E441" s="2"/>
      <c r="F441" s="2"/>
      <c r="G441" s="2"/>
    </row>
    <row r="442" spans="1:7" ht="12.75">
      <c r="A442" s="24"/>
      <c r="B442" s="2"/>
      <c r="C442" s="2"/>
      <c r="D442" s="2"/>
      <c r="E442" s="2"/>
      <c r="F442" s="2"/>
      <c r="G442" s="2"/>
    </row>
    <row r="443" spans="1:7" ht="12.75">
      <c r="A443" s="24"/>
      <c r="B443" s="2"/>
      <c r="C443" s="2"/>
      <c r="D443" s="2"/>
      <c r="E443" s="2"/>
      <c r="F443" s="2"/>
      <c r="G443" s="2"/>
    </row>
    <row r="444" spans="1:7" ht="12.75">
      <c r="A444" s="24"/>
      <c r="B444" s="2"/>
      <c r="C444" s="2"/>
      <c r="D444" s="2"/>
      <c r="E444" s="2"/>
      <c r="F444" s="2"/>
      <c r="G444" s="2"/>
    </row>
    <row r="445" spans="1:7" ht="12.75">
      <c r="A445" s="20"/>
      <c r="B445" s="11"/>
      <c r="C445" s="11"/>
      <c r="D445" s="11"/>
      <c r="E445" s="11"/>
      <c r="F445" s="11"/>
      <c r="G445" s="11"/>
    </row>
    <row r="446" spans="1:7" ht="12.75">
      <c r="A446" s="20"/>
      <c r="B446" s="11"/>
      <c r="C446" s="11"/>
      <c r="D446" s="11"/>
      <c r="E446" s="11"/>
      <c r="F446" s="11"/>
      <c r="G446" s="11"/>
    </row>
    <row r="447" spans="1:7" ht="12.75">
      <c r="A447" s="20"/>
      <c r="B447" s="11"/>
      <c r="C447" s="11"/>
      <c r="D447" s="11"/>
      <c r="E447" s="11"/>
      <c r="F447" s="11"/>
      <c r="G447" s="11"/>
    </row>
    <row r="448" spans="1:7" ht="12.75">
      <c r="A448" s="20"/>
      <c r="B448" s="11"/>
      <c r="C448" s="11"/>
      <c r="D448" s="11"/>
      <c r="E448" s="11"/>
      <c r="F448" s="11"/>
      <c r="G448" s="11"/>
    </row>
    <row r="449" spans="1:7" ht="12.75">
      <c r="A449" s="20"/>
      <c r="B449" s="11"/>
      <c r="C449" s="11"/>
      <c r="D449" s="11"/>
      <c r="E449" s="11"/>
      <c r="F449" s="11"/>
      <c r="G449" s="11"/>
    </row>
    <row r="450" spans="1:7" ht="12.75">
      <c r="A450" s="20"/>
      <c r="B450" s="11"/>
      <c r="C450" s="11"/>
      <c r="D450" s="11"/>
      <c r="E450" s="11"/>
      <c r="F450" s="11"/>
      <c r="G450" s="11"/>
    </row>
    <row r="451" spans="1:7" ht="12.75">
      <c r="A451" s="20"/>
      <c r="B451" s="11"/>
      <c r="C451" s="11"/>
      <c r="D451" s="11"/>
      <c r="E451" s="11"/>
      <c r="F451" s="11"/>
      <c r="G451" s="11"/>
    </row>
    <row r="452" spans="1:7" ht="12.75">
      <c r="A452" s="20"/>
      <c r="B452" s="11"/>
      <c r="C452" s="11"/>
      <c r="D452" s="11"/>
      <c r="E452" s="11"/>
      <c r="F452" s="11"/>
      <c r="G452" s="11"/>
    </row>
    <row r="453" spans="1:7" ht="12.75">
      <c r="A453" s="20"/>
      <c r="B453" s="11"/>
      <c r="C453" s="11"/>
      <c r="D453" s="11"/>
      <c r="E453" s="11"/>
      <c r="F453" s="11"/>
      <c r="G453" s="11"/>
    </row>
    <row r="454" spans="1:7" ht="12.75">
      <c r="A454" s="20"/>
      <c r="B454" s="11"/>
      <c r="C454" s="11"/>
      <c r="D454" s="11"/>
      <c r="E454" s="11"/>
      <c r="F454" s="11"/>
      <c r="G454" s="11"/>
    </row>
    <row r="455" spans="1:7" ht="12.75">
      <c r="A455" s="24"/>
      <c r="B455" s="2"/>
      <c r="C455" s="2"/>
      <c r="D455" s="2"/>
      <c r="E455" s="2"/>
      <c r="F455" s="2"/>
      <c r="G455" s="2"/>
    </row>
    <row r="456" spans="1:7" ht="12.75">
      <c r="A456" s="24"/>
      <c r="B456" s="2"/>
      <c r="C456" s="2"/>
      <c r="D456" s="2"/>
      <c r="E456" s="2"/>
      <c r="F456" s="2"/>
      <c r="G456" s="2"/>
    </row>
    <row r="457" spans="1:7" ht="12.75">
      <c r="A457" s="24"/>
      <c r="B457" s="2"/>
      <c r="C457" s="2"/>
      <c r="D457" s="2"/>
      <c r="E457" s="2"/>
      <c r="F457" s="2"/>
      <c r="G457" s="2"/>
    </row>
    <row r="458" spans="1:7" ht="12.75">
      <c r="A458" s="24"/>
      <c r="B458" s="2"/>
      <c r="C458" s="2"/>
      <c r="D458" s="2"/>
      <c r="E458" s="2"/>
      <c r="F458" s="2"/>
      <c r="G458" s="2"/>
    </row>
    <row r="459" spans="1:7" ht="12.75">
      <c r="A459" s="24"/>
      <c r="B459" s="2"/>
      <c r="C459" s="2"/>
      <c r="D459" s="2"/>
      <c r="E459" s="2"/>
      <c r="F459" s="2"/>
      <c r="G459" s="2"/>
    </row>
    <row r="460" spans="1:7" ht="12.75">
      <c r="A460" s="24"/>
      <c r="B460" s="2"/>
      <c r="C460" s="2"/>
      <c r="D460" s="2"/>
      <c r="E460" s="2"/>
      <c r="F460" s="2"/>
      <c r="G460" s="2"/>
    </row>
    <row r="461" spans="1:7" ht="12.75">
      <c r="A461" s="24"/>
      <c r="B461" s="2"/>
      <c r="C461" s="2"/>
      <c r="D461" s="2"/>
      <c r="E461" s="2"/>
      <c r="F461" s="2"/>
      <c r="G461" s="2"/>
    </row>
    <row r="462" spans="1:7" ht="12.75">
      <c r="A462" s="24"/>
      <c r="B462" s="2"/>
      <c r="C462" s="2"/>
      <c r="D462" s="2"/>
      <c r="E462" s="2"/>
      <c r="F462" s="2"/>
      <c r="G462" s="2"/>
    </row>
    <row r="463" spans="1:7" ht="12.75">
      <c r="A463" s="24"/>
      <c r="B463" s="2"/>
      <c r="C463" s="2"/>
      <c r="D463" s="2"/>
      <c r="E463" s="2"/>
      <c r="F463" s="2"/>
      <c r="G463" s="2"/>
    </row>
    <row r="464" spans="1:7" ht="12.75">
      <c r="A464" s="24"/>
      <c r="B464" s="2"/>
      <c r="C464" s="2"/>
      <c r="D464" s="2"/>
      <c r="E464" s="2"/>
      <c r="F464" s="2"/>
      <c r="G464" s="2"/>
    </row>
    <row r="465" spans="1:7" ht="12.75">
      <c r="A465" s="24"/>
      <c r="B465" s="2"/>
      <c r="C465" s="2"/>
      <c r="D465" s="2"/>
      <c r="E465" s="2"/>
      <c r="F465" s="2"/>
      <c r="G465" s="2"/>
    </row>
    <row r="466" spans="1:7" ht="12.75">
      <c r="A466" s="24"/>
      <c r="B466" s="2"/>
      <c r="C466" s="2"/>
      <c r="D466" s="2"/>
      <c r="E466" s="2"/>
      <c r="F466" s="2"/>
      <c r="G466" s="2"/>
    </row>
    <row r="467" spans="1:7" ht="12.75">
      <c r="A467" s="24"/>
      <c r="B467" s="2"/>
      <c r="C467" s="2"/>
      <c r="D467" s="2"/>
      <c r="E467" s="2"/>
      <c r="F467" s="2"/>
      <c r="G467" s="2"/>
    </row>
    <row r="468" spans="1:7" ht="12.75">
      <c r="A468" s="24"/>
      <c r="B468" s="2"/>
      <c r="C468" s="2"/>
      <c r="D468" s="2"/>
      <c r="E468" s="2"/>
      <c r="F468" s="2"/>
      <c r="G468" s="2"/>
    </row>
    <row r="501" spans="1:7" ht="12.75">
      <c r="A501" s="24"/>
      <c r="B501" s="2"/>
      <c r="C501" s="2"/>
      <c r="D501" s="2"/>
      <c r="E501" s="2"/>
      <c r="F501" s="2"/>
      <c r="G501" s="2"/>
    </row>
    <row r="502" spans="1:7" ht="12.75">
      <c r="A502" s="24"/>
      <c r="B502" s="2"/>
      <c r="C502" s="2"/>
      <c r="D502" s="2"/>
      <c r="E502" s="2"/>
      <c r="F502" s="2"/>
      <c r="G502" s="2"/>
    </row>
    <row r="503" spans="1:7" ht="12.75">
      <c r="A503" s="24"/>
      <c r="B503" s="2"/>
      <c r="C503" s="2"/>
      <c r="D503" s="2"/>
      <c r="E503" s="2"/>
      <c r="F503" s="2"/>
      <c r="G503" s="2"/>
    </row>
    <row r="504" spans="1:7" ht="12.75">
      <c r="A504" s="24"/>
      <c r="B504" s="2"/>
      <c r="C504" s="2"/>
      <c r="D504" s="2"/>
      <c r="E504" s="2"/>
      <c r="F504" s="2"/>
      <c r="G504" s="2"/>
    </row>
    <row r="505" spans="1:7" ht="12.75">
      <c r="A505" s="24"/>
      <c r="B505" s="2"/>
      <c r="C505" s="2"/>
      <c r="D505" s="2"/>
      <c r="E505" s="2"/>
      <c r="F505" s="2"/>
      <c r="G505" s="2"/>
    </row>
    <row r="506" spans="1:7" ht="12.75">
      <c r="A506" s="24"/>
      <c r="B506" s="2"/>
      <c r="C506" s="2"/>
      <c r="D506" s="2"/>
      <c r="E506" s="2"/>
      <c r="F506" s="2"/>
      <c r="G506" s="2"/>
    </row>
    <row r="507" spans="1:7" ht="12.75">
      <c r="A507" s="24"/>
      <c r="B507" s="2"/>
      <c r="C507" s="2"/>
      <c r="D507" s="2"/>
      <c r="E507" s="2"/>
      <c r="F507" s="2"/>
      <c r="G507" s="2"/>
    </row>
    <row r="508" spans="1:7" ht="12.75">
      <c r="A508" s="24"/>
      <c r="B508" s="2"/>
      <c r="C508" s="2"/>
      <c r="D508" s="2"/>
      <c r="E508" s="2"/>
      <c r="F508" s="2"/>
      <c r="G508" s="2"/>
    </row>
    <row r="509" spans="1:7" ht="12.75">
      <c r="A509" s="24"/>
      <c r="B509" s="2"/>
      <c r="C509" s="2"/>
      <c r="D509" s="2"/>
      <c r="E509" s="2"/>
      <c r="F509" s="2"/>
      <c r="G509" s="2"/>
    </row>
    <row r="510" spans="1:7" ht="12.75">
      <c r="A510" s="24"/>
      <c r="B510" s="2"/>
      <c r="C510" s="2"/>
      <c r="D510" s="2"/>
      <c r="E510" s="2"/>
      <c r="F510" s="2"/>
      <c r="G510" s="2"/>
    </row>
    <row r="511" spans="1:7" ht="12.75">
      <c r="A511" s="24"/>
      <c r="B511" s="2"/>
      <c r="C511" s="2"/>
      <c r="D511" s="2"/>
      <c r="E511" s="2"/>
      <c r="F511" s="2"/>
      <c r="G511" s="2"/>
    </row>
    <row r="512" spans="1:7" ht="12.75">
      <c r="A512" s="24"/>
      <c r="B512" s="2"/>
      <c r="C512" s="2"/>
      <c r="D512" s="2"/>
      <c r="E512" s="2"/>
      <c r="F512" s="2"/>
      <c r="G512" s="2"/>
    </row>
    <row r="513" spans="1:7" ht="12.75">
      <c r="A513" s="24"/>
      <c r="B513" s="2"/>
      <c r="C513" s="2"/>
      <c r="D513" s="2"/>
      <c r="E513" s="2"/>
      <c r="F513" s="2"/>
      <c r="G513" s="2"/>
    </row>
    <row r="514" spans="1:7" ht="12.75">
      <c r="A514" s="24"/>
      <c r="B514" s="2"/>
      <c r="C514" s="2"/>
      <c r="D514" s="2"/>
      <c r="E514" s="2"/>
      <c r="F514" s="2"/>
      <c r="G514" s="2"/>
    </row>
    <row r="515" spans="1:7" ht="12.75">
      <c r="A515" s="20"/>
      <c r="B515" s="11"/>
      <c r="C515" s="11"/>
      <c r="D515" s="11"/>
      <c r="E515" s="11"/>
      <c r="F515" s="11"/>
      <c r="G515" s="11"/>
    </row>
    <row r="516" spans="1:7" ht="12.75">
      <c r="A516" s="20"/>
      <c r="B516" s="11"/>
      <c r="C516" s="11"/>
      <c r="D516" s="11"/>
      <c r="E516" s="11"/>
      <c r="F516" s="11"/>
      <c r="G516" s="11"/>
    </row>
    <row r="517" spans="1:7" ht="12.75">
      <c r="A517" s="20"/>
      <c r="B517" s="11"/>
      <c r="C517" s="11"/>
      <c r="D517" s="11"/>
      <c r="E517" s="11"/>
      <c r="F517" s="11"/>
      <c r="G517" s="11"/>
    </row>
    <row r="518" spans="1:7" ht="12.75">
      <c r="A518" s="20"/>
      <c r="B518" s="11"/>
      <c r="C518" s="11"/>
      <c r="D518" s="11"/>
      <c r="E518" s="11"/>
      <c r="F518" s="11"/>
      <c r="G518" s="11"/>
    </row>
    <row r="519" spans="1:7" ht="12.75">
      <c r="A519" s="20"/>
      <c r="B519" s="11"/>
      <c r="C519" s="11"/>
      <c r="D519" s="11"/>
      <c r="E519" s="11"/>
      <c r="F519" s="11"/>
      <c r="G519" s="11"/>
    </row>
    <row r="520" spans="1:7" ht="12.75">
      <c r="A520" s="20"/>
      <c r="B520" s="11"/>
      <c r="C520" s="11"/>
      <c r="D520" s="11"/>
      <c r="E520" s="11"/>
      <c r="F520" s="11"/>
      <c r="G520" s="11"/>
    </row>
    <row r="521" spans="1:7" ht="12.75">
      <c r="A521" s="20"/>
      <c r="B521" s="11"/>
      <c r="C521" s="11"/>
      <c r="D521" s="11"/>
      <c r="E521" s="11"/>
      <c r="F521" s="11"/>
      <c r="G521" s="11"/>
    </row>
    <row r="522" spans="1:7" ht="12.75">
      <c r="A522" s="20"/>
      <c r="B522" s="11"/>
      <c r="C522" s="11"/>
      <c r="D522" s="11"/>
      <c r="E522" s="11"/>
      <c r="F522" s="11"/>
      <c r="G522" s="11"/>
    </row>
    <row r="523" spans="1:7" ht="12.75">
      <c r="A523" s="20"/>
      <c r="B523" s="11"/>
      <c r="C523" s="11"/>
      <c r="D523" s="11"/>
      <c r="E523" s="11"/>
      <c r="F523" s="11"/>
      <c r="G523" s="11"/>
    </row>
    <row r="524" spans="1:7" ht="12.75">
      <c r="A524" s="20"/>
      <c r="B524" s="11"/>
      <c r="C524" s="11"/>
      <c r="D524" s="11"/>
      <c r="E524" s="11"/>
      <c r="F524" s="11"/>
      <c r="G524" s="11"/>
    </row>
    <row r="525" spans="1:7" ht="12.75">
      <c r="A525" s="24"/>
      <c r="B525" s="2"/>
      <c r="C525" s="2"/>
      <c r="D525" s="2"/>
      <c r="E525" s="2"/>
      <c r="F525" s="2"/>
      <c r="G525" s="2"/>
    </row>
    <row r="526" spans="1:7" ht="12.75">
      <c r="A526" s="24"/>
      <c r="B526" s="2"/>
      <c r="C526" s="2"/>
      <c r="D526" s="2"/>
      <c r="E526" s="2"/>
      <c r="F526" s="2"/>
      <c r="G526" s="2"/>
    </row>
    <row r="527" spans="1:7" ht="12.75">
      <c r="A527" s="24"/>
      <c r="B527" s="2"/>
      <c r="C527" s="2"/>
      <c r="D527" s="2"/>
      <c r="E527" s="2"/>
      <c r="F527" s="2"/>
      <c r="G527" s="2"/>
    </row>
    <row r="528" spans="1:7" ht="12.75">
      <c r="A528" s="24"/>
      <c r="B528" s="2"/>
      <c r="C528" s="2"/>
      <c r="D528" s="2"/>
      <c r="E528" s="2"/>
      <c r="F528" s="2"/>
      <c r="G528" s="2"/>
    </row>
    <row r="529" spans="1:7" ht="12.75">
      <c r="A529" s="24"/>
      <c r="B529" s="2"/>
      <c r="C529" s="2"/>
      <c r="D529" s="2"/>
      <c r="E529" s="2"/>
      <c r="F529" s="2"/>
      <c r="G529" s="2"/>
    </row>
    <row r="530" spans="1:7" ht="12.75">
      <c r="A530" s="24"/>
      <c r="B530" s="2"/>
      <c r="C530" s="2"/>
      <c r="D530" s="2"/>
      <c r="E530" s="2"/>
      <c r="F530" s="2"/>
      <c r="G530" s="2"/>
    </row>
    <row r="531" spans="1:7" ht="12.75">
      <c r="A531" s="24"/>
      <c r="B531" s="2"/>
      <c r="C531" s="2"/>
      <c r="D531" s="2"/>
      <c r="E531" s="2"/>
      <c r="F531" s="2"/>
      <c r="G531" s="2"/>
    </row>
    <row r="532" spans="1:7" ht="12.75">
      <c r="A532" s="24"/>
      <c r="B532" s="2"/>
      <c r="C532" s="2"/>
      <c r="D532" s="2"/>
      <c r="E532" s="2"/>
      <c r="F532" s="2"/>
      <c r="G532" s="2"/>
    </row>
    <row r="581" spans="1:7" ht="12.75">
      <c r="A581" s="24"/>
      <c r="B581" s="2"/>
      <c r="C581" s="2"/>
      <c r="D581" s="2"/>
      <c r="E581" s="2"/>
      <c r="F581" s="2"/>
      <c r="G581" s="2"/>
    </row>
    <row r="582" spans="1:7" ht="12.75">
      <c r="A582" s="24"/>
      <c r="B582" s="2"/>
      <c r="C582" s="2"/>
      <c r="D582" s="2"/>
      <c r="E582" s="2"/>
      <c r="F582" s="2"/>
      <c r="G582" s="2"/>
    </row>
    <row r="583" spans="1:7" ht="12.75">
      <c r="A583" s="24"/>
      <c r="B583" s="2"/>
      <c r="C583" s="2"/>
      <c r="D583" s="2"/>
      <c r="E583" s="2"/>
      <c r="F583" s="2"/>
      <c r="G583" s="2"/>
    </row>
    <row r="584" spans="1:7" ht="12.75">
      <c r="A584" s="24"/>
      <c r="B584" s="2"/>
      <c r="C584" s="2"/>
      <c r="D584" s="2"/>
      <c r="E584" s="2"/>
      <c r="F584" s="2"/>
      <c r="G584" s="2"/>
    </row>
    <row r="585" spans="1:7" ht="12.75">
      <c r="A585" s="20"/>
      <c r="B585" s="11"/>
      <c r="C585" s="11"/>
      <c r="D585" s="11"/>
      <c r="E585" s="11"/>
      <c r="F585" s="11"/>
      <c r="G585" s="11"/>
    </row>
    <row r="586" spans="1:7" ht="12.75">
      <c r="A586" s="20"/>
      <c r="B586" s="11"/>
      <c r="C586" s="11"/>
      <c r="D586" s="11"/>
      <c r="E586" s="11"/>
      <c r="F586" s="11"/>
      <c r="G586" s="11"/>
    </row>
    <row r="587" spans="1:7" ht="12.75">
      <c r="A587" s="20"/>
      <c r="B587" s="11"/>
      <c r="C587" s="11"/>
      <c r="D587" s="11"/>
      <c r="E587" s="11"/>
      <c r="F587" s="11"/>
      <c r="G587" s="11"/>
    </row>
    <row r="588" spans="1:7" ht="12.75">
      <c r="A588" s="20"/>
      <c r="B588" s="11"/>
      <c r="C588" s="11"/>
      <c r="D588" s="11"/>
      <c r="E588" s="11"/>
      <c r="F588" s="11"/>
      <c r="G588" s="11"/>
    </row>
    <row r="589" spans="1:7" ht="12.75">
      <c r="A589" s="20"/>
      <c r="B589" s="11"/>
      <c r="C589" s="11"/>
      <c r="D589" s="11"/>
      <c r="E589" s="11"/>
      <c r="F589" s="11"/>
      <c r="G589" s="11"/>
    </row>
    <row r="590" spans="1:7" ht="12.75">
      <c r="A590" s="20"/>
      <c r="B590" s="11"/>
      <c r="C590" s="11"/>
      <c r="D590" s="11"/>
      <c r="E590" s="11"/>
      <c r="F590" s="11"/>
      <c r="G590" s="11"/>
    </row>
    <row r="591" spans="1:7" ht="12.75">
      <c r="A591" s="20"/>
      <c r="B591" s="11"/>
      <c r="C591" s="11"/>
      <c r="D591" s="11"/>
      <c r="E591" s="11"/>
      <c r="F591" s="11"/>
      <c r="G591" s="11"/>
    </row>
    <row r="592" spans="1:7" ht="12.75">
      <c r="A592" s="20"/>
      <c r="B592" s="11"/>
      <c r="C592" s="11"/>
      <c r="D592" s="11"/>
      <c r="E592" s="11"/>
      <c r="F592" s="11"/>
      <c r="G592" s="11"/>
    </row>
    <row r="593" spans="1:7" ht="12.75">
      <c r="A593" s="20"/>
      <c r="B593" s="11"/>
      <c r="C593" s="11"/>
      <c r="D593" s="11"/>
      <c r="E593" s="11"/>
      <c r="F593" s="11"/>
      <c r="G593" s="11"/>
    </row>
    <row r="594" spans="1:7" ht="12.75">
      <c r="A594" s="20"/>
      <c r="B594" s="11"/>
      <c r="C594" s="11"/>
      <c r="D594" s="11"/>
      <c r="E594" s="11"/>
      <c r="F594" s="11"/>
      <c r="G594" s="11"/>
    </row>
    <row r="595" spans="1:7" ht="12.75">
      <c r="A595" s="24"/>
      <c r="B595" s="2"/>
      <c r="C595" s="2"/>
      <c r="D595" s="2"/>
      <c r="E595" s="2"/>
      <c r="F595" s="2"/>
      <c r="G595" s="2"/>
    </row>
    <row r="596" spans="1:7" ht="12.75">
      <c r="A596" s="24"/>
      <c r="B596" s="2"/>
      <c r="C596" s="2"/>
      <c r="D596" s="2"/>
      <c r="E596" s="2"/>
      <c r="F596" s="2"/>
      <c r="G596" s="2"/>
    </row>
  </sheetData>
  <printOptions horizontalCentered="1" verticalCentered="1"/>
  <pageMargins left="0.25" right="0.25" top="0.25" bottom="0.25" header="0" footer="0"/>
  <pageSetup fitToHeight="1" fitToWidth="1"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98"/>
  <sheetViews>
    <sheetView defaultGridColor="0" colorId="8" workbookViewId="0" topLeftCell="A1">
      <selection activeCell="A1" sqref="A1"/>
    </sheetView>
  </sheetViews>
  <sheetFormatPr defaultColWidth="8.7109375" defaultRowHeight="12.75"/>
  <cols>
    <col min="1" max="1" width="15.8515625" style="18" customWidth="1"/>
    <col min="2" max="2" width="14.00390625" style="0" customWidth="1"/>
    <col min="3" max="3" width="10.28125" style="0" customWidth="1"/>
    <col min="4" max="4" width="9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14.57421875" style="0" customWidth="1"/>
    <col min="9" max="9" width="13.8515625" style="0" customWidth="1"/>
    <col min="10" max="10" width="9.8515625" style="0" customWidth="1"/>
    <col min="11" max="11" width="11.28125" style="0" customWidth="1"/>
    <col min="12" max="12" width="10.7109375" style="0" customWidth="1"/>
    <col min="13" max="13" width="13.71093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">
        <v>36860</v>
      </c>
      <c r="M1" s="4">
        <v>0.6875</v>
      </c>
    </row>
    <row r="2" spans="1:13" ht="12.7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">
      <c r="A3" s="23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ht="15">
      <c r="A4" s="2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</row>
    <row r="5" spans="1:13" ht="15">
      <c r="A5" s="23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</row>
    <row r="6" spans="1:13" ht="15">
      <c r="A6" s="2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13" ht="12.75">
      <c r="A7" s="20"/>
      <c r="B7" s="11"/>
      <c r="C7" s="11"/>
      <c r="D7" s="11"/>
      <c r="E7" s="11"/>
      <c r="F7" s="11"/>
      <c r="G7" s="11"/>
      <c r="H7" s="11"/>
      <c r="I7" s="11"/>
      <c r="J7" s="11"/>
      <c r="K7" s="11"/>
      <c r="L7" s="2"/>
      <c r="M7" s="2"/>
    </row>
    <row r="8" spans="1:13" s="18" customFormat="1" ht="15">
      <c r="A8" s="16"/>
      <c r="B8" s="17"/>
      <c r="C8" s="17"/>
      <c r="D8" s="17"/>
      <c r="E8" s="17"/>
      <c r="F8" s="17"/>
      <c r="G8" s="17" t="s">
        <v>5</v>
      </c>
      <c r="H8" s="21"/>
      <c r="I8" s="17"/>
      <c r="J8" s="17"/>
      <c r="K8" s="17"/>
      <c r="L8" s="17"/>
      <c r="M8" s="17"/>
    </row>
    <row r="9" spans="1:13" s="18" customFormat="1" ht="15">
      <c r="A9" s="16"/>
      <c r="B9" s="17"/>
      <c r="C9" s="17"/>
      <c r="D9" s="17"/>
      <c r="E9" s="17"/>
      <c r="F9" s="17"/>
      <c r="G9" s="17" t="s">
        <v>6</v>
      </c>
      <c r="H9" s="17" t="s">
        <v>7</v>
      </c>
      <c r="I9" s="17"/>
      <c r="J9" s="17"/>
      <c r="K9" s="17"/>
      <c r="L9" s="17"/>
      <c r="M9" s="17"/>
    </row>
    <row r="10" spans="1:13" s="18" customFormat="1" ht="15">
      <c r="A10" s="16"/>
      <c r="B10" s="17"/>
      <c r="C10" s="17" t="s">
        <v>8</v>
      </c>
      <c r="D10" s="17"/>
      <c r="E10" s="17" t="s">
        <v>9</v>
      </c>
      <c r="F10" s="17" t="s">
        <v>10</v>
      </c>
      <c r="G10" s="17" t="s">
        <v>11</v>
      </c>
      <c r="H10" s="17" t="s">
        <v>12</v>
      </c>
      <c r="I10" s="17"/>
      <c r="J10" s="17"/>
      <c r="K10" s="17" t="s">
        <v>13</v>
      </c>
      <c r="L10" s="17"/>
      <c r="M10" s="17"/>
    </row>
    <row r="11" spans="1:13" s="18" customFormat="1" ht="15">
      <c r="A11" s="16"/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22" t="s">
        <v>19</v>
      </c>
      <c r="H11" s="17" t="s">
        <v>15</v>
      </c>
      <c r="I11" s="17" t="s">
        <v>20</v>
      </c>
      <c r="J11" s="17" t="s">
        <v>21</v>
      </c>
      <c r="K11" s="17" t="s">
        <v>22</v>
      </c>
      <c r="L11" s="17" t="s">
        <v>23</v>
      </c>
      <c r="M11" s="17" t="s">
        <v>24</v>
      </c>
    </row>
    <row r="12" spans="1:13" s="18" customFormat="1" ht="15">
      <c r="A12" s="16" t="s">
        <v>92</v>
      </c>
      <c r="B12" s="17" t="s">
        <v>26</v>
      </c>
      <c r="C12" s="17" t="s">
        <v>27</v>
      </c>
      <c r="D12" s="17" t="s">
        <v>28</v>
      </c>
      <c r="E12" s="17" t="s">
        <v>29</v>
      </c>
      <c r="F12" s="17" t="s">
        <v>30</v>
      </c>
      <c r="G12" s="22" t="s">
        <v>31</v>
      </c>
      <c r="H12" s="17" t="s">
        <v>27</v>
      </c>
      <c r="I12" s="17" t="s">
        <v>32</v>
      </c>
      <c r="J12" s="17" t="s">
        <v>33</v>
      </c>
      <c r="K12" s="17" t="s">
        <v>34</v>
      </c>
      <c r="L12" s="17" t="s">
        <v>35</v>
      </c>
      <c r="M12" s="17" t="s">
        <v>36</v>
      </c>
    </row>
    <row r="13" spans="1:13" ht="12.75">
      <c r="A13" s="2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2"/>
      <c r="M13" s="2"/>
    </row>
    <row r="14" spans="1:13" ht="12.75">
      <c r="A14" s="20" t="s">
        <v>37</v>
      </c>
      <c r="B14" s="15">
        <v>80630.869</v>
      </c>
      <c r="C14" s="15">
        <v>91279.82</v>
      </c>
      <c r="D14" s="2">
        <f>B14+C14</f>
        <v>171910.689</v>
      </c>
      <c r="E14" s="15">
        <v>117812.732</v>
      </c>
      <c r="F14" s="15">
        <v>68567.633</v>
      </c>
      <c r="G14" s="15">
        <v>6991.8060000000005</v>
      </c>
      <c r="H14" s="15">
        <v>48804.83</v>
      </c>
      <c r="I14" s="15">
        <v>991.635</v>
      </c>
      <c r="J14" s="15">
        <v>2213.146</v>
      </c>
      <c r="K14" s="15">
        <v>39002.06</v>
      </c>
      <c r="L14" s="15">
        <v>116174.167</v>
      </c>
      <c r="M14" s="15">
        <f>SUM(D14:L14)</f>
        <v>572468.698</v>
      </c>
    </row>
    <row r="15" spans="1:13" ht="12.75">
      <c r="A15" s="20" t="s">
        <v>38</v>
      </c>
      <c r="B15" s="15">
        <v>21210.317</v>
      </c>
      <c r="C15" s="15">
        <v>26317.497</v>
      </c>
      <c r="D15" s="2">
        <f aca="true" t="shared" si="0" ref="D15:D30">B15+C15</f>
        <v>47527.814</v>
      </c>
      <c r="E15" s="15">
        <v>28661.038</v>
      </c>
      <c r="F15" s="15">
        <v>10487.727</v>
      </c>
      <c r="G15" s="15">
        <v>6991.8060000000005</v>
      </c>
      <c r="H15" s="15">
        <v>0</v>
      </c>
      <c r="I15" s="15">
        <v>694.396</v>
      </c>
      <c r="J15" s="15">
        <v>996.6460000000001</v>
      </c>
      <c r="K15" s="15">
        <v>13088.34</v>
      </c>
      <c r="L15" s="15">
        <v>226398.885</v>
      </c>
      <c r="M15" s="15">
        <f aca="true" t="shared" si="1" ref="M15:M64">SUM(D15:L15)</f>
        <v>334846.652</v>
      </c>
    </row>
    <row r="16" spans="1:13" ht="12.75">
      <c r="A16" s="20" t="s">
        <v>39</v>
      </c>
      <c r="B16" s="15">
        <v>81045.598</v>
      </c>
      <c r="C16" s="15">
        <v>86678.25</v>
      </c>
      <c r="D16" s="2">
        <f t="shared" si="0"/>
        <v>167723.848</v>
      </c>
      <c r="E16" s="15">
        <v>97140.82800000001</v>
      </c>
      <c r="F16" s="15">
        <v>10617.899</v>
      </c>
      <c r="G16" s="15">
        <v>28494.831000000002</v>
      </c>
      <c r="H16" s="15">
        <v>0</v>
      </c>
      <c r="I16" s="15">
        <v>922.071</v>
      </c>
      <c r="J16" s="15">
        <v>3194.684</v>
      </c>
      <c r="K16" s="15">
        <v>11509.44</v>
      </c>
      <c r="L16" s="15">
        <v>162521.03100000002</v>
      </c>
      <c r="M16" s="15">
        <f t="shared" si="1"/>
        <v>482124.632</v>
      </c>
    </row>
    <row r="17" spans="1:13" ht="12.75">
      <c r="A17" s="20" t="s">
        <v>40</v>
      </c>
      <c r="B17" s="15">
        <v>52477.127</v>
      </c>
      <c r="C17" s="15">
        <v>72743.433</v>
      </c>
      <c r="D17" s="2">
        <f t="shared" si="0"/>
        <v>125220.56</v>
      </c>
      <c r="E17" s="15">
        <v>81648.806</v>
      </c>
      <c r="F17" s="15">
        <v>43028.468</v>
      </c>
      <c r="G17" s="15">
        <v>6991.8060000000005</v>
      </c>
      <c r="H17" s="15">
        <v>0</v>
      </c>
      <c r="I17" s="15">
        <v>900.938</v>
      </c>
      <c r="J17" s="15">
        <v>996.6460000000001</v>
      </c>
      <c r="K17" s="15">
        <v>29122.25</v>
      </c>
      <c r="L17" s="15">
        <v>87242.91</v>
      </c>
      <c r="M17" s="15">
        <f t="shared" si="1"/>
        <v>375152.38399999996</v>
      </c>
    </row>
    <row r="18" spans="1:13" ht="12.75">
      <c r="A18" s="20" t="s">
        <v>41</v>
      </c>
      <c r="B18" s="15">
        <v>354978.277</v>
      </c>
      <c r="C18" s="15">
        <v>455098.01300000004</v>
      </c>
      <c r="D18" s="2">
        <f t="shared" si="0"/>
        <v>810076.29</v>
      </c>
      <c r="E18" s="15">
        <v>555275.323</v>
      </c>
      <c r="F18" s="15">
        <v>254368.692</v>
      </c>
      <c r="G18" s="15">
        <v>321428.772</v>
      </c>
      <c r="H18" s="15">
        <v>0</v>
      </c>
      <c r="I18" s="15">
        <v>2958.7870000000003</v>
      </c>
      <c r="J18" s="15">
        <v>30631.151</v>
      </c>
      <c r="K18" s="15">
        <v>166687.237</v>
      </c>
      <c r="L18" s="15">
        <v>458443.641</v>
      </c>
      <c r="M18" s="15">
        <f t="shared" si="1"/>
        <v>2599869.893</v>
      </c>
    </row>
    <row r="19" spans="1:13" ht="12.75">
      <c r="A19" s="20" t="s">
        <v>42</v>
      </c>
      <c r="B19" s="15">
        <v>63945.356</v>
      </c>
      <c r="C19" s="15">
        <v>79947.516</v>
      </c>
      <c r="D19" s="2">
        <f t="shared" si="0"/>
        <v>143892.872</v>
      </c>
      <c r="E19" s="15">
        <v>84985.384</v>
      </c>
      <c r="F19" s="15">
        <v>20887.123</v>
      </c>
      <c r="G19" s="15">
        <v>21242.688000000002</v>
      </c>
      <c r="H19" s="15">
        <v>0</v>
      </c>
      <c r="I19" s="15">
        <v>1011.91</v>
      </c>
      <c r="J19" s="15">
        <v>2860.087</v>
      </c>
      <c r="K19" s="15">
        <v>12939.19</v>
      </c>
      <c r="L19" s="15">
        <v>45348.421</v>
      </c>
      <c r="M19" s="15">
        <f t="shared" si="1"/>
        <v>333167.67499999993</v>
      </c>
    </row>
    <row r="20" spans="1:13" ht="12.75">
      <c r="A20" s="20" t="s">
        <v>43</v>
      </c>
      <c r="B20" s="15">
        <v>41935.202</v>
      </c>
      <c r="C20" s="15">
        <v>39144.329</v>
      </c>
      <c r="D20" s="2">
        <f t="shared" si="0"/>
        <v>81079.53099999999</v>
      </c>
      <c r="E20" s="15">
        <v>54794.537000000004</v>
      </c>
      <c r="F20" s="15">
        <v>70604.338</v>
      </c>
      <c r="G20" s="15">
        <v>30738.803</v>
      </c>
      <c r="H20" s="15">
        <v>0</v>
      </c>
      <c r="I20" s="15">
        <v>587.129</v>
      </c>
      <c r="J20" s="15">
        <v>2953.759</v>
      </c>
      <c r="K20" s="15">
        <v>24329.12</v>
      </c>
      <c r="L20" s="15">
        <v>161684.185</v>
      </c>
      <c r="M20" s="15">
        <f t="shared" si="1"/>
        <v>426771.402</v>
      </c>
    </row>
    <row r="21" spans="1:13" ht="12.75">
      <c r="A21" s="20" t="s">
        <v>44</v>
      </c>
      <c r="B21" s="15">
        <v>7298.224</v>
      </c>
      <c r="C21" s="15">
        <v>37260.871</v>
      </c>
      <c r="D21" s="2">
        <f t="shared" si="0"/>
        <v>44559.095</v>
      </c>
      <c r="E21" s="15">
        <v>28661.038</v>
      </c>
      <c r="F21" s="15">
        <v>14028.888</v>
      </c>
      <c r="G21" s="15">
        <v>6991.8060000000005</v>
      </c>
      <c r="H21" s="15">
        <v>0</v>
      </c>
      <c r="I21" s="15">
        <v>525.4780000000001</v>
      </c>
      <c r="J21" s="15">
        <v>996.6460000000001</v>
      </c>
      <c r="K21" s="15">
        <v>1684.92</v>
      </c>
      <c r="L21" s="15">
        <v>26879.581000000002</v>
      </c>
      <c r="M21" s="15">
        <f t="shared" si="1"/>
        <v>124327.452</v>
      </c>
    </row>
    <row r="22" spans="1:13" ht="12.75">
      <c r="A22" s="20" t="s">
        <v>45</v>
      </c>
      <c r="B22" s="15">
        <v>2389.94</v>
      </c>
      <c r="C22" s="15">
        <v>42169.155</v>
      </c>
      <c r="D22" s="2">
        <f t="shared" si="0"/>
        <v>44559.095</v>
      </c>
      <c r="E22" s="15">
        <v>28661.038</v>
      </c>
      <c r="F22" s="15">
        <v>22584.77</v>
      </c>
      <c r="G22" s="15">
        <v>6991.8060000000005</v>
      </c>
      <c r="H22" s="15">
        <v>0</v>
      </c>
      <c r="I22" s="15">
        <v>482.843</v>
      </c>
      <c r="J22" s="15">
        <v>996.6460000000001</v>
      </c>
      <c r="K22" s="15">
        <v>5899.073</v>
      </c>
      <c r="L22" s="15">
        <v>1000</v>
      </c>
      <c r="M22" s="15">
        <f t="shared" si="1"/>
        <v>111175.271</v>
      </c>
    </row>
    <row r="23" spans="1:13" ht="12.75">
      <c r="A23" s="20" t="s">
        <v>46</v>
      </c>
      <c r="B23" s="15">
        <v>157251.373</v>
      </c>
      <c r="C23" s="15">
        <v>223984.521</v>
      </c>
      <c r="D23" s="2">
        <f t="shared" si="0"/>
        <v>381235.894</v>
      </c>
      <c r="E23" s="15">
        <v>258652.665</v>
      </c>
      <c r="F23" s="15">
        <v>58158.538</v>
      </c>
      <c r="G23" s="15">
        <v>36400.638</v>
      </c>
      <c r="H23" s="15">
        <v>0</v>
      </c>
      <c r="I23" s="15">
        <v>1439.2730000000001</v>
      </c>
      <c r="J23" s="15">
        <v>12241.841</v>
      </c>
      <c r="K23" s="15">
        <v>53759.74</v>
      </c>
      <c r="L23" s="15">
        <v>537859.49</v>
      </c>
      <c r="M23" s="15">
        <f t="shared" si="1"/>
        <v>1339748.0790000001</v>
      </c>
    </row>
    <row r="24" spans="1:13" ht="12.75">
      <c r="A24" s="20" t="s">
        <v>47</v>
      </c>
      <c r="B24" s="15">
        <v>152746.831</v>
      </c>
      <c r="C24" s="15">
        <v>146535.51</v>
      </c>
      <c r="D24" s="2">
        <f t="shared" si="0"/>
        <v>299282.341</v>
      </c>
      <c r="E24" s="15">
        <v>202081.058</v>
      </c>
      <c r="F24" s="15">
        <v>62386.133</v>
      </c>
      <c r="G24" s="15">
        <v>28695.907</v>
      </c>
      <c r="H24" s="15">
        <v>19504.291</v>
      </c>
      <c r="I24" s="15">
        <v>1322.792</v>
      </c>
      <c r="J24" s="15">
        <v>3922.001</v>
      </c>
      <c r="K24" s="15">
        <v>53935.68</v>
      </c>
      <c r="L24" s="15">
        <v>338222.68700000003</v>
      </c>
      <c r="M24" s="15">
        <f t="shared" si="1"/>
        <v>1009352.8900000001</v>
      </c>
    </row>
    <row r="25" spans="1:13" ht="12.75">
      <c r="A25" s="20" t="s">
        <v>48</v>
      </c>
      <c r="B25" s="15">
        <v>7199.356</v>
      </c>
      <c r="C25" s="15">
        <v>37359.739</v>
      </c>
      <c r="D25" s="2">
        <f t="shared" si="0"/>
        <v>44559.095</v>
      </c>
      <c r="E25" s="15">
        <v>28661.038</v>
      </c>
      <c r="F25" s="15">
        <v>19976.056</v>
      </c>
      <c r="G25" s="15">
        <v>6991.8060000000005</v>
      </c>
      <c r="H25" s="15">
        <v>0</v>
      </c>
      <c r="I25" s="15">
        <v>533.301</v>
      </c>
      <c r="J25" s="15">
        <v>996.6460000000001</v>
      </c>
      <c r="K25" s="15">
        <v>9667.01</v>
      </c>
      <c r="L25" s="15">
        <v>34104.021</v>
      </c>
      <c r="M25" s="15">
        <f t="shared" si="1"/>
        <v>145488.973</v>
      </c>
    </row>
    <row r="26" spans="1:13" ht="12.75">
      <c r="A26" s="20" t="s">
        <v>49</v>
      </c>
      <c r="B26" s="15">
        <v>30638.895</v>
      </c>
      <c r="C26" s="15">
        <v>40797.213</v>
      </c>
      <c r="D26" s="2">
        <f t="shared" si="0"/>
        <v>71436.10800000001</v>
      </c>
      <c r="E26" s="15">
        <v>35313.545</v>
      </c>
      <c r="F26" s="15">
        <v>10967.589</v>
      </c>
      <c r="G26" s="15">
        <v>6991.8060000000005</v>
      </c>
      <c r="H26" s="15">
        <v>0</v>
      </c>
      <c r="I26" s="15">
        <v>864.5360000000001</v>
      </c>
      <c r="J26" s="15">
        <v>996.6460000000001</v>
      </c>
      <c r="K26" s="15">
        <v>22277.5</v>
      </c>
      <c r="L26" s="15">
        <v>69000.84</v>
      </c>
      <c r="M26" s="15">
        <f t="shared" si="1"/>
        <v>217848.56999999998</v>
      </c>
    </row>
    <row r="27" spans="1:13" ht="12.75">
      <c r="A27" s="20" t="s">
        <v>50</v>
      </c>
      <c r="B27" s="15">
        <v>170156.958</v>
      </c>
      <c r="C27" s="15">
        <v>147164.723</v>
      </c>
      <c r="D27" s="2">
        <f t="shared" si="0"/>
        <v>317321.681</v>
      </c>
      <c r="E27" s="15">
        <v>203887.146</v>
      </c>
      <c r="F27" s="15">
        <v>115389.564</v>
      </c>
      <c r="G27" s="15">
        <v>75494.662</v>
      </c>
      <c r="H27" s="15">
        <v>0</v>
      </c>
      <c r="I27" s="15">
        <v>1347.057</v>
      </c>
      <c r="J27" s="15">
        <v>10198.327</v>
      </c>
      <c r="K27" s="15">
        <v>70554.363</v>
      </c>
      <c r="L27" s="15">
        <v>156220.873</v>
      </c>
      <c r="M27" s="15">
        <f t="shared" si="1"/>
        <v>950413.6730000001</v>
      </c>
    </row>
    <row r="28" spans="1:13" ht="12.75">
      <c r="A28" s="20" t="s">
        <v>51</v>
      </c>
      <c r="B28" s="15">
        <v>109289.123</v>
      </c>
      <c r="C28" s="15">
        <v>115348.603</v>
      </c>
      <c r="D28" s="2">
        <f t="shared" si="0"/>
        <v>224637.72600000002</v>
      </c>
      <c r="E28" s="15">
        <v>143631.611</v>
      </c>
      <c r="F28" s="15">
        <v>39541.301</v>
      </c>
      <c r="G28" s="15">
        <v>14734.643</v>
      </c>
      <c r="H28" s="15">
        <v>0</v>
      </c>
      <c r="I28" s="15">
        <v>880.1080000000001</v>
      </c>
      <c r="J28" s="15">
        <v>3238.802</v>
      </c>
      <c r="K28" s="15">
        <v>40041.74</v>
      </c>
      <c r="L28" s="15">
        <v>228771.935</v>
      </c>
      <c r="M28" s="15">
        <f t="shared" si="1"/>
        <v>695477.866</v>
      </c>
    </row>
    <row r="29" spans="1:13" ht="12.75">
      <c r="A29" s="20" t="s">
        <v>52</v>
      </c>
      <c r="B29" s="15">
        <v>55727.743</v>
      </c>
      <c r="C29" s="15">
        <v>78720.855</v>
      </c>
      <c r="D29" s="2">
        <f t="shared" si="0"/>
        <v>134448.598</v>
      </c>
      <c r="E29" s="15">
        <v>83375.884</v>
      </c>
      <c r="F29" s="15">
        <v>54639.069</v>
      </c>
      <c r="G29" s="15">
        <v>6991.8060000000005</v>
      </c>
      <c r="H29" s="15">
        <v>0</v>
      </c>
      <c r="I29" s="15">
        <v>845.782</v>
      </c>
      <c r="J29" s="15">
        <v>1133.8410000000001</v>
      </c>
      <c r="K29" s="15">
        <v>20759.4</v>
      </c>
      <c r="L29" s="15">
        <v>35603.081</v>
      </c>
      <c r="M29" s="15">
        <f t="shared" si="1"/>
        <v>337797.46100000007</v>
      </c>
    </row>
    <row r="30" spans="1:13" ht="12.75">
      <c r="A30" s="20" t="s">
        <v>53</v>
      </c>
      <c r="B30" s="15">
        <v>53394.684</v>
      </c>
      <c r="C30" s="15">
        <v>73106.293</v>
      </c>
      <c r="D30" s="2">
        <f t="shared" si="0"/>
        <v>126500.97700000001</v>
      </c>
      <c r="E30" s="15">
        <v>91611.428</v>
      </c>
      <c r="F30" s="15">
        <v>50197.182</v>
      </c>
      <c r="G30" s="15">
        <v>6991.8060000000005</v>
      </c>
      <c r="H30" s="15">
        <v>0</v>
      </c>
      <c r="I30" s="15">
        <v>805.427</v>
      </c>
      <c r="J30" s="15">
        <v>1225.196</v>
      </c>
      <c r="K30" s="15">
        <v>21135.22</v>
      </c>
      <c r="L30" s="15">
        <v>30815.032</v>
      </c>
      <c r="M30" s="15">
        <f t="shared" si="1"/>
        <v>329282.26800000004</v>
      </c>
    </row>
    <row r="31" spans="1:13" ht="12.75">
      <c r="A31" s="20" t="s">
        <v>54</v>
      </c>
      <c r="B31" s="15">
        <v>77878.868</v>
      </c>
      <c r="C31" s="15">
        <v>86408.144</v>
      </c>
      <c r="D31" s="2">
        <f aca="true" t="shared" si="2" ref="D31:D46">B31+C31</f>
        <v>164287.012</v>
      </c>
      <c r="E31" s="15">
        <v>97379.228</v>
      </c>
      <c r="F31" s="15">
        <v>52029.138</v>
      </c>
      <c r="G31" s="15">
        <v>10527.798</v>
      </c>
      <c r="H31" s="15">
        <v>44770.82</v>
      </c>
      <c r="I31" s="15">
        <v>872.467</v>
      </c>
      <c r="J31" s="15">
        <v>1535.825</v>
      </c>
      <c r="K31" s="15">
        <v>29028.58</v>
      </c>
      <c r="L31" s="15">
        <v>106543.24100000001</v>
      </c>
      <c r="M31" s="15">
        <f t="shared" si="1"/>
        <v>506974.10900000005</v>
      </c>
    </row>
    <row r="32" spans="1:13" ht="12.75">
      <c r="A32" s="20" t="s">
        <v>55</v>
      </c>
      <c r="B32" s="15">
        <v>70099.16100000001</v>
      </c>
      <c r="C32" s="15">
        <v>68346.579</v>
      </c>
      <c r="D32" s="2">
        <f t="shared" si="2"/>
        <v>138445.74</v>
      </c>
      <c r="E32" s="15">
        <v>92657.85800000001</v>
      </c>
      <c r="F32" s="15">
        <v>95247.914</v>
      </c>
      <c r="G32" s="15">
        <v>6991.8060000000005</v>
      </c>
      <c r="H32" s="15">
        <v>0</v>
      </c>
      <c r="I32" s="15">
        <v>1124.234</v>
      </c>
      <c r="J32" s="15">
        <v>2679.902</v>
      </c>
      <c r="K32" s="15">
        <v>33630.95</v>
      </c>
      <c r="L32" s="15">
        <v>86512.935</v>
      </c>
      <c r="M32" s="15">
        <f t="shared" si="1"/>
        <v>457291.339</v>
      </c>
    </row>
    <row r="33" spans="1:13" ht="12.75">
      <c r="A33" s="20" t="s">
        <v>56</v>
      </c>
      <c r="B33" s="15">
        <v>21169.01</v>
      </c>
      <c r="C33" s="15">
        <v>25169.597</v>
      </c>
      <c r="D33" s="2">
        <f t="shared" si="2"/>
        <v>46338.607</v>
      </c>
      <c r="E33" s="15">
        <v>30050.784</v>
      </c>
      <c r="F33" s="15">
        <v>21495.544</v>
      </c>
      <c r="G33" s="15">
        <v>6991.8060000000005</v>
      </c>
      <c r="H33" s="15">
        <v>0</v>
      </c>
      <c r="I33" s="15">
        <v>697.017</v>
      </c>
      <c r="J33" s="15">
        <v>996.6460000000001</v>
      </c>
      <c r="K33" s="15">
        <v>8930</v>
      </c>
      <c r="L33" s="15">
        <v>34305.423</v>
      </c>
      <c r="M33" s="15">
        <f t="shared" si="1"/>
        <v>149805.827</v>
      </c>
    </row>
    <row r="34" spans="1:13" ht="12.75">
      <c r="A34" s="20" t="s">
        <v>57</v>
      </c>
      <c r="B34" s="15">
        <v>68122.482</v>
      </c>
      <c r="C34" s="15">
        <v>74551.11</v>
      </c>
      <c r="D34" s="2">
        <f t="shared" si="2"/>
        <v>142673.592</v>
      </c>
      <c r="E34" s="15">
        <v>91787.35</v>
      </c>
      <c r="F34" s="15">
        <v>56080.972</v>
      </c>
      <c r="G34" s="15">
        <v>43840.063</v>
      </c>
      <c r="H34" s="15">
        <v>7631.863</v>
      </c>
      <c r="I34" s="15">
        <v>698.038</v>
      </c>
      <c r="J34" s="15">
        <v>4307.85</v>
      </c>
      <c r="K34" s="15">
        <v>24907.29</v>
      </c>
      <c r="L34" s="15">
        <v>82307.36200000001</v>
      </c>
      <c r="M34" s="15">
        <f t="shared" si="1"/>
        <v>454234.38</v>
      </c>
    </row>
    <row r="35" spans="1:13" ht="12.75">
      <c r="A35" s="20" t="s">
        <v>58</v>
      </c>
      <c r="B35" s="15">
        <v>68190.914</v>
      </c>
      <c r="C35" s="15">
        <v>68823.034</v>
      </c>
      <c r="D35" s="2">
        <f t="shared" si="2"/>
        <v>137013.948</v>
      </c>
      <c r="E35" s="15">
        <v>97190.35</v>
      </c>
      <c r="F35" s="15">
        <v>108199.513</v>
      </c>
      <c r="G35" s="15">
        <v>21577.429</v>
      </c>
      <c r="H35" s="15">
        <v>0</v>
      </c>
      <c r="I35" s="15">
        <v>751.5</v>
      </c>
      <c r="J35" s="15">
        <v>5689.794</v>
      </c>
      <c r="K35" s="15">
        <v>41964.35</v>
      </c>
      <c r="L35" s="15">
        <v>116145.902</v>
      </c>
      <c r="M35" s="15">
        <f t="shared" si="1"/>
        <v>528532.786</v>
      </c>
    </row>
    <row r="36" spans="1:13" ht="12.75">
      <c r="A36" s="20" t="s">
        <v>59</v>
      </c>
      <c r="B36" s="15">
        <v>121613.114</v>
      </c>
      <c r="C36" s="15">
        <v>146413.427</v>
      </c>
      <c r="D36" s="2">
        <f t="shared" si="2"/>
        <v>268026.54099999997</v>
      </c>
      <c r="E36" s="15">
        <v>203173.968</v>
      </c>
      <c r="F36" s="15">
        <v>102205.845</v>
      </c>
      <c r="G36" s="15">
        <v>31111.283</v>
      </c>
      <c r="H36" s="15">
        <v>0</v>
      </c>
      <c r="I36" s="15">
        <v>1558.943</v>
      </c>
      <c r="J36" s="15">
        <v>6991.354</v>
      </c>
      <c r="K36" s="15">
        <v>58493.4</v>
      </c>
      <c r="L36" s="15">
        <v>238970.874</v>
      </c>
      <c r="M36" s="15">
        <f t="shared" si="1"/>
        <v>910532.2080000001</v>
      </c>
    </row>
    <row r="37" spans="1:13" ht="12.75">
      <c r="A37" s="20" t="s">
        <v>60</v>
      </c>
      <c r="B37" s="15">
        <v>73652.39600000001</v>
      </c>
      <c r="C37" s="15">
        <v>89035.639</v>
      </c>
      <c r="D37" s="2">
        <f t="shared" si="2"/>
        <v>162688.035</v>
      </c>
      <c r="E37" s="15">
        <v>112691.26</v>
      </c>
      <c r="F37" s="15">
        <v>25507.177</v>
      </c>
      <c r="G37" s="15">
        <v>15671.554</v>
      </c>
      <c r="H37" s="15">
        <v>0</v>
      </c>
      <c r="I37" s="15">
        <v>1200.923</v>
      </c>
      <c r="J37" s="15">
        <v>2851.806</v>
      </c>
      <c r="K37" s="15">
        <v>33876.668</v>
      </c>
      <c r="L37" s="15">
        <v>66860.109</v>
      </c>
      <c r="M37" s="15">
        <f t="shared" si="1"/>
        <v>421347.532</v>
      </c>
    </row>
    <row r="38" spans="1:13" ht="12.75">
      <c r="A38" s="20" t="s">
        <v>61</v>
      </c>
      <c r="B38" s="15">
        <v>51901.156</v>
      </c>
      <c r="C38" s="15">
        <v>71047.092</v>
      </c>
      <c r="D38" s="2">
        <f t="shared" si="2"/>
        <v>122948.248</v>
      </c>
      <c r="E38" s="15">
        <v>83246.48</v>
      </c>
      <c r="F38" s="15">
        <v>48951.676</v>
      </c>
      <c r="G38" s="15">
        <v>6991.8060000000005</v>
      </c>
      <c r="H38" s="15">
        <v>5473.24</v>
      </c>
      <c r="I38" s="15">
        <v>1084.887</v>
      </c>
      <c r="J38" s="15">
        <v>996.6460000000001</v>
      </c>
      <c r="K38" s="15">
        <v>21897.5</v>
      </c>
      <c r="L38" s="15">
        <v>71460.216</v>
      </c>
      <c r="M38" s="15">
        <f t="shared" si="1"/>
        <v>363050.699</v>
      </c>
    </row>
    <row r="39" spans="1:13" ht="12.75">
      <c r="A39" s="20" t="s">
        <v>62</v>
      </c>
      <c r="B39" s="15">
        <v>109566.577</v>
      </c>
      <c r="C39" s="15">
        <v>113917.59700000001</v>
      </c>
      <c r="D39" s="2">
        <f t="shared" si="2"/>
        <v>223484.174</v>
      </c>
      <c r="E39" s="15">
        <v>146632.078</v>
      </c>
      <c r="F39" s="15">
        <v>125084.157</v>
      </c>
      <c r="G39" s="15">
        <v>19481.357</v>
      </c>
      <c r="H39" s="15">
        <v>0</v>
      </c>
      <c r="I39" s="15">
        <v>1118.194</v>
      </c>
      <c r="J39" s="15">
        <v>3347.13</v>
      </c>
      <c r="K39" s="15">
        <v>48752.29</v>
      </c>
      <c r="L39" s="15">
        <v>113614.66900000001</v>
      </c>
      <c r="M39" s="15">
        <f t="shared" si="1"/>
        <v>681514.049</v>
      </c>
    </row>
    <row r="40" spans="1:13" ht="12.75">
      <c r="A40" s="20" t="s">
        <v>63</v>
      </c>
      <c r="B40" s="15">
        <v>43371.939</v>
      </c>
      <c r="C40" s="15">
        <v>59024.071</v>
      </c>
      <c r="D40" s="2">
        <f t="shared" si="2"/>
        <v>102396.01000000001</v>
      </c>
      <c r="E40" s="15">
        <v>36894.916</v>
      </c>
      <c r="F40" s="15">
        <v>13521.62</v>
      </c>
      <c r="G40" s="15">
        <v>6991.8060000000005</v>
      </c>
      <c r="H40" s="15">
        <v>0</v>
      </c>
      <c r="I40" s="15">
        <v>768.213</v>
      </c>
      <c r="J40" s="15">
        <v>996.6460000000001</v>
      </c>
      <c r="K40" s="15">
        <v>3781.95</v>
      </c>
      <c r="L40" s="15">
        <v>113683.032</v>
      </c>
      <c r="M40" s="15">
        <f t="shared" si="1"/>
        <v>279034.193</v>
      </c>
    </row>
    <row r="41" spans="1:13" ht="12.75">
      <c r="A41" s="20" t="s">
        <v>64</v>
      </c>
      <c r="B41" s="15">
        <v>36188.757</v>
      </c>
      <c r="C41" s="15">
        <v>62618.397000000004</v>
      </c>
      <c r="D41" s="2">
        <f t="shared" si="2"/>
        <v>98807.15400000001</v>
      </c>
      <c r="E41" s="15">
        <v>58607.602</v>
      </c>
      <c r="F41" s="15">
        <v>27451.032</v>
      </c>
      <c r="G41" s="15">
        <v>6991.8060000000005</v>
      </c>
      <c r="H41" s="15">
        <v>0</v>
      </c>
      <c r="I41" s="15">
        <v>629.8870000000001</v>
      </c>
      <c r="J41" s="15">
        <v>996.6460000000001</v>
      </c>
      <c r="K41" s="15">
        <v>5041.84</v>
      </c>
      <c r="L41" s="15">
        <v>19777.75</v>
      </c>
      <c r="M41" s="15">
        <f t="shared" si="1"/>
        <v>218303.717</v>
      </c>
    </row>
    <row r="42" spans="1:13" ht="12.75">
      <c r="A42" s="20" t="s">
        <v>65</v>
      </c>
      <c r="B42" s="15">
        <v>33404.546</v>
      </c>
      <c r="C42" s="15">
        <v>38929.063</v>
      </c>
      <c r="D42" s="2">
        <f t="shared" si="2"/>
        <v>72333.609</v>
      </c>
      <c r="E42" s="15">
        <v>37835.655</v>
      </c>
      <c r="F42" s="15">
        <v>8572.587</v>
      </c>
      <c r="G42" s="15">
        <v>10628.976</v>
      </c>
      <c r="H42" s="15">
        <v>0</v>
      </c>
      <c r="I42" s="15">
        <v>632.1990000000001</v>
      </c>
      <c r="J42" s="15">
        <v>1095.882</v>
      </c>
      <c r="K42" s="15">
        <v>7605.89</v>
      </c>
      <c r="L42" s="15">
        <v>64985.385</v>
      </c>
      <c r="M42" s="15">
        <f t="shared" si="1"/>
        <v>203690.18300000002</v>
      </c>
    </row>
    <row r="43" spans="1:13" ht="12.75">
      <c r="A43" s="20" t="s">
        <v>66</v>
      </c>
      <c r="B43" s="15">
        <v>16282.928</v>
      </c>
      <c r="C43" s="15">
        <v>28276.167</v>
      </c>
      <c r="D43" s="2">
        <f t="shared" si="2"/>
        <v>44559.095</v>
      </c>
      <c r="E43" s="15">
        <v>28661.038</v>
      </c>
      <c r="F43" s="15">
        <v>18607.513</v>
      </c>
      <c r="G43" s="15">
        <v>6991.8060000000005</v>
      </c>
      <c r="H43" s="15">
        <v>0</v>
      </c>
      <c r="I43" s="15">
        <v>613.864</v>
      </c>
      <c r="J43" s="15">
        <v>996.6460000000001</v>
      </c>
      <c r="K43" s="15">
        <v>12891.5</v>
      </c>
      <c r="L43" s="15">
        <v>32724.07</v>
      </c>
      <c r="M43" s="15">
        <f t="shared" si="1"/>
        <v>146045.532</v>
      </c>
    </row>
    <row r="44" spans="1:13" ht="12.75">
      <c r="A44" s="20" t="s">
        <v>67</v>
      </c>
      <c r="B44" s="15">
        <v>75748.29</v>
      </c>
      <c r="C44" s="15">
        <v>111756.293</v>
      </c>
      <c r="D44" s="2">
        <f t="shared" si="2"/>
        <v>187504.58299999998</v>
      </c>
      <c r="E44" s="15">
        <v>129231.72600000001</v>
      </c>
      <c r="F44" s="15">
        <v>160693.525</v>
      </c>
      <c r="G44" s="15">
        <v>81585.107</v>
      </c>
      <c r="H44" s="15">
        <v>0</v>
      </c>
      <c r="I44" s="15">
        <v>925.6030000000001</v>
      </c>
      <c r="J44" s="15">
        <v>7974.138</v>
      </c>
      <c r="K44" s="15">
        <v>55114.25</v>
      </c>
      <c r="L44" s="15">
        <v>129249.023</v>
      </c>
      <c r="M44" s="15">
        <f t="shared" si="1"/>
        <v>752277.9550000001</v>
      </c>
    </row>
    <row r="45" spans="1:13" ht="12.75">
      <c r="A45" s="20" t="s">
        <v>68</v>
      </c>
      <c r="B45" s="15">
        <v>57123.284</v>
      </c>
      <c r="C45" s="15">
        <v>62928.191</v>
      </c>
      <c r="D45" s="2">
        <f t="shared" si="2"/>
        <v>120051.475</v>
      </c>
      <c r="E45" s="15">
        <v>50283.223</v>
      </c>
      <c r="F45" s="15">
        <v>11218.006</v>
      </c>
      <c r="G45" s="15">
        <v>6991.8060000000005</v>
      </c>
      <c r="H45" s="15">
        <v>0</v>
      </c>
      <c r="I45" s="15">
        <v>754.105</v>
      </c>
      <c r="J45" s="15">
        <v>996.6460000000001</v>
      </c>
      <c r="K45" s="15">
        <v>15152.5</v>
      </c>
      <c r="L45" s="15">
        <v>72321.799</v>
      </c>
      <c r="M45" s="15">
        <f t="shared" si="1"/>
        <v>277769.56000000006</v>
      </c>
    </row>
    <row r="46" spans="1:13" ht="12.75">
      <c r="A46" s="20" t="s">
        <v>69</v>
      </c>
      <c r="B46" s="15">
        <v>135988.021</v>
      </c>
      <c r="C46" s="15">
        <v>173040.96300000002</v>
      </c>
      <c r="D46" s="2">
        <f t="shared" si="2"/>
        <v>309028.98400000005</v>
      </c>
      <c r="E46" s="15">
        <v>222056.78100000002</v>
      </c>
      <c r="F46" s="15">
        <v>342903.469</v>
      </c>
      <c r="G46" s="15">
        <v>128108.297</v>
      </c>
      <c r="H46" s="15">
        <v>10519.188</v>
      </c>
      <c r="I46" s="15">
        <v>1202.695</v>
      </c>
      <c r="J46" s="15">
        <v>16979.046000000002</v>
      </c>
      <c r="K46" s="15">
        <v>113178.25</v>
      </c>
      <c r="L46" s="15">
        <v>306922.403</v>
      </c>
      <c r="M46" s="15">
        <f t="shared" si="1"/>
        <v>1450899.113</v>
      </c>
    </row>
    <row r="47" spans="1:13" ht="12.75">
      <c r="A47" s="20" t="s">
        <v>70</v>
      </c>
      <c r="B47" s="15">
        <v>104195.408</v>
      </c>
      <c r="C47" s="15">
        <v>123917.963</v>
      </c>
      <c r="D47" s="2">
        <f aca="true" t="shared" si="3" ref="D47:D62">B47+C47</f>
        <v>228113.37099999998</v>
      </c>
      <c r="E47" s="15">
        <v>157612.605</v>
      </c>
      <c r="F47" s="15">
        <v>90058.211</v>
      </c>
      <c r="G47" s="15">
        <v>14904.465</v>
      </c>
      <c r="H47" s="15">
        <v>28734.51</v>
      </c>
      <c r="I47" s="15">
        <v>1123.208</v>
      </c>
      <c r="J47" s="15">
        <v>3022.523</v>
      </c>
      <c r="K47" s="15">
        <v>42463.1</v>
      </c>
      <c r="L47" s="15">
        <v>229225.29200000002</v>
      </c>
      <c r="M47" s="15">
        <f t="shared" si="1"/>
        <v>795257.285</v>
      </c>
    </row>
    <row r="48" spans="1:13" ht="12.75">
      <c r="A48" s="20" t="s">
        <v>71</v>
      </c>
      <c r="B48" s="15">
        <v>24380.563000000002</v>
      </c>
      <c r="C48" s="15">
        <v>66393.48700000001</v>
      </c>
      <c r="D48" s="2">
        <f t="shared" si="3"/>
        <v>90774.05000000002</v>
      </c>
      <c r="E48" s="15">
        <v>36641.671</v>
      </c>
      <c r="F48" s="15">
        <v>8572.587</v>
      </c>
      <c r="G48" s="15">
        <v>6991.8060000000005</v>
      </c>
      <c r="H48" s="15">
        <v>0</v>
      </c>
      <c r="I48" s="15">
        <v>588.78</v>
      </c>
      <c r="J48" s="15">
        <v>996.6460000000001</v>
      </c>
      <c r="K48" s="15">
        <v>3921.22</v>
      </c>
      <c r="L48" s="15">
        <v>35671.873</v>
      </c>
      <c r="M48" s="15">
        <f t="shared" si="1"/>
        <v>184158.63300000003</v>
      </c>
    </row>
    <row r="49" spans="1:13" ht="12.75">
      <c r="A49" s="20" t="s">
        <v>72</v>
      </c>
      <c r="B49" s="15">
        <v>170369.477</v>
      </c>
      <c r="C49" s="15">
        <v>158588.554</v>
      </c>
      <c r="D49" s="2">
        <f t="shared" si="3"/>
        <v>328958.031</v>
      </c>
      <c r="E49" s="15">
        <v>201378.214</v>
      </c>
      <c r="F49" s="15">
        <v>119377.48700000001</v>
      </c>
      <c r="G49" s="15">
        <v>46208.026</v>
      </c>
      <c r="H49" s="15">
        <v>22008.205</v>
      </c>
      <c r="I49" s="15">
        <v>1356.818</v>
      </c>
      <c r="J49" s="15">
        <v>8007.136</v>
      </c>
      <c r="K49" s="15">
        <v>63816.25</v>
      </c>
      <c r="L49" s="15">
        <v>171612.598</v>
      </c>
      <c r="M49" s="15">
        <f t="shared" si="1"/>
        <v>962722.7649999999</v>
      </c>
    </row>
    <row r="50" spans="1:13" ht="12.75">
      <c r="A50" s="20" t="s">
        <v>73</v>
      </c>
      <c r="B50" s="15">
        <v>68811.12700000001</v>
      </c>
      <c r="C50" s="15">
        <v>85219.673</v>
      </c>
      <c r="D50" s="2">
        <f t="shared" si="3"/>
        <v>154030.8</v>
      </c>
      <c r="E50" s="15">
        <v>111079.393</v>
      </c>
      <c r="F50" s="15">
        <v>79307.636</v>
      </c>
      <c r="G50" s="15">
        <v>6991.8060000000005</v>
      </c>
      <c r="H50" s="15">
        <v>0</v>
      </c>
      <c r="I50" s="15">
        <v>950.935</v>
      </c>
      <c r="J50" s="15">
        <v>1629.029</v>
      </c>
      <c r="K50" s="15">
        <v>22683.53</v>
      </c>
      <c r="L50" s="15">
        <v>57596.26</v>
      </c>
      <c r="M50" s="15">
        <f t="shared" si="1"/>
        <v>434269.38899999997</v>
      </c>
    </row>
    <row r="51" spans="1:13" ht="12.75">
      <c r="A51" s="20" t="s">
        <v>74</v>
      </c>
      <c r="B51" s="15">
        <v>55405.969000000005</v>
      </c>
      <c r="C51" s="15">
        <v>71757.50600000001</v>
      </c>
      <c r="D51" s="2">
        <f t="shared" si="3"/>
        <v>127163.475</v>
      </c>
      <c r="E51" s="15">
        <v>77540.129</v>
      </c>
      <c r="F51" s="15">
        <v>45316.689</v>
      </c>
      <c r="G51" s="15">
        <v>10575.667</v>
      </c>
      <c r="H51" s="15">
        <v>0</v>
      </c>
      <c r="I51" s="15">
        <v>953.673</v>
      </c>
      <c r="J51" s="15">
        <v>1708.074</v>
      </c>
      <c r="K51" s="15">
        <v>32922.25</v>
      </c>
      <c r="L51" s="15">
        <v>51898.285</v>
      </c>
      <c r="M51" s="15">
        <f t="shared" si="1"/>
        <v>348078.24199999997</v>
      </c>
    </row>
    <row r="52" spans="1:13" ht="12.75">
      <c r="A52" s="20" t="s">
        <v>75</v>
      </c>
      <c r="B52" s="15">
        <v>150248.427</v>
      </c>
      <c r="C52" s="15">
        <v>167164.093</v>
      </c>
      <c r="D52" s="2">
        <f t="shared" si="3"/>
        <v>317412.52</v>
      </c>
      <c r="E52" s="15">
        <v>206684.419</v>
      </c>
      <c r="F52" s="15">
        <v>342903.469</v>
      </c>
      <c r="G52" s="15">
        <v>60114.844000000005</v>
      </c>
      <c r="H52" s="15">
        <v>119334.186</v>
      </c>
      <c r="I52" s="15">
        <v>1062.314</v>
      </c>
      <c r="J52" s="15">
        <v>8669.315</v>
      </c>
      <c r="K52" s="15">
        <v>152198.549</v>
      </c>
      <c r="L52" s="15">
        <v>212592.261</v>
      </c>
      <c r="M52" s="15">
        <f t="shared" si="1"/>
        <v>1420971.8769999999</v>
      </c>
    </row>
    <row r="53" spans="1:13" ht="12.75">
      <c r="A53" s="20" t="s">
        <v>76</v>
      </c>
      <c r="B53" s="15">
        <v>8917.083</v>
      </c>
      <c r="C53" s="15">
        <v>35642.012</v>
      </c>
      <c r="D53" s="2">
        <f t="shared" si="3"/>
        <v>44559.095</v>
      </c>
      <c r="E53" s="15">
        <v>28661.038</v>
      </c>
      <c r="F53" s="15">
        <v>39499.013</v>
      </c>
      <c r="G53" s="15">
        <v>6991.8060000000005</v>
      </c>
      <c r="H53" s="15">
        <v>0</v>
      </c>
      <c r="I53" s="15">
        <v>526.025</v>
      </c>
      <c r="J53" s="15">
        <v>996.6460000000001</v>
      </c>
      <c r="K53" s="15">
        <v>5470.67</v>
      </c>
      <c r="L53" s="15">
        <v>41683.084</v>
      </c>
      <c r="M53" s="15">
        <f t="shared" si="1"/>
        <v>168387.37699999998</v>
      </c>
    </row>
    <row r="54" spans="1:13" ht="12.75">
      <c r="A54" s="20" t="s">
        <v>77</v>
      </c>
      <c r="B54" s="15">
        <v>71275.28600000001</v>
      </c>
      <c r="C54" s="15">
        <v>72701.672</v>
      </c>
      <c r="D54" s="2">
        <f t="shared" si="3"/>
        <v>143976.958</v>
      </c>
      <c r="E54" s="15">
        <v>100599.914</v>
      </c>
      <c r="F54" s="15">
        <v>42320.544</v>
      </c>
      <c r="G54" s="15">
        <v>6991.8060000000005</v>
      </c>
      <c r="H54" s="15">
        <v>2390.886</v>
      </c>
      <c r="I54" s="15">
        <v>801.338</v>
      </c>
      <c r="J54" s="15">
        <v>1716.109</v>
      </c>
      <c r="K54" s="15">
        <v>20246.59</v>
      </c>
      <c r="L54" s="15">
        <v>158972.854</v>
      </c>
      <c r="M54" s="15">
        <f t="shared" si="1"/>
        <v>478016.999</v>
      </c>
    </row>
    <row r="55" spans="1:13" ht="12.75">
      <c r="A55" s="20" t="s">
        <v>78</v>
      </c>
      <c r="B55" s="15">
        <v>28614.741</v>
      </c>
      <c r="C55" s="15">
        <v>55868.542</v>
      </c>
      <c r="D55" s="2">
        <f t="shared" si="3"/>
        <v>84483.283</v>
      </c>
      <c r="E55" s="15">
        <v>39944.271</v>
      </c>
      <c r="F55" s="15">
        <v>14176.426</v>
      </c>
      <c r="G55" s="15">
        <v>6991.8060000000005</v>
      </c>
      <c r="H55" s="15">
        <v>0</v>
      </c>
      <c r="I55" s="15">
        <v>582.557</v>
      </c>
      <c r="J55" s="15">
        <v>996.6460000000001</v>
      </c>
      <c r="K55" s="15">
        <v>15789</v>
      </c>
      <c r="L55" s="15">
        <v>42459.922</v>
      </c>
      <c r="M55" s="15">
        <f t="shared" si="1"/>
        <v>205423.91100000002</v>
      </c>
    </row>
    <row r="56" spans="1:13" ht="12.75">
      <c r="A56" s="20" t="s">
        <v>79</v>
      </c>
      <c r="B56" s="15">
        <v>103727.284</v>
      </c>
      <c r="C56" s="15">
        <v>106873.05500000001</v>
      </c>
      <c r="D56" s="2">
        <f t="shared" si="3"/>
        <v>210600.339</v>
      </c>
      <c r="E56" s="15">
        <v>129101.296</v>
      </c>
      <c r="F56" s="15">
        <v>69227.104</v>
      </c>
      <c r="G56" s="15">
        <v>13134.471</v>
      </c>
      <c r="H56" s="15">
        <v>54716</v>
      </c>
      <c r="I56" s="15">
        <v>971.645</v>
      </c>
      <c r="J56" s="15">
        <v>2667.861</v>
      </c>
      <c r="K56" s="15">
        <v>40834.42</v>
      </c>
      <c r="L56" s="15">
        <v>127037.876</v>
      </c>
      <c r="M56" s="15">
        <f t="shared" si="1"/>
        <v>648291.012</v>
      </c>
    </row>
    <row r="57" spans="1:13" ht="12.75">
      <c r="A57" s="20" t="s">
        <v>80</v>
      </c>
      <c r="B57" s="15">
        <v>307804.039</v>
      </c>
      <c r="C57" s="15">
        <v>384487.802</v>
      </c>
      <c r="D57" s="2">
        <f t="shared" si="3"/>
        <v>692291.841</v>
      </c>
      <c r="E57" s="15">
        <v>463457.443</v>
      </c>
      <c r="F57" s="15">
        <v>125310.59300000001</v>
      </c>
      <c r="G57" s="15">
        <v>85979.23</v>
      </c>
      <c r="H57" s="15">
        <v>0</v>
      </c>
      <c r="I57" s="15">
        <v>2414.742</v>
      </c>
      <c r="J57" s="15">
        <v>13678.755000000001</v>
      </c>
      <c r="K57" s="15">
        <v>93971.72</v>
      </c>
      <c r="L57" s="15">
        <v>681783.525</v>
      </c>
      <c r="M57" s="15">
        <f t="shared" si="1"/>
        <v>2158887.849</v>
      </c>
    </row>
    <row r="58" spans="1:13" ht="12.75">
      <c r="A58" s="20" t="s">
        <v>81</v>
      </c>
      <c r="B58" s="15">
        <v>55085.504</v>
      </c>
      <c r="C58" s="15">
        <v>40355.215000000004</v>
      </c>
      <c r="D58" s="2">
        <f t="shared" si="3"/>
        <v>95440.71900000001</v>
      </c>
      <c r="E58" s="15">
        <v>47101.331</v>
      </c>
      <c r="F58" s="15">
        <v>21204.621</v>
      </c>
      <c r="G58" s="15">
        <v>9710.459</v>
      </c>
      <c r="H58" s="15">
        <v>0</v>
      </c>
      <c r="I58" s="15">
        <v>753.187</v>
      </c>
      <c r="J58" s="15">
        <v>1587.181</v>
      </c>
      <c r="K58" s="15">
        <v>15333</v>
      </c>
      <c r="L58" s="15">
        <v>28943.705</v>
      </c>
      <c r="M58" s="15">
        <f t="shared" si="1"/>
        <v>220074.20300000004</v>
      </c>
    </row>
    <row r="59" spans="1:13" ht="12.75">
      <c r="A59" s="20" t="s">
        <v>82</v>
      </c>
      <c r="B59" s="15">
        <v>14951.382</v>
      </c>
      <c r="C59" s="15">
        <v>29607.713</v>
      </c>
      <c r="D59" s="2">
        <f t="shared" si="3"/>
        <v>44559.095</v>
      </c>
      <c r="E59" s="15">
        <v>28661.038</v>
      </c>
      <c r="F59" s="15">
        <v>18920.419</v>
      </c>
      <c r="G59" s="15">
        <v>6991.8060000000005</v>
      </c>
      <c r="H59" s="15">
        <v>0</v>
      </c>
      <c r="I59" s="15">
        <v>575.3340000000001</v>
      </c>
      <c r="J59" s="15">
        <v>996.6460000000001</v>
      </c>
      <c r="K59" s="15">
        <v>4021.92</v>
      </c>
      <c r="L59" s="15">
        <v>23788.533</v>
      </c>
      <c r="M59" s="15">
        <f t="shared" si="1"/>
        <v>128514.79099999998</v>
      </c>
    </row>
    <row r="60" spans="1:13" ht="12.75">
      <c r="A60" s="20" t="s">
        <v>83</v>
      </c>
      <c r="B60" s="15">
        <v>118569.69900000001</v>
      </c>
      <c r="C60" s="15">
        <v>116060.348</v>
      </c>
      <c r="D60" s="2">
        <f t="shared" si="3"/>
        <v>234630.04700000002</v>
      </c>
      <c r="E60" s="15">
        <v>152179.002</v>
      </c>
      <c r="F60" s="15">
        <v>81170.556</v>
      </c>
      <c r="G60" s="15">
        <v>29372.714</v>
      </c>
      <c r="H60" s="15">
        <v>11500.542</v>
      </c>
      <c r="I60" s="15">
        <v>1122.659</v>
      </c>
      <c r="J60" s="15">
        <v>4606.483</v>
      </c>
      <c r="K60" s="15">
        <v>38275.5</v>
      </c>
      <c r="L60" s="15">
        <v>176982.921</v>
      </c>
      <c r="M60" s="15">
        <f t="shared" si="1"/>
        <v>729840.424</v>
      </c>
    </row>
    <row r="61" spans="1:13" ht="12.75">
      <c r="A61" s="20" t="s">
        <v>84</v>
      </c>
      <c r="B61" s="15">
        <v>75825.77500000001</v>
      </c>
      <c r="C61" s="15">
        <v>85853.539</v>
      </c>
      <c r="D61" s="2">
        <f t="shared" si="3"/>
        <v>161679.314</v>
      </c>
      <c r="E61" s="15">
        <v>109812.86</v>
      </c>
      <c r="F61" s="15">
        <v>99258.842</v>
      </c>
      <c r="G61" s="15">
        <v>22834.216</v>
      </c>
      <c r="H61" s="15">
        <v>0</v>
      </c>
      <c r="I61" s="15">
        <v>1177.372</v>
      </c>
      <c r="J61" s="15">
        <v>3866.748</v>
      </c>
      <c r="K61" s="15">
        <v>37722.79</v>
      </c>
      <c r="L61" s="15">
        <v>65988.09300000001</v>
      </c>
      <c r="M61" s="15">
        <f t="shared" si="1"/>
        <v>502340.235</v>
      </c>
    </row>
    <row r="62" spans="1:13" ht="12.75">
      <c r="A62" s="20" t="s">
        <v>85</v>
      </c>
      <c r="B62" s="15">
        <v>37459.574</v>
      </c>
      <c r="C62" s="15">
        <v>38010.211</v>
      </c>
      <c r="D62" s="2">
        <f t="shared" si="3"/>
        <v>75469.785</v>
      </c>
      <c r="E62" s="15">
        <v>46329.465000000004</v>
      </c>
      <c r="F62" s="15">
        <v>51433.797</v>
      </c>
      <c r="G62" s="15">
        <v>6991.8060000000005</v>
      </c>
      <c r="H62" s="15">
        <v>67861.439</v>
      </c>
      <c r="I62" s="15">
        <v>692.51</v>
      </c>
      <c r="J62" s="15">
        <v>996.6460000000001</v>
      </c>
      <c r="K62" s="15">
        <v>34720.6</v>
      </c>
      <c r="L62" s="15">
        <v>33601.245</v>
      </c>
      <c r="M62" s="15">
        <f t="shared" si="1"/>
        <v>318097.293</v>
      </c>
    </row>
    <row r="63" spans="1:13" ht="12.75">
      <c r="A63" s="20" t="s">
        <v>86</v>
      </c>
      <c r="B63" s="15">
        <v>70969.288</v>
      </c>
      <c r="C63" s="15">
        <v>111655.143</v>
      </c>
      <c r="D63" s="2">
        <f>B63+C63</f>
        <v>182624.43099999998</v>
      </c>
      <c r="E63" s="15">
        <v>123526.952</v>
      </c>
      <c r="F63" s="15">
        <v>28203.451</v>
      </c>
      <c r="G63" s="15">
        <v>17960.936</v>
      </c>
      <c r="H63" s="15">
        <v>0</v>
      </c>
      <c r="I63" s="15">
        <v>1119.618</v>
      </c>
      <c r="J63" s="15">
        <v>2964.6130000000003</v>
      </c>
      <c r="K63" s="15">
        <v>31003.44</v>
      </c>
      <c r="L63" s="15">
        <v>172294.915</v>
      </c>
      <c r="M63" s="15">
        <f t="shared" si="1"/>
        <v>559698.356</v>
      </c>
    </row>
    <row r="64" spans="1:13" ht="12.75">
      <c r="A64" s="20" t="s">
        <v>87</v>
      </c>
      <c r="B64" s="15">
        <v>43598.827</v>
      </c>
      <c r="C64" s="15">
        <v>74893.887</v>
      </c>
      <c r="D64" s="2">
        <f>B64+C64</f>
        <v>118492.714</v>
      </c>
      <c r="E64" s="15">
        <v>28661.038</v>
      </c>
      <c r="F64" s="15">
        <v>8572.587</v>
      </c>
      <c r="G64" s="15">
        <v>6991.8060000000005</v>
      </c>
      <c r="H64" s="15">
        <v>0</v>
      </c>
      <c r="I64" s="15">
        <v>731.053</v>
      </c>
      <c r="J64" s="15">
        <v>996.6460000000001</v>
      </c>
      <c r="K64" s="15">
        <v>5497.46</v>
      </c>
      <c r="L64" s="15">
        <v>26350.303</v>
      </c>
      <c r="M64" s="15">
        <f t="shared" si="1"/>
        <v>196293.60700000002</v>
      </c>
    </row>
    <row r="65" spans="1:13" ht="12.75">
      <c r="A65" s="20"/>
      <c r="B65" s="15"/>
      <c r="C65" s="15"/>
      <c r="D65" s="2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2.75">
      <c r="A66" s="20" t="s">
        <v>36</v>
      </c>
      <c r="B66" s="2">
        <f>SUM(B14:B64)</f>
        <v>4012826.7690000003</v>
      </c>
      <c r="C66" s="2">
        <f>SUM(C14:C64)</f>
        <v>4898992.120000002</v>
      </c>
      <c r="D66" s="2">
        <f>SUM(D14:D64)</f>
        <v>8911818.888999997</v>
      </c>
      <c r="E66" s="2">
        <f aca="true" t="shared" si="4" ref="E66:M66">SUM(E14:E64)</f>
        <v>5732207.475</v>
      </c>
      <c r="F66" s="2">
        <f t="shared" si="4"/>
        <v>3429034.689999999</v>
      </c>
      <c r="G66" s="2">
        <f t="shared" si="4"/>
        <v>1398361.1800000004</v>
      </c>
      <c r="H66" s="2">
        <f t="shared" si="4"/>
        <v>443250</v>
      </c>
      <c r="I66" s="2">
        <f t="shared" si="4"/>
        <v>49250.00000000001</v>
      </c>
      <c r="J66" s="2">
        <f t="shared" si="4"/>
        <v>199329.01700000002</v>
      </c>
      <c r="K66" s="2">
        <f t="shared" si="4"/>
        <v>1771531.5</v>
      </c>
      <c r="L66" s="2">
        <f t="shared" si="4"/>
        <v>6711158.518000002</v>
      </c>
      <c r="M66" s="2">
        <f t="shared" si="4"/>
        <v>28645941.268999998</v>
      </c>
    </row>
    <row r="67" spans="1:13" ht="12.75">
      <c r="A67" s="20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0" t="s">
        <v>101</v>
      </c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0" t="s">
        <v>89</v>
      </c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0" t="s">
        <v>90</v>
      </c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2" ht="12.75">
      <c r="A71" s="20"/>
      <c r="B71" s="10"/>
    </row>
    <row r="72" spans="1:2" ht="12.75">
      <c r="A72" s="20"/>
      <c r="B72" s="10"/>
    </row>
    <row r="73" spans="1:2" ht="12.75">
      <c r="A73" s="20"/>
      <c r="B73" s="10"/>
    </row>
    <row r="74" spans="1:2" ht="12.75">
      <c r="A74" s="20"/>
      <c r="B74" s="10"/>
    </row>
    <row r="75" spans="1:2" ht="12.75">
      <c r="A75" s="20"/>
      <c r="B75" s="10"/>
    </row>
    <row r="76" spans="1:2" ht="12.75">
      <c r="A76" s="24"/>
      <c r="B76" s="2"/>
    </row>
    <row r="77" spans="1:2" ht="12.75">
      <c r="A77" s="24"/>
      <c r="B77" s="2"/>
    </row>
    <row r="78" spans="1:2" ht="12.75">
      <c r="A78" s="24"/>
      <c r="B78" s="2"/>
    </row>
    <row r="79" spans="1:2" ht="12.75">
      <c r="A79" s="24"/>
      <c r="B79" s="2"/>
    </row>
    <row r="80" spans="1:2" ht="12.75">
      <c r="A80" s="24"/>
      <c r="B80" s="2"/>
    </row>
    <row r="81" spans="1:2" ht="12.75">
      <c r="A81" s="24"/>
      <c r="B81" s="2"/>
    </row>
    <row r="82" spans="1:2" ht="12.75">
      <c r="A82" s="24"/>
      <c r="B82" s="2"/>
    </row>
    <row r="83" spans="1:2" ht="12.75">
      <c r="A83" s="24"/>
      <c r="B83" s="2"/>
    </row>
    <row r="84" spans="1:2" ht="12.75">
      <c r="A84" s="24"/>
      <c r="B84" s="2"/>
    </row>
    <row r="85" spans="1:2" ht="12.75">
      <c r="A85" s="24"/>
      <c r="B85" s="2"/>
    </row>
    <row r="86" spans="1:2" ht="12.75">
      <c r="A86" s="24"/>
      <c r="B86" s="2"/>
    </row>
    <row r="87" spans="1:7" ht="12.75">
      <c r="A87" s="24"/>
      <c r="B87" s="2"/>
      <c r="C87" s="2"/>
      <c r="D87" s="2"/>
      <c r="E87" s="2"/>
      <c r="F87" s="2"/>
      <c r="G87" s="2"/>
    </row>
    <row r="88" spans="1:7" ht="12.75">
      <c r="A88" s="24"/>
      <c r="B88" s="2"/>
      <c r="C88" s="2"/>
      <c r="D88" s="2"/>
      <c r="E88" s="2"/>
      <c r="F88" s="2"/>
      <c r="G88" s="2"/>
    </row>
    <row r="89" spans="1:7" ht="12.75">
      <c r="A89" s="24"/>
      <c r="B89" s="2"/>
      <c r="C89" s="2"/>
      <c r="D89" s="2"/>
      <c r="E89" s="2"/>
      <c r="F89" s="2"/>
      <c r="G89" s="2"/>
    </row>
    <row r="90" spans="1:7" ht="12.75">
      <c r="A90" s="24"/>
      <c r="B90" s="2"/>
      <c r="C90" s="2"/>
      <c r="D90" s="2"/>
      <c r="E90" s="2"/>
      <c r="F90" s="2"/>
      <c r="G90" s="2"/>
    </row>
    <row r="91" spans="1:7" ht="12.75">
      <c r="A91" s="24"/>
      <c r="B91" s="2"/>
      <c r="C91" s="2"/>
      <c r="D91" s="2"/>
      <c r="E91" s="2"/>
      <c r="F91" s="2"/>
      <c r="G91" s="2"/>
    </row>
    <row r="92" spans="1:7" ht="12.75">
      <c r="A92" s="24"/>
      <c r="B92" s="2"/>
      <c r="C92" s="2"/>
      <c r="D92" s="2"/>
      <c r="E92" s="2"/>
      <c r="F92" s="2"/>
      <c r="G92" s="2"/>
    </row>
    <row r="93" spans="1:7" ht="12.75">
      <c r="A93" s="24"/>
      <c r="B93" s="2"/>
      <c r="C93" s="2"/>
      <c r="D93" s="2"/>
      <c r="E93" s="2"/>
      <c r="F93" s="2"/>
      <c r="G93" s="2"/>
    </row>
    <row r="94" spans="1:7" ht="12.75">
      <c r="A94" s="24"/>
      <c r="B94" s="2"/>
      <c r="C94" s="2"/>
      <c r="D94" s="2"/>
      <c r="E94" s="2"/>
      <c r="F94" s="2"/>
      <c r="G94" s="2"/>
    </row>
    <row r="95" spans="1:7" ht="12.75">
      <c r="A95" s="24"/>
      <c r="B95" s="2"/>
      <c r="C95" s="2"/>
      <c r="D95" s="2"/>
      <c r="E95" s="2"/>
      <c r="F95" s="2"/>
      <c r="G95" s="2"/>
    </row>
    <row r="96" spans="1:7" ht="12.75">
      <c r="A96" s="24"/>
      <c r="B96" s="2"/>
      <c r="C96" s="2"/>
      <c r="D96" s="2"/>
      <c r="E96" s="2"/>
      <c r="F96" s="2"/>
      <c r="G96" s="2"/>
    </row>
    <row r="97" spans="1:7" ht="12.75">
      <c r="A97" s="20"/>
      <c r="B97" s="11"/>
      <c r="C97" s="11"/>
      <c r="D97" s="11"/>
      <c r="E97" s="11"/>
      <c r="F97" s="11"/>
      <c r="G97" s="11"/>
    </row>
    <row r="98" spans="1:7" ht="12.75">
      <c r="A98" s="20"/>
      <c r="B98" s="11"/>
      <c r="C98" s="11"/>
      <c r="D98" s="11"/>
      <c r="E98" s="11"/>
      <c r="F98" s="11"/>
      <c r="G98" s="11"/>
    </row>
    <row r="99" spans="1:7" ht="12.75">
      <c r="A99" s="20"/>
      <c r="B99" s="11"/>
      <c r="C99" s="11"/>
      <c r="D99" s="11"/>
      <c r="E99" s="11"/>
      <c r="F99" s="11"/>
      <c r="G99" s="11"/>
    </row>
    <row r="100" spans="1:7" ht="12.75">
      <c r="A100" s="20"/>
      <c r="B100" s="11"/>
      <c r="C100" s="11"/>
      <c r="D100" s="11"/>
      <c r="E100" s="11"/>
      <c r="F100" s="11"/>
      <c r="G100" s="11"/>
    </row>
    <row r="101" spans="1:7" ht="12.75">
      <c r="A101" s="20"/>
      <c r="B101" s="11"/>
      <c r="C101" s="11"/>
      <c r="D101" s="11"/>
      <c r="E101" s="11"/>
      <c r="F101" s="11"/>
      <c r="G101" s="11"/>
    </row>
    <row r="102" spans="1:7" ht="12.75">
      <c r="A102" s="20"/>
      <c r="B102" s="11"/>
      <c r="C102" s="11"/>
      <c r="D102" s="11"/>
      <c r="E102" s="11"/>
      <c r="F102" s="11"/>
      <c r="G102" s="11"/>
    </row>
    <row r="103" spans="1:7" ht="12.75">
      <c r="A103" s="20"/>
      <c r="B103" s="11"/>
      <c r="C103" s="11"/>
      <c r="D103" s="11"/>
      <c r="E103" s="11"/>
      <c r="F103" s="11"/>
      <c r="G103" s="11"/>
    </row>
    <row r="104" spans="1:7" ht="12.75">
      <c r="A104" s="12"/>
      <c r="B104" s="11"/>
      <c r="C104" s="11"/>
      <c r="D104" s="11"/>
      <c r="E104" s="11"/>
      <c r="F104" s="11"/>
      <c r="G104" s="11"/>
    </row>
    <row r="105" spans="1:7" ht="12.75">
      <c r="A105" s="12"/>
      <c r="B105" s="11"/>
      <c r="C105" s="11"/>
      <c r="D105" s="11"/>
      <c r="E105" s="11"/>
      <c r="F105" s="11"/>
      <c r="G105" s="11"/>
    </row>
    <row r="106" spans="1:7" ht="12.75">
      <c r="A106" s="20"/>
      <c r="B106" s="11"/>
      <c r="C106" s="11"/>
      <c r="D106" s="11"/>
      <c r="E106" s="11"/>
      <c r="F106" s="11"/>
      <c r="G106" s="11"/>
    </row>
    <row r="107" spans="1:7" ht="12.75">
      <c r="A107" s="24"/>
      <c r="B107" s="2"/>
      <c r="C107" s="2"/>
      <c r="D107" s="2"/>
      <c r="E107" s="2"/>
      <c r="F107" s="2"/>
      <c r="G107" s="2"/>
    </row>
    <row r="108" spans="1:7" ht="12.75">
      <c r="A108" s="24"/>
      <c r="B108" s="2"/>
      <c r="C108" s="2"/>
      <c r="D108" s="2"/>
      <c r="E108" s="2"/>
      <c r="F108" s="2"/>
      <c r="G108" s="2"/>
    </row>
    <row r="109" spans="1:7" ht="12.75">
      <c r="A109" s="24"/>
      <c r="B109" s="2"/>
      <c r="C109" s="2"/>
      <c r="D109" s="2"/>
      <c r="E109" s="2"/>
      <c r="F109" s="2"/>
      <c r="G109" s="2"/>
    </row>
    <row r="110" spans="1:7" ht="12.75">
      <c r="A110" s="24"/>
      <c r="B110" s="2"/>
      <c r="C110" s="2"/>
      <c r="D110" s="2"/>
      <c r="E110" s="2"/>
      <c r="F110" s="2"/>
      <c r="G110" s="2"/>
    </row>
    <row r="111" spans="1:7" ht="12.75">
      <c r="A111" s="24"/>
      <c r="B111" s="2"/>
      <c r="C111" s="2"/>
      <c r="D111" s="2"/>
      <c r="E111" s="2"/>
      <c r="F111" s="2"/>
      <c r="G111" s="2"/>
    </row>
    <row r="112" spans="1:7" ht="12.75">
      <c r="A112" s="24"/>
      <c r="B112" s="2"/>
      <c r="C112" s="2"/>
      <c r="D112" s="2"/>
      <c r="E112" s="2"/>
      <c r="F112" s="2"/>
      <c r="G112" s="2"/>
    </row>
    <row r="113" spans="1:7" ht="12.75">
      <c r="A113" s="24"/>
      <c r="B113" s="2"/>
      <c r="C113" s="2"/>
      <c r="D113" s="2"/>
      <c r="E113" s="2"/>
      <c r="F113" s="2"/>
      <c r="G113" s="2"/>
    </row>
    <row r="114" spans="1:7" ht="12.75">
      <c r="A114" s="24"/>
      <c r="B114" s="2"/>
      <c r="C114" s="2"/>
      <c r="D114" s="2"/>
      <c r="E114" s="2"/>
      <c r="F114" s="2"/>
      <c r="G114" s="2"/>
    </row>
    <row r="115" spans="1:7" ht="12.75">
      <c r="A115" s="24"/>
      <c r="B115" s="2"/>
      <c r="C115" s="2"/>
      <c r="D115" s="2"/>
      <c r="E115" s="2"/>
      <c r="F115" s="2"/>
      <c r="G115" s="2"/>
    </row>
    <row r="116" spans="1:7" ht="12.75">
      <c r="A116" s="24"/>
      <c r="B116" s="2"/>
      <c r="C116" s="2"/>
      <c r="D116" s="2"/>
      <c r="E116" s="2"/>
      <c r="F116" s="2"/>
      <c r="G116" s="2"/>
    </row>
    <row r="117" spans="1:7" ht="12.75">
      <c r="A117" s="24"/>
      <c r="B117" s="2"/>
      <c r="C117" s="2"/>
      <c r="D117" s="2"/>
      <c r="E117" s="2"/>
      <c r="F117" s="2"/>
      <c r="G117" s="2"/>
    </row>
    <row r="118" spans="1:7" ht="12.75">
      <c r="A118" s="24"/>
      <c r="B118" s="2"/>
      <c r="C118" s="2"/>
      <c r="D118" s="2"/>
      <c r="E118" s="2"/>
      <c r="F118" s="2"/>
      <c r="G118" s="2"/>
    </row>
    <row r="167" spans="1:7" ht="12.75">
      <c r="A167" s="20"/>
      <c r="B167" s="11"/>
      <c r="C167" s="11"/>
      <c r="D167" s="11"/>
      <c r="E167" s="11"/>
      <c r="F167" s="11"/>
      <c r="G167" s="11"/>
    </row>
    <row r="168" spans="1:7" ht="12.75">
      <c r="A168" s="20"/>
      <c r="B168" s="11"/>
      <c r="C168" s="11"/>
      <c r="D168" s="11"/>
      <c r="E168" s="11"/>
      <c r="F168" s="11"/>
      <c r="G168" s="11"/>
    </row>
    <row r="169" spans="1:7" ht="12.75">
      <c r="A169" s="20"/>
      <c r="B169" s="11"/>
      <c r="C169" s="11"/>
      <c r="D169" s="11"/>
      <c r="E169" s="11"/>
      <c r="F169" s="11"/>
      <c r="G169" s="11"/>
    </row>
    <row r="170" spans="1:7" ht="12.75">
      <c r="A170" s="20"/>
      <c r="B170" s="11"/>
      <c r="C170" s="11"/>
      <c r="D170" s="11"/>
      <c r="E170" s="11"/>
      <c r="F170" s="11"/>
      <c r="G170" s="11"/>
    </row>
    <row r="171" spans="1:7" ht="12.75">
      <c r="A171" s="20"/>
      <c r="B171" s="11"/>
      <c r="C171" s="11"/>
      <c r="D171" s="11"/>
      <c r="E171" s="11"/>
      <c r="F171" s="11"/>
      <c r="G171" s="11"/>
    </row>
    <row r="172" spans="1:7" ht="12.75">
      <c r="A172" s="20"/>
      <c r="B172" s="11"/>
      <c r="C172" s="11"/>
      <c r="D172" s="11"/>
      <c r="E172" s="11"/>
      <c r="F172" s="11"/>
      <c r="G172" s="11"/>
    </row>
    <row r="173" spans="1:7" ht="12.75">
      <c r="A173" s="20"/>
      <c r="B173" s="11"/>
      <c r="C173" s="11"/>
      <c r="D173" s="11"/>
      <c r="E173" s="11"/>
      <c r="F173" s="11"/>
      <c r="G173" s="11"/>
    </row>
    <row r="174" spans="1:7" ht="12.75">
      <c r="A174" s="20"/>
      <c r="B174" s="11"/>
      <c r="C174" s="11"/>
      <c r="D174" s="11"/>
      <c r="E174" s="11"/>
      <c r="F174" s="11"/>
      <c r="G174" s="11"/>
    </row>
    <row r="175" spans="1:7" ht="12.75">
      <c r="A175" s="20"/>
      <c r="B175" s="11"/>
      <c r="C175" s="11"/>
      <c r="D175" s="11"/>
      <c r="E175" s="11"/>
      <c r="F175" s="11"/>
      <c r="G175" s="11"/>
    </row>
    <row r="176" spans="1:7" ht="12.75">
      <c r="A176" s="20"/>
      <c r="B176" s="11"/>
      <c r="C176" s="11"/>
      <c r="D176" s="11"/>
      <c r="E176" s="11"/>
      <c r="F176" s="11"/>
      <c r="G176" s="11"/>
    </row>
    <row r="177" spans="1:7" ht="12.75">
      <c r="A177" s="24"/>
      <c r="B177" s="2"/>
      <c r="C177" s="2"/>
      <c r="D177" s="2"/>
      <c r="E177" s="2"/>
      <c r="F177" s="2"/>
      <c r="G177" s="2"/>
    </row>
    <row r="178" spans="1:7" ht="12.75">
      <c r="A178" s="24"/>
      <c r="B178" s="2"/>
      <c r="C178" s="2"/>
      <c r="D178" s="2"/>
      <c r="E178" s="2"/>
      <c r="F178" s="2"/>
      <c r="G178" s="2"/>
    </row>
    <row r="179" spans="1:7" ht="12.75">
      <c r="A179" s="24"/>
      <c r="B179" s="2"/>
      <c r="C179" s="2"/>
      <c r="D179" s="2"/>
      <c r="E179" s="2"/>
      <c r="F179" s="2"/>
      <c r="G179" s="2"/>
    </row>
    <row r="180" spans="1:7" ht="12.75">
      <c r="A180" s="24"/>
      <c r="B180" s="2"/>
      <c r="C180" s="2"/>
      <c r="D180" s="2"/>
      <c r="E180" s="2"/>
      <c r="F180" s="2"/>
      <c r="G180" s="2"/>
    </row>
    <row r="181" spans="1:7" ht="12.75">
      <c r="A181" s="24"/>
      <c r="B181" s="2"/>
      <c r="C181" s="2"/>
      <c r="D181" s="2"/>
      <c r="E181" s="2"/>
      <c r="F181" s="2"/>
      <c r="G181" s="2"/>
    </row>
    <row r="182" spans="1:7" ht="12.75">
      <c r="A182" s="24"/>
      <c r="B182" s="2"/>
      <c r="C182" s="2"/>
      <c r="D182" s="2"/>
      <c r="E182" s="2"/>
      <c r="F182" s="2"/>
      <c r="G182" s="2"/>
    </row>
    <row r="199" spans="1:7" ht="12.75">
      <c r="A199" s="24"/>
      <c r="B199" s="2"/>
      <c r="C199" s="2"/>
      <c r="D199" s="2"/>
      <c r="E199" s="2"/>
      <c r="F199" s="2"/>
      <c r="G199" s="2"/>
    </row>
    <row r="200" spans="1:7" ht="12.75">
      <c r="A200" s="24"/>
      <c r="B200" s="2"/>
      <c r="C200" s="2"/>
      <c r="D200" s="2"/>
      <c r="E200" s="2"/>
      <c r="F200" s="2"/>
      <c r="G200" s="2"/>
    </row>
    <row r="201" spans="1:7" ht="12.75">
      <c r="A201" s="24"/>
      <c r="B201" s="2"/>
      <c r="C201" s="2"/>
      <c r="D201" s="2"/>
      <c r="E201" s="2"/>
      <c r="F201" s="2"/>
      <c r="G201" s="2"/>
    </row>
    <row r="202" spans="1:7" ht="12.75">
      <c r="A202" s="24"/>
      <c r="B202" s="2"/>
      <c r="C202" s="2"/>
      <c r="D202" s="2"/>
      <c r="E202" s="2"/>
      <c r="F202" s="2"/>
      <c r="G202" s="2"/>
    </row>
    <row r="203" spans="1:7" ht="12.75">
      <c r="A203" s="24"/>
      <c r="B203" s="2"/>
      <c r="C203" s="2"/>
      <c r="D203" s="2"/>
      <c r="E203" s="2"/>
      <c r="F203" s="2"/>
      <c r="G203" s="2"/>
    </row>
    <row r="204" spans="1:7" ht="12.75">
      <c r="A204" s="24"/>
      <c r="B204" s="2"/>
      <c r="C204" s="2"/>
      <c r="D204" s="2"/>
      <c r="E204" s="2"/>
      <c r="F204" s="2"/>
      <c r="G204" s="2"/>
    </row>
    <row r="205" spans="1:7" ht="12.75">
      <c r="A205" s="24"/>
      <c r="B205" s="2"/>
      <c r="C205" s="2"/>
      <c r="D205" s="2"/>
      <c r="E205" s="2"/>
      <c r="F205" s="2"/>
      <c r="G205" s="2"/>
    </row>
    <row r="206" spans="1:7" ht="12.75">
      <c r="A206" s="24"/>
      <c r="B206" s="2"/>
      <c r="C206" s="2"/>
      <c r="D206" s="2"/>
      <c r="E206" s="2"/>
      <c r="F206" s="2"/>
      <c r="G206" s="2"/>
    </row>
    <row r="207" spans="1:7" ht="12.75">
      <c r="A207" s="24"/>
      <c r="B207" s="2"/>
      <c r="C207" s="2"/>
      <c r="D207" s="2"/>
      <c r="E207" s="2"/>
      <c r="F207" s="2"/>
      <c r="G207" s="2"/>
    </row>
    <row r="208" spans="1:7" ht="12.75">
      <c r="A208" s="24"/>
      <c r="B208" s="2"/>
      <c r="C208" s="2"/>
      <c r="D208" s="2"/>
      <c r="E208" s="2"/>
      <c r="F208" s="2"/>
      <c r="G208" s="2"/>
    </row>
    <row r="209" spans="1:7" ht="12.75">
      <c r="A209" s="24"/>
      <c r="B209" s="2"/>
      <c r="C209" s="2"/>
      <c r="D209" s="2"/>
      <c r="E209" s="2"/>
      <c r="F209" s="2"/>
      <c r="G209" s="2"/>
    </row>
    <row r="210" spans="1:7" ht="12.75">
      <c r="A210" s="24"/>
      <c r="B210" s="2"/>
      <c r="C210" s="2"/>
      <c r="D210" s="2"/>
      <c r="E210" s="2"/>
      <c r="F210" s="2"/>
      <c r="G210" s="2"/>
    </row>
    <row r="211" spans="1:7" ht="12.75">
      <c r="A211" s="24"/>
      <c r="B211" s="2"/>
      <c r="C211" s="2"/>
      <c r="D211" s="2"/>
      <c r="E211" s="2"/>
      <c r="F211" s="2"/>
      <c r="G211" s="2"/>
    </row>
    <row r="212" spans="1:7" ht="12.75">
      <c r="A212" s="24"/>
      <c r="B212" s="2"/>
      <c r="C212" s="2"/>
      <c r="D212" s="2"/>
      <c r="E212" s="2"/>
      <c r="F212" s="2"/>
      <c r="G212" s="2"/>
    </row>
    <row r="213" spans="1:7" ht="12.75">
      <c r="A213" s="24"/>
      <c r="B213" s="2"/>
      <c r="C213" s="2"/>
      <c r="D213" s="2"/>
      <c r="E213" s="2"/>
      <c r="F213" s="2"/>
      <c r="G213" s="2"/>
    </row>
    <row r="214" spans="1:7" ht="12.75">
      <c r="A214" s="20"/>
      <c r="B214" s="11"/>
      <c r="C214" s="11"/>
      <c r="D214" s="11"/>
      <c r="E214" s="11"/>
      <c r="F214" s="11"/>
      <c r="G214" s="11"/>
    </row>
    <row r="215" spans="1:7" ht="12.75">
      <c r="A215" s="20"/>
      <c r="B215" s="11"/>
      <c r="C215" s="11"/>
      <c r="D215" s="11"/>
      <c r="E215" s="11"/>
      <c r="F215" s="11"/>
      <c r="G215" s="11"/>
    </row>
    <row r="216" spans="1:7" ht="12.75">
      <c r="A216" s="20"/>
      <c r="B216" s="11"/>
      <c r="C216" s="11"/>
      <c r="D216" s="11"/>
      <c r="E216" s="11"/>
      <c r="F216" s="11"/>
      <c r="G216" s="11"/>
    </row>
    <row r="217" spans="1:7" ht="12.75">
      <c r="A217" s="20"/>
      <c r="B217" s="11"/>
      <c r="C217" s="11"/>
      <c r="D217" s="11"/>
      <c r="E217" s="11"/>
      <c r="F217" s="11"/>
      <c r="G217" s="11"/>
    </row>
    <row r="218" spans="1:7" ht="12.75">
      <c r="A218" s="20"/>
      <c r="B218" s="11"/>
      <c r="C218" s="11"/>
      <c r="D218" s="11"/>
      <c r="E218" s="11"/>
      <c r="F218" s="11"/>
      <c r="G218" s="11"/>
    </row>
    <row r="219" spans="1:7" ht="12.75">
      <c r="A219" s="20"/>
      <c r="B219" s="11"/>
      <c r="C219" s="11"/>
      <c r="D219" s="11"/>
      <c r="E219" s="11"/>
      <c r="F219" s="11"/>
      <c r="G219" s="11"/>
    </row>
    <row r="220" spans="1:7" ht="12.75">
      <c r="A220" s="20"/>
      <c r="B220" s="11"/>
      <c r="C220" s="11"/>
      <c r="D220" s="11"/>
      <c r="E220" s="11"/>
      <c r="F220" s="11"/>
      <c r="G220" s="11"/>
    </row>
    <row r="221" spans="1:7" ht="12.75">
      <c r="A221" s="12"/>
      <c r="B221" s="11"/>
      <c r="C221" s="11"/>
      <c r="D221" s="11"/>
      <c r="E221" s="11"/>
      <c r="F221" s="11"/>
      <c r="G221" s="11"/>
    </row>
    <row r="222" spans="1:7" ht="12.75">
      <c r="A222" s="12"/>
      <c r="B222" s="11"/>
      <c r="C222" s="11"/>
      <c r="D222" s="11"/>
      <c r="E222" s="11"/>
      <c r="F222" s="11"/>
      <c r="G222" s="11"/>
    </row>
    <row r="223" spans="1:7" ht="12.75">
      <c r="A223" s="20"/>
      <c r="B223" s="11"/>
      <c r="C223" s="11"/>
      <c r="D223" s="11"/>
      <c r="E223" s="11"/>
      <c r="F223" s="11"/>
      <c r="G223" s="11"/>
    </row>
    <row r="224" spans="1:7" ht="12.75">
      <c r="A224" s="24"/>
      <c r="B224" s="2"/>
      <c r="C224" s="2"/>
      <c r="D224" s="2"/>
      <c r="E224" s="2"/>
      <c r="F224" s="2"/>
      <c r="G224" s="2"/>
    </row>
    <row r="225" spans="1:7" ht="12.75">
      <c r="A225" s="24"/>
      <c r="B225" s="2"/>
      <c r="C225" s="2"/>
      <c r="D225" s="2"/>
      <c r="E225" s="2"/>
      <c r="F225" s="2"/>
      <c r="G225" s="2"/>
    </row>
    <row r="226" spans="1:7" ht="12.75">
      <c r="A226" s="24"/>
      <c r="B226" s="2"/>
      <c r="C226" s="2"/>
      <c r="D226" s="2"/>
      <c r="E226" s="2"/>
      <c r="F226" s="2"/>
      <c r="G226" s="2"/>
    </row>
    <row r="227" spans="1:7" ht="12.75">
      <c r="A227" s="24"/>
      <c r="B227" s="2"/>
      <c r="C227" s="2"/>
      <c r="D227" s="2"/>
      <c r="E227" s="2"/>
      <c r="F227" s="2"/>
      <c r="G227" s="2"/>
    </row>
    <row r="228" spans="1:7" ht="12.75">
      <c r="A228" s="24"/>
      <c r="B228" s="2"/>
      <c r="C228" s="2"/>
      <c r="D228" s="2"/>
      <c r="E228" s="2"/>
      <c r="F228" s="2"/>
      <c r="G228" s="2"/>
    </row>
    <row r="229" spans="1:7" ht="12.75">
      <c r="A229" s="24"/>
      <c r="B229" s="2"/>
      <c r="C229" s="2"/>
      <c r="D229" s="2"/>
      <c r="E229" s="2"/>
      <c r="F229" s="2"/>
      <c r="G229" s="2"/>
    </row>
    <row r="230" spans="1:7" ht="12.75">
      <c r="A230" s="24"/>
      <c r="B230" s="2"/>
      <c r="C230" s="2"/>
      <c r="D230" s="2"/>
      <c r="E230" s="2"/>
      <c r="F230" s="2"/>
      <c r="G230" s="2"/>
    </row>
    <row r="295" spans="1:7" ht="12.75">
      <c r="A295" s="24"/>
      <c r="B295" s="2"/>
      <c r="C295" s="2"/>
      <c r="D295" s="2"/>
      <c r="E295" s="2"/>
      <c r="F295" s="2"/>
      <c r="G295" s="2"/>
    </row>
    <row r="296" spans="1:7" ht="12.75">
      <c r="A296" s="24"/>
      <c r="B296" s="2"/>
      <c r="C296" s="2"/>
      <c r="D296" s="2"/>
      <c r="E296" s="2"/>
      <c r="F296" s="2"/>
      <c r="G296" s="2"/>
    </row>
    <row r="297" spans="1:7" ht="12.75">
      <c r="A297" s="24"/>
      <c r="B297" s="2"/>
      <c r="C297" s="2"/>
      <c r="D297" s="2"/>
      <c r="E297" s="2"/>
      <c r="F297" s="2"/>
      <c r="G297" s="2"/>
    </row>
    <row r="298" spans="1:7" ht="12.75">
      <c r="A298" s="24"/>
      <c r="B298" s="2"/>
      <c r="C298" s="2"/>
      <c r="D298" s="2"/>
      <c r="E298" s="2"/>
      <c r="F298" s="2"/>
      <c r="G298" s="2"/>
    </row>
    <row r="299" spans="1:7" ht="12.75">
      <c r="A299" s="24"/>
      <c r="B299" s="2"/>
      <c r="C299" s="2"/>
      <c r="D299" s="2"/>
      <c r="E299" s="2"/>
      <c r="F299" s="2"/>
      <c r="G299" s="2"/>
    </row>
    <row r="300" spans="1:7" ht="12.75">
      <c r="A300" s="24"/>
      <c r="B300" s="2"/>
      <c r="C300" s="2"/>
      <c r="D300" s="2"/>
      <c r="E300" s="2"/>
      <c r="F300" s="2"/>
      <c r="G300" s="2"/>
    </row>
    <row r="301" spans="1:7" ht="12.75">
      <c r="A301" s="24"/>
      <c r="B301" s="2"/>
      <c r="C301" s="2"/>
      <c r="D301" s="2"/>
      <c r="E301" s="2"/>
      <c r="F301" s="2"/>
      <c r="G301" s="2"/>
    </row>
    <row r="302" spans="1:7" ht="12.75">
      <c r="A302" s="24"/>
      <c r="B302" s="2"/>
      <c r="C302" s="2"/>
      <c r="D302" s="2"/>
      <c r="E302" s="2"/>
      <c r="F302" s="2"/>
      <c r="G302" s="2"/>
    </row>
    <row r="303" spans="1:7" ht="12.75">
      <c r="A303" s="24"/>
      <c r="B303" s="2"/>
      <c r="C303" s="2"/>
      <c r="D303" s="2"/>
      <c r="E303" s="2"/>
      <c r="F303" s="2"/>
      <c r="G303" s="2"/>
    </row>
    <row r="304" spans="1:7" ht="12.75">
      <c r="A304" s="24"/>
      <c r="B304" s="2"/>
      <c r="C304" s="2"/>
      <c r="D304" s="2"/>
      <c r="E304" s="2"/>
      <c r="F304" s="2"/>
      <c r="G304" s="2"/>
    </row>
    <row r="305" spans="1:7" ht="12.75">
      <c r="A305" s="24"/>
      <c r="B305" s="2"/>
      <c r="C305" s="2"/>
      <c r="D305" s="2"/>
      <c r="E305" s="2"/>
      <c r="F305" s="2"/>
      <c r="G305" s="2"/>
    </row>
    <row r="306" spans="1:7" ht="12.75">
      <c r="A306" s="24"/>
      <c r="B306" s="2"/>
      <c r="C306" s="2"/>
      <c r="D306" s="2"/>
      <c r="E306" s="2"/>
      <c r="F306" s="2"/>
      <c r="G306" s="2"/>
    </row>
    <row r="307" spans="1:7" ht="12.75">
      <c r="A307" s="20"/>
      <c r="B307" s="11"/>
      <c r="C307" s="11"/>
      <c r="D307" s="11"/>
      <c r="E307" s="11"/>
      <c r="F307" s="11"/>
      <c r="G307" s="11"/>
    </row>
    <row r="308" spans="1:7" ht="12.75">
      <c r="A308" s="20"/>
      <c r="B308" s="11"/>
      <c r="C308" s="11"/>
      <c r="D308" s="11"/>
      <c r="E308" s="11"/>
      <c r="F308" s="11"/>
      <c r="G308" s="11"/>
    </row>
    <row r="309" spans="1:7" ht="12.75">
      <c r="A309" s="20"/>
      <c r="B309" s="11"/>
      <c r="C309" s="11"/>
      <c r="D309" s="11"/>
      <c r="E309" s="11"/>
      <c r="F309" s="11"/>
      <c r="G309" s="11"/>
    </row>
    <row r="310" spans="1:7" ht="12.75">
      <c r="A310" s="20"/>
      <c r="B310" s="11"/>
      <c r="C310" s="11"/>
      <c r="D310" s="11"/>
      <c r="E310" s="11"/>
      <c r="F310" s="11"/>
      <c r="G310" s="11"/>
    </row>
    <row r="311" spans="1:7" ht="12.75">
      <c r="A311" s="20"/>
      <c r="B311" s="11"/>
      <c r="C311" s="11"/>
      <c r="D311" s="11"/>
      <c r="E311" s="11"/>
      <c r="F311" s="11"/>
      <c r="G311" s="11"/>
    </row>
    <row r="312" spans="1:7" ht="12.75">
      <c r="A312" s="20"/>
      <c r="B312" s="11"/>
      <c r="C312" s="11"/>
      <c r="D312" s="11"/>
      <c r="E312" s="11"/>
      <c r="F312" s="11"/>
      <c r="G312" s="11"/>
    </row>
    <row r="313" spans="1:7" ht="12.75">
      <c r="A313" s="20"/>
      <c r="B313" s="11"/>
      <c r="C313" s="11"/>
      <c r="D313" s="11"/>
      <c r="E313" s="11"/>
      <c r="F313" s="11"/>
      <c r="G313" s="11"/>
    </row>
    <row r="314" spans="1:7" ht="12.75">
      <c r="A314" s="20"/>
      <c r="B314" s="11"/>
      <c r="C314" s="11"/>
      <c r="D314" s="11"/>
      <c r="E314" s="11"/>
      <c r="F314" s="11"/>
      <c r="G314" s="11"/>
    </row>
    <row r="315" spans="1:7" ht="12.75">
      <c r="A315" s="20"/>
      <c r="B315" s="11"/>
      <c r="C315" s="11"/>
      <c r="D315" s="11"/>
      <c r="E315" s="11"/>
      <c r="F315" s="11"/>
      <c r="G315" s="11"/>
    </row>
    <row r="316" spans="1:7" ht="12.75">
      <c r="A316" s="20"/>
      <c r="B316" s="11"/>
      <c r="C316" s="11"/>
      <c r="D316" s="11"/>
      <c r="E316" s="11"/>
      <c r="F316" s="11"/>
      <c r="G316" s="11"/>
    </row>
    <row r="317" spans="1:7" ht="12.75">
      <c r="A317" s="24"/>
      <c r="B317" s="2"/>
      <c r="C317" s="2"/>
      <c r="D317" s="2"/>
      <c r="E317" s="2"/>
      <c r="F317" s="2"/>
      <c r="G317" s="2"/>
    </row>
    <row r="318" spans="1:7" ht="12.75">
      <c r="A318" s="24"/>
      <c r="B318" s="2"/>
      <c r="C318" s="2"/>
      <c r="D318" s="2"/>
      <c r="E318" s="2"/>
      <c r="F318" s="2"/>
      <c r="G318" s="2"/>
    </row>
    <row r="319" spans="1:7" ht="12.75">
      <c r="A319" s="24"/>
      <c r="B319" s="2"/>
      <c r="C319" s="2"/>
      <c r="D319" s="2"/>
      <c r="E319" s="2"/>
      <c r="F319" s="2"/>
      <c r="G319" s="2"/>
    </row>
    <row r="320" spans="1:7" ht="12.75">
      <c r="A320" s="24"/>
      <c r="B320" s="2"/>
      <c r="C320" s="2"/>
      <c r="D320" s="2"/>
      <c r="E320" s="2"/>
      <c r="F320" s="2"/>
      <c r="G320" s="2"/>
    </row>
    <row r="321" spans="1:7" ht="12.75">
      <c r="A321" s="24"/>
      <c r="B321" s="2"/>
      <c r="C321" s="2"/>
      <c r="D321" s="2"/>
      <c r="E321" s="2"/>
      <c r="F321" s="2"/>
      <c r="G321" s="2"/>
    </row>
    <row r="322" spans="1:7" ht="12.75">
      <c r="A322" s="24"/>
      <c r="B322" s="2"/>
      <c r="C322" s="2"/>
      <c r="D322" s="2"/>
      <c r="E322" s="2"/>
      <c r="F322" s="2"/>
      <c r="G322" s="2"/>
    </row>
    <row r="323" spans="1:7" ht="12.75">
      <c r="A323" s="24"/>
      <c r="B323" s="2"/>
      <c r="C323" s="2"/>
      <c r="D323" s="2"/>
      <c r="E323" s="2"/>
      <c r="F323" s="2"/>
      <c r="G323" s="2"/>
    </row>
    <row r="324" spans="1:7" ht="12.75">
      <c r="A324" s="24"/>
      <c r="B324" s="2"/>
      <c r="C324" s="2"/>
      <c r="D324" s="2"/>
      <c r="E324" s="2"/>
      <c r="F324" s="2"/>
      <c r="G324" s="2"/>
    </row>
    <row r="325" spans="1:7" ht="12.75">
      <c r="A325" s="24"/>
      <c r="B325" s="2"/>
      <c r="C325" s="2"/>
      <c r="D325" s="2"/>
      <c r="E325" s="2"/>
      <c r="F325" s="2"/>
      <c r="G325" s="2"/>
    </row>
    <row r="326" spans="1:7" ht="12.75">
      <c r="A326" s="24"/>
      <c r="B326" s="2"/>
      <c r="C326" s="2"/>
      <c r="D326" s="2"/>
      <c r="E326" s="2"/>
      <c r="F326" s="2"/>
      <c r="G326" s="2"/>
    </row>
    <row r="375" spans="1:7" ht="12.75">
      <c r="A375" s="24"/>
      <c r="B375" s="2"/>
      <c r="C375" s="2"/>
      <c r="D375" s="2"/>
      <c r="E375" s="2"/>
      <c r="F375" s="2"/>
      <c r="G375" s="2"/>
    </row>
    <row r="376" spans="1:7" ht="12.75">
      <c r="A376" s="24"/>
      <c r="B376" s="2"/>
      <c r="C376" s="2"/>
      <c r="D376" s="2"/>
      <c r="E376" s="2"/>
      <c r="F376" s="2"/>
      <c r="G376" s="2"/>
    </row>
    <row r="377" spans="1:7" ht="12.75">
      <c r="A377" s="20"/>
      <c r="B377" s="11"/>
      <c r="C377" s="11"/>
      <c r="D377" s="11"/>
      <c r="E377" s="11"/>
      <c r="F377" s="11"/>
      <c r="G377" s="11"/>
    </row>
    <row r="378" spans="1:7" ht="12.75">
      <c r="A378" s="20"/>
      <c r="B378" s="11"/>
      <c r="C378" s="11"/>
      <c r="D378" s="11"/>
      <c r="E378" s="11"/>
      <c r="F378" s="11"/>
      <c r="G378" s="11"/>
    </row>
    <row r="379" spans="1:7" ht="12.75">
      <c r="A379" s="20"/>
      <c r="B379" s="11"/>
      <c r="C379" s="11"/>
      <c r="D379" s="11"/>
      <c r="E379" s="11"/>
      <c r="F379" s="11"/>
      <c r="G379" s="11"/>
    </row>
    <row r="380" spans="1:7" ht="12.75">
      <c r="A380" s="20"/>
      <c r="B380" s="11"/>
      <c r="C380" s="11"/>
      <c r="D380" s="11"/>
      <c r="E380" s="11"/>
      <c r="F380" s="11"/>
      <c r="G380" s="11"/>
    </row>
    <row r="381" spans="1:7" ht="12.75">
      <c r="A381" s="20"/>
      <c r="B381" s="11"/>
      <c r="C381" s="11"/>
      <c r="D381" s="11"/>
      <c r="E381" s="11"/>
      <c r="F381" s="11"/>
      <c r="G381" s="11"/>
    </row>
    <row r="382" spans="1:7" ht="12.75">
      <c r="A382" s="20"/>
      <c r="B382" s="11"/>
      <c r="C382" s="11"/>
      <c r="D382" s="11"/>
      <c r="E382" s="11"/>
      <c r="F382" s="11"/>
      <c r="G382" s="11"/>
    </row>
    <row r="383" spans="1:7" ht="12.75">
      <c r="A383" s="20"/>
      <c r="B383" s="11"/>
      <c r="C383" s="11"/>
      <c r="D383" s="11"/>
      <c r="E383" s="11"/>
      <c r="F383" s="11"/>
      <c r="G383" s="11"/>
    </row>
    <row r="384" spans="1:7" ht="12.75">
      <c r="A384" s="20"/>
      <c r="B384" s="11"/>
      <c r="C384" s="11"/>
      <c r="D384" s="11"/>
      <c r="E384" s="11"/>
      <c r="F384" s="11"/>
      <c r="G384" s="11"/>
    </row>
    <row r="385" spans="1:7" ht="12.75">
      <c r="A385" s="20"/>
      <c r="B385" s="11"/>
      <c r="C385" s="11"/>
      <c r="D385" s="11"/>
      <c r="E385" s="11"/>
      <c r="F385" s="11"/>
      <c r="G385" s="11"/>
    </row>
    <row r="386" spans="1:7" ht="12.75">
      <c r="A386" s="20"/>
      <c r="B386" s="11"/>
      <c r="C386" s="11"/>
      <c r="D386" s="11"/>
      <c r="E386" s="11"/>
      <c r="F386" s="11"/>
      <c r="G386" s="11"/>
    </row>
    <row r="387" spans="1:7" ht="12.75">
      <c r="A387" s="24"/>
      <c r="B387" s="2"/>
      <c r="C387" s="2"/>
      <c r="D387" s="2"/>
      <c r="E387" s="2"/>
      <c r="F387" s="2"/>
      <c r="G387" s="2"/>
    </row>
    <row r="388" spans="1:7" ht="12.75">
      <c r="A388" s="24"/>
      <c r="B388" s="2"/>
      <c r="C388" s="2"/>
      <c r="D388" s="2"/>
      <c r="E388" s="2"/>
      <c r="F388" s="2"/>
      <c r="G388" s="2"/>
    </row>
    <row r="389" spans="1:7" ht="12.75">
      <c r="A389" s="24"/>
      <c r="B389" s="2"/>
      <c r="C389" s="2"/>
      <c r="D389" s="2"/>
      <c r="E389" s="2"/>
      <c r="F389" s="2"/>
      <c r="G389" s="2"/>
    </row>
    <row r="390" spans="1:7" ht="12.75">
      <c r="A390" s="24"/>
      <c r="B390" s="2"/>
      <c r="C390" s="2"/>
      <c r="D390" s="2"/>
      <c r="E390" s="2"/>
      <c r="F390" s="2"/>
      <c r="G390" s="2"/>
    </row>
    <row r="439" spans="1:7" ht="12.75">
      <c r="A439" s="24"/>
      <c r="B439" s="2"/>
      <c r="C439" s="2"/>
      <c r="D439" s="2"/>
      <c r="E439" s="2"/>
      <c r="F439" s="2"/>
      <c r="G439" s="2"/>
    </row>
    <row r="440" spans="1:7" ht="12.75">
      <c r="A440" s="24"/>
      <c r="B440" s="2"/>
      <c r="C440" s="2"/>
      <c r="D440" s="2"/>
      <c r="E440" s="2"/>
      <c r="F440" s="2"/>
      <c r="G440" s="2"/>
    </row>
    <row r="441" spans="1:7" ht="12.75">
      <c r="A441" s="24"/>
      <c r="B441" s="2"/>
      <c r="C441" s="2"/>
      <c r="D441" s="2"/>
      <c r="E441" s="2"/>
      <c r="F441" s="2"/>
      <c r="G441" s="2"/>
    </row>
    <row r="442" spans="1:7" ht="12.75">
      <c r="A442" s="24"/>
      <c r="B442" s="2"/>
      <c r="C442" s="2"/>
      <c r="D442" s="2"/>
      <c r="E442" s="2"/>
      <c r="F442" s="2"/>
      <c r="G442" s="2"/>
    </row>
    <row r="443" spans="1:7" ht="12.75">
      <c r="A443" s="24"/>
      <c r="B443" s="2"/>
      <c r="C443" s="2"/>
      <c r="D443" s="2"/>
      <c r="E443" s="2"/>
      <c r="F443" s="2"/>
      <c r="G443" s="2"/>
    </row>
    <row r="444" spans="1:7" ht="12.75">
      <c r="A444" s="24"/>
      <c r="B444" s="2"/>
      <c r="C444" s="2"/>
      <c r="D444" s="2"/>
      <c r="E444" s="2"/>
      <c r="F444" s="2"/>
      <c r="G444" s="2"/>
    </row>
    <row r="445" spans="1:7" ht="12.75">
      <c r="A445" s="24"/>
      <c r="B445" s="2"/>
      <c r="C445" s="2"/>
      <c r="D445" s="2"/>
      <c r="E445" s="2"/>
      <c r="F445" s="2"/>
      <c r="G445" s="2"/>
    </row>
    <row r="446" spans="1:7" ht="12.75">
      <c r="A446" s="24"/>
      <c r="B446" s="2"/>
      <c r="C446" s="2"/>
      <c r="D446" s="2"/>
      <c r="E446" s="2"/>
      <c r="F446" s="2"/>
      <c r="G446" s="2"/>
    </row>
    <row r="447" spans="1:7" ht="12.75">
      <c r="A447" s="20"/>
      <c r="B447" s="11"/>
      <c r="C447" s="11"/>
      <c r="D447" s="11"/>
      <c r="E447" s="11"/>
      <c r="F447" s="11"/>
      <c r="G447" s="11"/>
    </row>
    <row r="448" spans="1:7" ht="12.75">
      <c r="A448" s="20"/>
      <c r="B448" s="11"/>
      <c r="C448" s="11"/>
      <c r="D448" s="11"/>
      <c r="E448" s="11"/>
      <c r="F448" s="11"/>
      <c r="G448" s="11"/>
    </row>
    <row r="449" spans="1:7" ht="12.75">
      <c r="A449" s="20"/>
      <c r="B449" s="11"/>
      <c r="C449" s="11"/>
      <c r="D449" s="11"/>
      <c r="E449" s="11"/>
      <c r="F449" s="11"/>
      <c r="G449" s="11"/>
    </row>
    <row r="450" spans="1:7" ht="12.75">
      <c r="A450" s="20"/>
      <c r="B450" s="11"/>
      <c r="C450" s="11"/>
      <c r="D450" s="11"/>
      <c r="E450" s="11"/>
      <c r="F450" s="11"/>
      <c r="G450" s="11"/>
    </row>
    <row r="451" spans="1:7" ht="12.75">
      <c r="A451" s="20"/>
      <c r="B451" s="11"/>
      <c r="C451" s="11"/>
      <c r="D451" s="11"/>
      <c r="E451" s="11"/>
      <c r="F451" s="11"/>
      <c r="G451" s="11"/>
    </row>
    <row r="452" spans="1:7" ht="12.75">
      <c r="A452" s="20"/>
      <c r="B452" s="11"/>
      <c r="C452" s="11"/>
      <c r="D452" s="11"/>
      <c r="E452" s="11"/>
      <c r="F452" s="11"/>
      <c r="G452" s="11"/>
    </row>
    <row r="453" spans="1:7" ht="12.75">
      <c r="A453" s="20"/>
      <c r="B453" s="11"/>
      <c r="C453" s="11"/>
      <c r="D453" s="11"/>
      <c r="E453" s="11"/>
      <c r="F453" s="11"/>
      <c r="G453" s="11"/>
    </row>
    <row r="454" spans="1:7" ht="12.75">
      <c r="A454" s="20"/>
      <c r="B454" s="11"/>
      <c r="C454" s="11"/>
      <c r="D454" s="11"/>
      <c r="E454" s="11"/>
      <c r="F454" s="11"/>
      <c r="G454" s="11"/>
    </row>
    <row r="455" spans="1:7" ht="12.75">
      <c r="A455" s="20"/>
      <c r="B455" s="11"/>
      <c r="C455" s="11"/>
      <c r="D455" s="11"/>
      <c r="E455" s="11"/>
      <c r="F455" s="11"/>
      <c r="G455" s="11"/>
    </row>
    <row r="456" spans="1:7" ht="12.75">
      <c r="A456" s="20"/>
      <c r="B456" s="11"/>
      <c r="C456" s="11"/>
      <c r="D456" s="11"/>
      <c r="E456" s="11"/>
      <c r="F456" s="11"/>
      <c r="G456" s="11"/>
    </row>
    <row r="457" spans="1:7" ht="12.75">
      <c r="A457" s="24"/>
      <c r="B457" s="2"/>
      <c r="C457" s="2"/>
      <c r="D457" s="2"/>
      <c r="E457" s="2"/>
      <c r="F457" s="2"/>
      <c r="G457" s="2"/>
    </row>
    <row r="458" spans="1:7" ht="12.75">
      <c r="A458" s="24"/>
      <c r="B458" s="2"/>
      <c r="C458" s="2"/>
      <c r="D458" s="2"/>
      <c r="E458" s="2"/>
      <c r="F458" s="2"/>
      <c r="G458" s="2"/>
    </row>
    <row r="459" spans="1:7" ht="12.75">
      <c r="A459" s="24"/>
      <c r="B459" s="2"/>
      <c r="C459" s="2"/>
      <c r="D459" s="2"/>
      <c r="E459" s="2"/>
      <c r="F459" s="2"/>
      <c r="G459" s="2"/>
    </row>
    <row r="460" spans="1:7" ht="12.75">
      <c r="A460" s="24"/>
      <c r="B460" s="2"/>
      <c r="C460" s="2"/>
      <c r="D460" s="2"/>
      <c r="E460" s="2"/>
      <c r="F460" s="2"/>
      <c r="G460" s="2"/>
    </row>
    <row r="461" spans="1:7" ht="12.75">
      <c r="A461" s="24"/>
      <c r="B461" s="2"/>
      <c r="C461" s="2"/>
      <c r="D461" s="2"/>
      <c r="E461" s="2"/>
      <c r="F461" s="2"/>
      <c r="G461" s="2"/>
    </row>
    <row r="462" spans="1:7" ht="12.75">
      <c r="A462" s="24"/>
      <c r="B462" s="2"/>
      <c r="C462" s="2"/>
      <c r="D462" s="2"/>
      <c r="E462" s="2"/>
      <c r="F462" s="2"/>
      <c r="G462" s="2"/>
    </row>
    <row r="463" spans="1:7" ht="12.75">
      <c r="A463" s="24"/>
      <c r="B463" s="2"/>
      <c r="C463" s="2"/>
      <c r="D463" s="2"/>
      <c r="E463" s="2"/>
      <c r="F463" s="2"/>
      <c r="G463" s="2"/>
    </row>
    <row r="464" spans="1:7" ht="12.75">
      <c r="A464" s="24"/>
      <c r="B464" s="2"/>
      <c r="C464" s="2"/>
      <c r="D464" s="2"/>
      <c r="E464" s="2"/>
      <c r="F464" s="2"/>
      <c r="G464" s="2"/>
    </row>
    <row r="465" spans="1:7" ht="12.75">
      <c r="A465" s="24"/>
      <c r="B465" s="2"/>
      <c r="C465" s="2"/>
      <c r="D465" s="2"/>
      <c r="E465" s="2"/>
      <c r="F465" s="2"/>
      <c r="G465" s="2"/>
    </row>
    <row r="466" spans="1:7" ht="12.75">
      <c r="A466" s="24"/>
      <c r="B466" s="2"/>
      <c r="C466" s="2"/>
      <c r="D466" s="2"/>
      <c r="E466" s="2"/>
      <c r="F466" s="2"/>
      <c r="G466" s="2"/>
    </row>
    <row r="467" spans="1:7" ht="12.75">
      <c r="A467" s="24"/>
      <c r="B467" s="2"/>
      <c r="C467" s="2"/>
      <c r="D467" s="2"/>
      <c r="E467" s="2"/>
      <c r="F467" s="2"/>
      <c r="G467" s="2"/>
    </row>
    <row r="468" spans="1:7" ht="12.75">
      <c r="A468" s="24"/>
      <c r="B468" s="2"/>
      <c r="C468" s="2"/>
      <c r="D468" s="2"/>
      <c r="E468" s="2"/>
      <c r="F468" s="2"/>
      <c r="G468" s="2"/>
    </row>
    <row r="469" spans="1:7" ht="12.75">
      <c r="A469" s="24"/>
      <c r="B469" s="2"/>
      <c r="C469" s="2"/>
      <c r="D469" s="2"/>
      <c r="E469" s="2"/>
      <c r="F469" s="2"/>
      <c r="G469" s="2"/>
    </row>
    <row r="470" spans="1:7" ht="12.75">
      <c r="A470" s="24"/>
      <c r="B470" s="2"/>
      <c r="C470" s="2"/>
      <c r="D470" s="2"/>
      <c r="E470" s="2"/>
      <c r="F470" s="2"/>
      <c r="G470" s="2"/>
    </row>
    <row r="503" spans="1:7" ht="12.75">
      <c r="A503" s="24"/>
      <c r="B503" s="2"/>
      <c r="C503" s="2"/>
      <c r="D503" s="2"/>
      <c r="E503" s="2"/>
      <c r="F503" s="2"/>
      <c r="G503" s="2"/>
    </row>
    <row r="504" spans="1:7" ht="12.75">
      <c r="A504" s="24"/>
      <c r="B504" s="2"/>
      <c r="C504" s="2"/>
      <c r="D504" s="2"/>
      <c r="E504" s="2"/>
      <c r="F504" s="2"/>
      <c r="G504" s="2"/>
    </row>
    <row r="505" spans="1:7" ht="12.75">
      <c r="A505" s="24"/>
      <c r="B505" s="2"/>
      <c r="C505" s="2"/>
      <c r="D505" s="2"/>
      <c r="E505" s="2"/>
      <c r="F505" s="2"/>
      <c r="G505" s="2"/>
    </row>
    <row r="506" spans="1:7" ht="12.75">
      <c r="A506" s="24"/>
      <c r="B506" s="2"/>
      <c r="C506" s="2"/>
      <c r="D506" s="2"/>
      <c r="E506" s="2"/>
      <c r="F506" s="2"/>
      <c r="G506" s="2"/>
    </row>
    <row r="507" spans="1:7" ht="12.75">
      <c r="A507" s="24"/>
      <c r="B507" s="2"/>
      <c r="C507" s="2"/>
      <c r="D507" s="2"/>
      <c r="E507" s="2"/>
      <c r="F507" s="2"/>
      <c r="G507" s="2"/>
    </row>
    <row r="508" spans="1:7" ht="12.75">
      <c r="A508" s="24"/>
      <c r="B508" s="2"/>
      <c r="C508" s="2"/>
      <c r="D508" s="2"/>
      <c r="E508" s="2"/>
      <c r="F508" s="2"/>
      <c r="G508" s="2"/>
    </row>
    <row r="509" spans="1:7" ht="12.75">
      <c r="A509" s="24"/>
      <c r="B509" s="2"/>
      <c r="C509" s="2"/>
      <c r="D509" s="2"/>
      <c r="E509" s="2"/>
      <c r="F509" s="2"/>
      <c r="G509" s="2"/>
    </row>
    <row r="510" spans="1:7" ht="12.75">
      <c r="A510" s="24"/>
      <c r="B510" s="2"/>
      <c r="C510" s="2"/>
      <c r="D510" s="2"/>
      <c r="E510" s="2"/>
      <c r="F510" s="2"/>
      <c r="G510" s="2"/>
    </row>
    <row r="511" spans="1:7" ht="12.75">
      <c r="A511" s="24"/>
      <c r="B511" s="2"/>
      <c r="C511" s="2"/>
      <c r="D511" s="2"/>
      <c r="E511" s="2"/>
      <c r="F511" s="2"/>
      <c r="G511" s="2"/>
    </row>
    <row r="512" spans="1:7" ht="12.75">
      <c r="A512" s="24"/>
      <c r="B512" s="2"/>
      <c r="C512" s="2"/>
      <c r="D512" s="2"/>
      <c r="E512" s="2"/>
      <c r="F512" s="2"/>
      <c r="G512" s="2"/>
    </row>
    <row r="513" spans="1:7" ht="12.75">
      <c r="A513" s="24"/>
      <c r="B513" s="2"/>
      <c r="C513" s="2"/>
      <c r="D513" s="2"/>
      <c r="E513" s="2"/>
      <c r="F513" s="2"/>
      <c r="G513" s="2"/>
    </row>
    <row r="514" spans="1:7" ht="12.75">
      <c r="A514" s="24"/>
      <c r="B514" s="2"/>
      <c r="C514" s="2"/>
      <c r="D514" s="2"/>
      <c r="E514" s="2"/>
      <c r="F514" s="2"/>
      <c r="G514" s="2"/>
    </row>
    <row r="515" spans="1:7" ht="12.75">
      <c r="A515" s="24"/>
      <c r="B515" s="2"/>
      <c r="C515" s="2"/>
      <c r="D515" s="2"/>
      <c r="E515" s="2"/>
      <c r="F515" s="2"/>
      <c r="G515" s="2"/>
    </row>
    <row r="516" spans="1:7" ht="12.75">
      <c r="A516" s="24"/>
      <c r="B516" s="2"/>
      <c r="C516" s="2"/>
      <c r="D516" s="2"/>
      <c r="E516" s="2"/>
      <c r="F516" s="2"/>
      <c r="G516" s="2"/>
    </row>
    <row r="517" spans="1:7" ht="12.75">
      <c r="A517" s="20"/>
      <c r="B517" s="11"/>
      <c r="C517" s="11"/>
      <c r="D517" s="11"/>
      <c r="E517" s="11"/>
      <c r="F517" s="11"/>
      <c r="G517" s="11"/>
    </row>
    <row r="518" spans="1:7" ht="12.75">
      <c r="A518" s="20"/>
      <c r="B518" s="11"/>
      <c r="C518" s="11"/>
      <c r="D518" s="11"/>
      <c r="E518" s="11"/>
      <c r="F518" s="11"/>
      <c r="G518" s="11"/>
    </row>
    <row r="519" spans="1:7" ht="12.75">
      <c r="A519" s="20"/>
      <c r="B519" s="11"/>
      <c r="C519" s="11"/>
      <c r="D519" s="11"/>
      <c r="E519" s="11"/>
      <c r="F519" s="11"/>
      <c r="G519" s="11"/>
    </row>
    <row r="520" spans="1:7" ht="12.75">
      <c r="A520" s="20"/>
      <c r="B520" s="11"/>
      <c r="C520" s="11"/>
      <c r="D520" s="11"/>
      <c r="E520" s="11"/>
      <c r="F520" s="11"/>
      <c r="G520" s="11"/>
    </row>
    <row r="521" spans="1:7" ht="12.75">
      <c r="A521" s="20"/>
      <c r="B521" s="11"/>
      <c r="C521" s="11"/>
      <c r="D521" s="11"/>
      <c r="E521" s="11"/>
      <c r="F521" s="11"/>
      <c r="G521" s="11"/>
    </row>
    <row r="522" spans="1:7" ht="12.75">
      <c r="A522" s="20"/>
      <c r="B522" s="11"/>
      <c r="C522" s="11"/>
      <c r="D522" s="11"/>
      <c r="E522" s="11"/>
      <c r="F522" s="11"/>
      <c r="G522" s="11"/>
    </row>
    <row r="523" spans="1:7" ht="12.75">
      <c r="A523" s="20"/>
      <c r="B523" s="11"/>
      <c r="C523" s="11"/>
      <c r="D523" s="11"/>
      <c r="E523" s="11"/>
      <c r="F523" s="11"/>
      <c r="G523" s="11"/>
    </row>
    <row r="524" spans="1:7" ht="12.75">
      <c r="A524" s="20"/>
      <c r="B524" s="11"/>
      <c r="C524" s="11"/>
      <c r="D524" s="11"/>
      <c r="E524" s="11"/>
      <c r="F524" s="11"/>
      <c r="G524" s="11"/>
    </row>
    <row r="525" spans="1:7" ht="12.75">
      <c r="A525" s="20"/>
      <c r="B525" s="11"/>
      <c r="C525" s="11"/>
      <c r="D525" s="11"/>
      <c r="E525" s="11"/>
      <c r="F525" s="11"/>
      <c r="G525" s="11"/>
    </row>
    <row r="526" spans="1:7" ht="12.75">
      <c r="A526" s="20"/>
      <c r="B526" s="11"/>
      <c r="C526" s="11"/>
      <c r="D526" s="11"/>
      <c r="E526" s="11"/>
      <c r="F526" s="11"/>
      <c r="G526" s="11"/>
    </row>
    <row r="527" spans="1:7" ht="12.75">
      <c r="A527" s="24"/>
      <c r="B527" s="2"/>
      <c r="C527" s="2"/>
      <c r="D527" s="2"/>
      <c r="E527" s="2"/>
      <c r="F527" s="2"/>
      <c r="G527" s="2"/>
    </row>
    <row r="528" spans="1:7" ht="12.75">
      <c r="A528" s="24"/>
      <c r="B528" s="2"/>
      <c r="C528" s="2"/>
      <c r="D528" s="2"/>
      <c r="E528" s="2"/>
      <c r="F528" s="2"/>
      <c r="G528" s="2"/>
    </row>
    <row r="529" spans="1:7" ht="12.75">
      <c r="A529" s="24"/>
      <c r="B529" s="2"/>
      <c r="C529" s="2"/>
      <c r="D529" s="2"/>
      <c r="E529" s="2"/>
      <c r="F529" s="2"/>
      <c r="G529" s="2"/>
    </row>
    <row r="530" spans="1:7" ht="12.75">
      <c r="A530" s="24"/>
      <c r="B530" s="2"/>
      <c r="C530" s="2"/>
      <c r="D530" s="2"/>
      <c r="E530" s="2"/>
      <c r="F530" s="2"/>
      <c r="G530" s="2"/>
    </row>
    <row r="531" spans="1:7" ht="12.75">
      <c r="A531" s="24"/>
      <c r="B531" s="2"/>
      <c r="C531" s="2"/>
      <c r="D531" s="2"/>
      <c r="E531" s="2"/>
      <c r="F531" s="2"/>
      <c r="G531" s="2"/>
    </row>
    <row r="532" spans="1:7" ht="12.75">
      <c r="A532" s="24"/>
      <c r="B532" s="2"/>
      <c r="C532" s="2"/>
      <c r="D532" s="2"/>
      <c r="E532" s="2"/>
      <c r="F532" s="2"/>
      <c r="G532" s="2"/>
    </row>
    <row r="533" spans="1:7" ht="12.75">
      <c r="A533" s="24"/>
      <c r="B533" s="2"/>
      <c r="C533" s="2"/>
      <c r="D533" s="2"/>
      <c r="E533" s="2"/>
      <c r="F533" s="2"/>
      <c r="G533" s="2"/>
    </row>
    <row r="534" spans="1:7" ht="12.75">
      <c r="A534" s="24"/>
      <c r="B534" s="2"/>
      <c r="C534" s="2"/>
      <c r="D534" s="2"/>
      <c r="E534" s="2"/>
      <c r="F534" s="2"/>
      <c r="G534" s="2"/>
    </row>
    <row r="583" spans="1:7" ht="12.75">
      <c r="A583" s="24"/>
      <c r="B583" s="2"/>
      <c r="C583" s="2"/>
      <c r="D583" s="2"/>
      <c r="E583" s="2"/>
      <c r="F583" s="2"/>
      <c r="G583" s="2"/>
    </row>
    <row r="584" spans="1:7" ht="12.75">
      <c r="A584" s="24"/>
      <c r="B584" s="2"/>
      <c r="C584" s="2"/>
      <c r="D584" s="2"/>
      <c r="E584" s="2"/>
      <c r="F584" s="2"/>
      <c r="G584" s="2"/>
    </row>
    <row r="585" spans="1:7" ht="12.75">
      <c r="A585" s="24"/>
      <c r="B585" s="2"/>
      <c r="C585" s="2"/>
      <c r="D585" s="2"/>
      <c r="E585" s="2"/>
      <c r="F585" s="2"/>
      <c r="G585" s="2"/>
    </row>
    <row r="586" spans="1:7" ht="12.75">
      <c r="A586" s="24"/>
      <c r="B586" s="2"/>
      <c r="C586" s="2"/>
      <c r="D586" s="2"/>
      <c r="E586" s="2"/>
      <c r="F586" s="2"/>
      <c r="G586" s="2"/>
    </row>
    <row r="587" spans="1:7" ht="12.75">
      <c r="A587" s="20"/>
      <c r="B587" s="11"/>
      <c r="C587" s="11"/>
      <c r="D587" s="11"/>
      <c r="E587" s="11"/>
      <c r="F587" s="11"/>
      <c r="G587" s="11"/>
    </row>
    <row r="588" spans="1:7" ht="12.75">
      <c r="A588" s="20"/>
      <c r="B588" s="11"/>
      <c r="C588" s="11"/>
      <c r="D588" s="11"/>
      <c r="E588" s="11"/>
      <c r="F588" s="11"/>
      <c r="G588" s="11"/>
    </row>
    <row r="589" spans="1:7" ht="12.75">
      <c r="A589" s="20"/>
      <c r="B589" s="11"/>
      <c r="C589" s="11"/>
      <c r="D589" s="11"/>
      <c r="E589" s="11"/>
      <c r="F589" s="11"/>
      <c r="G589" s="11"/>
    </row>
    <row r="590" spans="1:7" ht="12.75">
      <c r="A590" s="20"/>
      <c r="B590" s="11"/>
      <c r="C590" s="11"/>
      <c r="D590" s="11"/>
      <c r="E590" s="11"/>
      <c r="F590" s="11"/>
      <c r="G590" s="11"/>
    </row>
    <row r="591" spans="1:7" ht="12.75">
      <c r="A591" s="20"/>
      <c r="B591" s="11"/>
      <c r="C591" s="11"/>
      <c r="D591" s="11"/>
      <c r="E591" s="11"/>
      <c r="F591" s="11"/>
      <c r="G591" s="11"/>
    </row>
    <row r="592" spans="1:7" ht="12.75">
      <c r="A592" s="20"/>
      <c r="B592" s="11"/>
      <c r="C592" s="11"/>
      <c r="D592" s="11"/>
      <c r="E592" s="11"/>
      <c r="F592" s="11"/>
      <c r="G592" s="11"/>
    </row>
    <row r="593" spans="1:7" ht="12.75">
      <c r="A593" s="20"/>
      <c r="B593" s="11"/>
      <c r="C593" s="11"/>
      <c r="D593" s="11"/>
      <c r="E593" s="11"/>
      <c r="F593" s="11"/>
      <c r="G593" s="11"/>
    </row>
    <row r="594" spans="1:7" ht="12.75">
      <c r="A594" s="20"/>
      <c r="B594" s="11"/>
      <c r="C594" s="11"/>
      <c r="D594" s="11"/>
      <c r="E594" s="11"/>
      <c r="F594" s="11"/>
      <c r="G594" s="11"/>
    </row>
    <row r="595" spans="1:7" ht="12.75">
      <c r="A595" s="20"/>
      <c r="B595" s="11"/>
      <c r="C595" s="11"/>
      <c r="D595" s="11"/>
      <c r="E595" s="11"/>
      <c r="F595" s="11"/>
      <c r="G595" s="11"/>
    </row>
    <row r="596" spans="1:7" ht="12.75">
      <c r="A596" s="20"/>
      <c r="B596" s="11"/>
      <c r="C596" s="11"/>
      <c r="D596" s="11"/>
      <c r="E596" s="11"/>
      <c r="F596" s="11"/>
      <c r="G596" s="11"/>
    </row>
    <row r="597" spans="1:7" ht="12.75">
      <c r="A597" s="24"/>
      <c r="B597" s="2"/>
      <c r="C597" s="2"/>
      <c r="D597" s="2"/>
      <c r="E597" s="2"/>
      <c r="F597" s="2"/>
      <c r="G597" s="2"/>
    </row>
    <row r="598" spans="1:7" ht="12.75">
      <c r="A598" s="24"/>
      <c r="B598" s="2"/>
      <c r="C598" s="2"/>
      <c r="D598" s="2"/>
      <c r="E598" s="2"/>
      <c r="F598" s="2"/>
      <c r="G598" s="2"/>
    </row>
  </sheetData>
  <printOptions horizontalCentered="1" verticalCentered="1"/>
  <pageMargins left="0.25" right="0.25" top="0.25" bottom="0.25" header="0" footer="0"/>
  <pageSetup fitToHeight="1" fitToWidth="1" horizontalDpi="600" verticalDpi="600" orientation="landscape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34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48" customWidth="1"/>
    <col min="2" max="4" width="16.7109375" style="27" customWidth="1"/>
    <col min="5" max="5" width="17.7109375" style="27" customWidth="1"/>
    <col min="6" max="6" width="9.7109375" style="110" customWidth="1"/>
    <col min="7" max="9" width="14.140625" style="110" customWidth="1"/>
    <col min="10" max="11" width="14.140625" style="27" customWidth="1"/>
    <col min="12" max="12" width="13.8515625" style="27" customWidth="1"/>
    <col min="13" max="13" width="12.8515625" style="27" customWidth="1"/>
    <col min="14" max="14" width="14.00390625" style="27" customWidth="1"/>
    <col min="15" max="15" width="12.00390625" style="27" customWidth="1"/>
    <col min="16" max="16384" width="8.8515625" style="27" customWidth="1"/>
  </cols>
  <sheetData>
    <row r="1" spans="1:24" s="28" customFormat="1" ht="15.75">
      <c r="A1" s="122" t="s">
        <v>0</v>
      </c>
      <c r="B1" s="26"/>
      <c r="C1" s="26"/>
      <c r="D1" s="3">
        <v>36860</v>
      </c>
      <c r="E1" s="4">
        <v>0.6875</v>
      </c>
      <c r="F1" s="110"/>
      <c r="G1" s="110"/>
      <c r="H1" s="111"/>
      <c r="I1" s="111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7"/>
    </row>
    <row r="2" spans="1:23" s="28" customFormat="1" ht="15.75">
      <c r="A2" s="123"/>
      <c r="B2" s="26"/>
      <c r="C2" s="26"/>
      <c r="D2" s="26"/>
      <c r="E2" s="26"/>
      <c r="F2" s="111"/>
      <c r="G2" s="111"/>
      <c r="H2" s="111"/>
      <c r="I2" s="111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33" customFormat="1" ht="15">
      <c r="A3" s="30" t="s">
        <v>103</v>
      </c>
      <c r="B3" s="31"/>
      <c r="C3" s="31"/>
      <c r="D3" s="31"/>
      <c r="E3" s="31"/>
      <c r="F3" s="132"/>
      <c r="G3" s="112"/>
      <c r="H3" s="112"/>
      <c r="I3" s="11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s="33" customFormat="1" ht="15">
      <c r="A4" s="34" t="s">
        <v>104</v>
      </c>
      <c r="B4" s="31"/>
      <c r="C4" s="31"/>
      <c r="D4" s="31"/>
      <c r="E4" s="31"/>
      <c r="F4" s="132"/>
      <c r="G4" s="112"/>
      <c r="H4" s="112"/>
      <c r="I4" s="11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s="28" customFormat="1" ht="15">
      <c r="A5" s="31" t="s">
        <v>4</v>
      </c>
      <c r="B5" s="31"/>
      <c r="C5" s="31"/>
      <c r="D5" s="31"/>
      <c r="E5" s="31"/>
      <c r="F5" s="133"/>
      <c r="G5" s="110"/>
      <c r="H5" s="110"/>
      <c r="I5" s="110"/>
      <c r="J5" s="27"/>
      <c r="K5" s="35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28" customFormat="1" ht="16.5">
      <c r="A6" s="36"/>
      <c r="B6" s="37"/>
      <c r="C6" s="37"/>
      <c r="D6" s="37"/>
      <c r="E6" s="37"/>
      <c r="F6" s="113"/>
      <c r="G6" s="110"/>
      <c r="H6" s="110"/>
      <c r="I6" s="11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28" customFormat="1" ht="12.75">
      <c r="A7" s="124"/>
      <c r="B7" s="38" t="s">
        <v>105</v>
      </c>
      <c r="C7" s="39" t="s">
        <v>106</v>
      </c>
      <c r="D7" s="40"/>
      <c r="E7" s="41"/>
      <c r="F7" s="114"/>
      <c r="G7" s="110"/>
      <c r="H7" s="42"/>
      <c r="I7" s="11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s="28" customFormat="1" ht="12.75">
      <c r="A8" s="122"/>
      <c r="B8" s="43" t="s">
        <v>107</v>
      </c>
      <c r="C8" s="44" t="s">
        <v>108</v>
      </c>
      <c r="D8" s="44" t="s">
        <v>109</v>
      </c>
      <c r="E8" s="45" t="s">
        <v>109</v>
      </c>
      <c r="F8" s="114"/>
      <c r="G8" s="110"/>
      <c r="H8" s="42"/>
      <c r="I8" s="110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28" customFormat="1" ht="12.75">
      <c r="A9" s="122" t="s">
        <v>92</v>
      </c>
      <c r="B9" s="46" t="s">
        <v>110</v>
      </c>
      <c r="C9" s="44" t="s">
        <v>110</v>
      </c>
      <c r="D9" s="44" t="s">
        <v>110</v>
      </c>
      <c r="E9" s="45" t="s">
        <v>111</v>
      </c>
      <c r="F9" s="44"/>
      <c r="G9" s="110"/>
      <c r="H9" s="47"/>
      <c r="I9" s="11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28" customFormat="1" ht="12.75">
      <c r="A10" s="48"/>
      <c r="B10" s="49"/>
      <c r="C10" s="50"/>
      <c r="D10" s="50"/>
      <c r="E10" s="51"/>
      <c r="F10" s="110"/>
      <c r="G10" s="110"/>
      <c r="H10" s="52"/>
      <c r="I10" s="11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9" s="28" customFormat="1" ht="12.75">
      <c r="A11" s="123" t="s">
        <v>37</v>
      </c>
      <c r="B11" s="54">
        <v>330262.5118333334</v>
      </c>
      <c r="C11" s="55">
        <f>Average!M14</f>
        <v>537674.507</v>
      </c>
      <c r="D11" s="160">
        <f aca="true" t="shared" si="0" ref="D11:D42">C11-B11</f>
        <v>207411.99516666657</v>
      </c>
      <c r="E11" s="158">
        <f aca="true" t="shared" si="1" ref="E11:E42">(C11/B11)-1</f>
        <v>0.6280216123086255</v>
      </c>
      <c r="F11" s="117"/>
      <c r="G11" s="55"/>
      <c r="H11" s="56"/>
      <c r="I11" s="56"/>
    </row>
    <row r="12" spans="1:9" s="28" customFormat="1" ht="12.75">
      <c r="A12" s="123" t="s">
        <v>38</v>
      </c>
      <c r="B12" s="54">
        <v>211782.34666666662</v>
      </c>
      <c r="C12" s="55">
        <f>Average!M15</f>
        <v>314599.40533333336</v>
      </c>
      <c r="D12" s="160">
        <f t="shared" si="0"/>
        <v>102817.05866666674</v>
      </c>
      <c r="E12" s="158">
        <f t="shared" si="1"/>
        <v>0.48548455659760426</v>
      </c>
      <c r="F12" s="117"/>
      <c r="G12" s="55"/>
      <c r="H12" s="56"/>
      <c r="I12" s="56"/>
    </row>
    <row r="13" spans="1:9" s="28" customFormat="1" ht="12.75">
      <c r="A13" s="123" t="s">
        <v>39</v>
      </c>
      <c r="B13" s="54">
        <v>255664.7066666667</v>
      </c>
      <c r="C13" s="55">
        <f>Average!M16</f>
        <v>441346.8918333333</v>
      </c>
      <c r="D13" s="160">
        <f t="shared" si="0"/>
        <v>185682.1851666666</v>
      </c>
      <c r="E13" s="158">
        <f t="shared" si="1"/>
        <v>0.7262722633388634</v>
      </c>
      <c r="F13" s="117"/>
      <c r="G13" s="55"/>
      <c r="H13" s="56"/>
      <c r="I13" s="56"/>
    </row>
    <row r="14" spans="1:9" s="28" customFormat="1" ht="12.75">
      <c r="A14" s="123" t="s">
        <v>40</v>
      </c>
      <c r="B14" s="54">
        <v>262738.3213333333</v>
      </c>
      <c r="C14" s="55">
        <f>Average!M17</f>
        <v>352232.4723333333</v>
      </c>
      <c r="D14" s="160">
        <f t="shared" si="0"/>
        <v>89494.15099999995</v>
      </c>
      <c r="E14" s="158">
        <f t="shared" si="1"/>
        <v>0.3406208525114982</v>
      </c>
      <c r="F14" s="117"/>
      <c r="G14" s="55"/>
      <c r="H14" s="56"/>
      <c r="I14" s="56"/>
    </row>
    <row r="15" spans="1:9" s="28" customFormat="1" ht="12.75">
      <c r="A15" s="123" t="s">
        <v>41</v>
      </c>
      <c r="B15" s="54">
        <v>1653207.891</v>
      </c>
      <c r="C15" s="55">
        <f>Average!M18</f>
        <v>2446495.7773333336</v>
      </c>
      <c r="D15" s="160">
        <f t="shared" si="0"/>
        <v>793287.8863333336</v>
      </c>
      <c r="E15" s="158">
        <f t="shared" si="1"/>
        <v>0.4798476287537472</v>
      </c>
      <c r="F15" s="117"/>
      <c r="G15" s="55"/>
      <c r="H15" s="56"/>
      <c r="I15" s="56"/>
    </row>
    <row r="16" spans="1:9" s="28" customFormat="1" ht="12.75">
      <c r="A16" s="123" t="s">
        <v>42</v>
      </c>
      <c r="B16" s="54">
        <v>200561.73200000002</v>
      </c>
      <c r="C16" s="55">
        <f>Average!M19</f>
        <v>311089.3736666667</v>
      </c>
      <c r="D16" s="160">
        <f t="shared" si="0"/>
        <v>110527.64166666666</v>
      </c>
      <c r="E16" s="158">
        <f t="shared" si="1"/>
        <v>0.5510903828187257</v>
      </c>
      <c r="F16" s="117"/>
      <c r="G16" s="55"/>
      <c r="H16" s="56"/>
      <c r="I16" s="56"/>
    </row>
    <row r="17" spans="1:9" s="28" customFormat="1" ht="12.75">
      <c r="A17" s="123" t="s">
        <v>43</v>
      </c>
      <c r="B17" s="54">
        <v>352409.3628333333</v>
      </c>
      <c r="C17" s="55">
        <f>Average!M20</f>
        <v>400966.25666666665</v>
      </c>
      <c r="D17" s="160">
        <f t="shared" si="0"/>
        <v>48556.893833333335</v>
      </c>
      <c r="E17" s="158">
        <f t="shared" si="1"/>
        <v>0.13778548175604977</v>
      </c>
      <c r="F17" s="117"/>
      <c r="G17" s="55"/>
      <c r="H17" s="56"/>
      <c r="I17" s="56"/>
    </row>
    <row r="18" spans="1:9" s="28" customFormat="1" ht="12.75">
      <c r="A18" s="123" t="s">
        <v>44</v>
      </c>
      <c r="B18" s="54">
        <v>72136.2845</v>
      </c>
      <c r="C18" s="55">
        <f>Average!M21</f>
        <v>116811.39366666669</v>
      </c>
      <c r="D18" s="160">
        <f t="shared" si="0"/>
        <v>44675.10916666669</v>
      </c>
      <c r="E18" s="158">
        <f t="shared" si="1"/>
        <v>0.6193153622524972</v>
      </c>
      <c r="F18" s="117"/>
      <c r="G18" s="55"/>
      <c r="H18" s="56"/>
      <c r="I18" s="56"/>
    </row>
    <row r="19" spans="1:9" s="28" customFormat="1" ht="12.75">
      <c r="A19" s="123" t="s">
        <v>45</v>
      </c>
      <c r="B19" s="54">
        <v>92098.74100000001</v>
      </c>
      <c r="C19" s="55">
        <f>Average!M22</f>
        <v>104451.83066666666</v>
      </c>
      <c r="D19" s="160">
        <f t="shared" si="0"/>
        <v>12353.089666666652</v>
      </c>
      <c r="E19" s="158">
        <f t="shared" si="1"/>
        <v>0.13412875716364736</v>
      </c>
      <c r="F19" s="117"/>
      <c r="G19" s="55"/>
      <c r="H19" s="56"/>
      <c r="I19" s="56"/>
    </row>
    <row r="20" spans="1:9" s="28" customFormat="1" ht="12.75">
      <c r="A20" s="123" t="s">
        <v>46</v>
      </c>
      <c r="B20" s="54">
        <v>768360.3851666665</v>
      </c>
      <c r="C20" s="55">
        <f>Average!M23</f>
        <v>1250768.3068333333</v>
      </c>
      <c r="D20" s="160">
        <f t="shared" si="0"/>
        <v>482407.92166666687</v>
      </c>
      <c r="E20" s="158">
        <f t="shared" si="1"/>
        <v>0.6278406994681629</v>
      </c>
      <c r="F20" s="117"/>
      <c r="G20" s="55"/>
      <c r="H20" s="56"/>
      <c r="I20" s="56"/>
    </row>
    <row r="21" spans="1:9" s="28" customFormat="1" ht="12.75">
      <c r="A21" s="123" t="s">
        <v>47</v>
      </c>
      <c r="B21" s="54">
        <v>541388.5278333334</v>
      </c>
      <c r="C21" s="55">
        <f>Average!M24</f>
        <v>945752.3764999999</v>
      </c>
      <c r="D21" s="160">
        <f t="shared" si="0"/>
        <v>404363.84866666654</v>
      </c>
      <c r="E21" s="158">
        <f t="shared" si="1"/>
        <v>0.7469013986774948</v>
      </c>
      <c r="F21" s="117"/>
      <c r="G21" s="55"/>
      <c r="H21" s="56"/>
      <c r="I21" s="56"/>
    </row>
    <row r="22" spans="1:9" s="28" customFormat="1" ht="12.75">
      <c r="A22" s="123" t="s">
        <v>48</v>
      </c>
      <c r="B22" s="54">
        <v>126276.14016666666</v>
      </c>
      <c r="C22" s="55">
        <f>Average!M25</f>
        <v>136691.63700000002</v>
      </c>
      <c r="D22" s="160">
        <f t="shared" si="0"/>
        <v>10415.496833333353</v>
      </c>
      <c r="E22" s="158">
        <f t="shared" si="1"/>
        <v>0.08248190687160983</v>
      </c>
      <c r="F22" s="117"/>
      <c r="G22" s="55"/>
      <c r="H22" s="56"/>
      <c r="I22" s="56"/>
    </row>
    <row r="23" spans="1:9" s="28" customFormat="1" ht="12.75">
      <c r="A23" s="123" t="s">
        <v>49</v>
      </c>
      <c r="B23" s="54">
        <v>124765.318</v>
      </c>
      <c r="C23" s="55">
        <f>Average!M26</f>
        <v>204615.86250000002</v>
      </c>
      <c r="D23" s="160">
        <f t="shared" si="0"/>
        <v>79850.54450000002</v>
      </c>
      <c r="E23" s="158">
        <f t="shared" si="1"/>
        <v>0.6400059389901929</v>
      </c>
      <c r="F23" s="117"/>
      <c r="G23" s="55"/>
      <c r="H23" s="56"/>
      <c r="I23" s="56"/>
    </row>
    <row r="24" spans="1:9" s="28" customFormat="1" ht="12.75">
      <c r="A24" s="123" t="s">
        <v>50</v>
      </c>
      <c r="B24" s="54">
        <v>682070.2433333332</v>
      </c>
      <c r="C24" s="55">
        <f>Average!M27</f>
        <v>892944.1051666668</v>
      </c>
      <c r="D24" s="160">
        <f t="shared" si="0"/>
        <v>210873.86183333362</v>
      </c>
      <c r="E24" s="158">
        <f t="shared" si="1"/>
        <v>0.3091673678692912</v>
      </c>
      <c r="F24" s="117"/>
      <c r="G24" s="55"/>
      <c r="H24" s="56"/>
      <c r="I24" s="56"/>
    </row>
    <row r="25" spans="1:9" s="28" customFormat="1" ht="12.75">
      <c r="A25" s="123" t="s">
        <v>51</v>
      </c>
      <c r="B25" s="54">
        <v>405582.61649999995</v>
      </c>
      <c r="C25" s="55">
        <f>Average!M28</f>
        <v>646610.1716666666</v>
      </c>
      <c r="D25" s="160">
        <f t="shared" si="0"/>
        <v>241027.5551666667</v>
      </c>
      <c r="E25" s="158">
        <f t="shared" si="1"/>
        <v>0.5942748662322581</v>
      </c>
      <c r="F25" s="117"/>
      <c r="G25" s="55"/>
      <c r="H25" s="56"/>
      <c r="I25" s="56"/>
    </row>
    <row r="26" spans="1:9" s="28" customFormat="1" ht="12.75">
      <c r="A26" s="123" t="s">
        <v>52</v>
      </c>
      <c r="B26" s="54">
        <v>220295.53416666668</v>
      </c>
      <c r="C26" s="55">
        <f>Average!M29</f>
        <v>317369.4810000001</v>
      </c>
      <c r="D26" s="160">
        <f t="shared" si="0"/>
        <v>97073.94683333341</v>
      </c>
      <c r="E26" s="158">
        <f t="shared" si="1"/>
        <v>0.44065326698766016</v>
      </c>
      <c r="F26" s="117"/>
      <c r="G26" s="55"/>
      <c r="H26" s="56"/>
      <c r="I26" s="56"/>
    </row>
    <row r="27" spans="1:9" s="28" customFormat="1" ht="12.75">
      <c r="A27" s="123" t="s">
        <v>53</v>
      </c>
      <c r="B27" s="54">
        <v>208439.14716666666</v>
      </c>
      <c r="C27" s="55">
        <f>Average!M30</f>
        <v>309372.4081666667</v>
      </c>
      <c r="D27" s="160">
        <f t="shared" si="0"/>
        <v>100933.26100000003</v>
      </c>
      <c r="E27" s="158">
        <f t="shared" si="1"/>
        <v>0.48423370740091554</v>
      </c>
      <c r="F27" s="117"/>
      <c r="G27" s="55"/>
      <c r="H27" s="56"/>
      <c r="I27" s="56"/>
    </row>
    <row r="28" spans="1:9" s="28" customFormat="1" ht="12.75">
      <c r="A28" s="123" t="s">
        <v>54</v>
      </c>
      <c r="B28" s="54">
        <v>283524.1518333333</v>
      </c>
      <c r="C28" s="55">
        <f>Average!M31</f>
        <v>470792.52150000003</v>
      </c>
      <c r="D28" s="160">
        <f t="shared" si="0"/>
        <v>187268.36966666672</v>
      </c>
      <c r="E28" s="158">
        <f t="shared" si="1"/>
        <v>0.6605023538761892</v>
      </c>
      <c r="F28" s="117"/>
      <c r="G28" s="55"/>
      <c r="H28" s="56"/>
      <c r="I28" s="56"/>
    </row>
    <row r="29" spans="1:9" s="28" customFormat="1" ht="12.75">
      <c r="A29" s="123" t="s">
        <v>55</v>
      </c>
      <c r="B29" s="54">
        <v>264022.34983333334</v>
      </c>
      <c r="C29" s="55">
        <f>Average!M32</f>
        <v>430164.6143333334</v>
      </c>
      <c r="D29" s="160">
        <f t="shared" si="0"/>
        <v>166142.26450000005</v>
      </c>
      <c r="E29" s="158">
        <f t="shared" si="1"/>
        <v>0.6292734861456954</v>
      </c>
      <c r="F29" s="117"/>
      <c r="G29" s="55"/>
      <c r="H29" s="56"/>
      <c r="I29" s="56"/>
    </row>
    <row r="30" spans="1:9" s="28" customFormat="1" ht="12.75">
      <c r="A30" s="123" t="s">
        <v>56</v>
      </c>
      <c r="B30" s="54">
        <v>117515.58916666669</v>
      </c>
      <c r="C30" s="55">
        <f>Average!M33</f>
        <v>140629.96166666667</v>
      </c>
      <c r="D30" s="160">
        <f t="shared" si="0"/>
        <v>23114.372499999983</v>
      </c>
      <c r="E30" s="158">
        <f t="shared" si="1"/>
        <v>0.19669196796705823</v>
      </c>
      <c r="F30" s="117"/>
      <c r="G30" s="55"/>
      <c r="H30" s="56"/>
      <c r="I30" s="56"/>
    </row>
    <row r="31" spans="1:9" s="28" customFormat="1" ht="12.75">
      <c r="A31" s="123" t="s">
        <v>57</v>
      </c>
      <c r="B31" s="54">
        <v>306871.59533333336</v>
      </c>
      <c r="C31" s="55">
        <f>Average!M34</f>
        <v>422709.90683333337</v>
      </c>
      <c r="D31" s="160">
        <f t="shared" si="0"/>
        <v>115838.31150000001</v>
      </c>
      <c r="E31" s="158">
        <f t="shared" si="1"/>
        <v>0.37748137416945626</v>
      </c>
      <c r="F31" s="117"/>
      <c r="G31" s="55"/>
      <c r="H31" s="56"/>
      <c r="I31" s="56"/>
    </row>
    <row r="32" spans="1:9" s="28" customFormat="1" ht="12.75">
      <c r="A32" s="123" t="s">
        <v>58</v>
      </c>
      <c r="B32" s="54">
        <v>829663.2150000001</v>
      </c>
      <c r="C32" s="55">
        <f>Average!M35</f>
        <v>496276.8461666666</v>
      </c>
      <c r="D32" s="160">
        <f t="shared" si="0"/>
        <v>-333386.3688333335</v>
      </c>
      <c r="E32" s="158">
        <f t="shared" si="1"/>
        <v>-0.40183337383872497</v>
      </c>
      <c r="F32" s="117"/>
      <c r="G32" s="55"/>
      <c r="H32" s="56"/>
      <c r="I32" s="56"/>
    </row>
    <row r="33" spans="1:9" s="28" customFormat="1" ht="12.75">
      <c r="A33" s="123" t="s">
        <v>59</v>
      </c>
      <c r="B33" s="54">
        <v>512011.79566666664</v>
      </c>
      <c r="C33" s="55">
        <f>Average!M36</f>
        <v>853936.6321666666</v>
      </c>
      <c r="D33" s="160">
        <f t="shared" si="0"/>
        <v>341924.8364999999</v>
      </c>
      <c r="E33" s="158">
        <f t="shared" si="1"/>
        <v>0.6678065610867334</v>
      </c>
      <c r="F33" s="117"/>
      <c r="G33" s="55"/>
      <c r="H33" s="56"/>
      <c r="I33" s="56"/>
    </row>
    <row r="34" spans="1:9" s="28" customFormat="1" ht="12.75">
      <c r="A34" s="123" t="s">
        <v>60</v>
      </c>
      <c r="B34" s="54">
        <v>280095.706</v>
      </c>
      <c r="C34" s="55">
        <f>Average!M37</f>
        <v>395867.1515</v>
      </c>
      <c r="D34" s="160">
        <f t="shared" si="0"/>
        <v>115771.44549999997</v>
      </c>
      <c r="E34" s="158">
        <f t="shared" si="1"/>
        <v>0.41332816969354025</v>
      </c>
      <c r="F34" s="117"/>
      <c r="G34" s="55"/>
      <c r="H34" s="56"/>
      <c r="I34" s="56"/>
    </row>
    <row r="35" spans="1:9" s="28" customFormat="1" ht="12.75">
      <c r="A35" s="123" t="s">
        <v>61</v>
      </c>
      <c r="B35" s="54">
        <v>202320.92866666667</v>
      </c>
      <c r="C35" s="55">
        <f>Average!M38</f>
        <v>333534.7225</v>
      </c>
      <c r="D35" s="160">
        <f t="shared" si="0"/>
        <v>131213.7938333333</v>
      </c>
      <c r="E35" s="158">
        <f t="shared" si="1"/>
        <v>0.6485428605832184</v>
      </c>
      <c r="F35" s="117"/>
      <c r="G35" s="55"/>
      <c r="H35" s="56"/>
      <c r="I35" s="56"/>
    </row>
    <row r="36" spans="1:9" s="28" customFormat="1" ht="12.75">
      <c r="A36" s="125" t="s">
        <v>62</v>
      </c>
      <c r="B36" s="54">
        <v>404351.5083333333</v>
      </c>
      <c r="C36" s="55">
        <f>Average!M39</f>
        <v>642584.9928333333</v>
      </c>
      <c r="D36" s="160">
        <f t="shared" si="0"/>
        <v>238233.48450000002</v>
      </c>
      <c r="E36" s="158">
        <f t="shared" si="1"/>
        <v>0.5891742199304686</v>
      </c>
      <c r="F36" s="117"/>
      <c r="G36" s="55"/>
      <c r="H36" s="56"/>
      <c r="I36" s="56"/>
    </row>
    <row r="37" spans="1:9" s="28" customFormat="1" ht="12.75">
      <c r="A37" s="123" t="s">
        <v>63</v>
      </c>
      <c r="B37" s="54">
        <v>161356.76966666666</v>
      </c>
      <c r="C37" s="55">
        <f>Average!M40</f>
        <v>262161.76</v>
      </c>
      <c r="D37" s="160">
        <f t="shared" si="0"/>
        <v>100804.99033333335</v>
      </c>
      <c r="E37" s="158">
        <f t="shared" si="1"/>
        <v>0.6247335673710988</v>
      </c>
      <c r="F37" s="117"/>
      <c r="G37" s="55"/>
      <c r="H37" s="56"/>
      <c r="I37" s="56"/>
    </row>
    <row r="38" spans="1:9" s="28" customFormat="1" ht="12.75">
      <c r="A38" s="123" t="s">
        <v>64</v>
      </c>
      <c r="B38" s="54">
        <v>142245.43216666667</v>
      </c>
      <c r="C38" s="55">
        <f>Average!M41</f>
        <v>205101.40183333334</v>
      </c>
      <c r="D38" s="160">
        <f t="shared" si="0"/>
        <v>62855.96966666667</v>
      </c>
      <c r="E38" s="158">
        <f t="shared" si="1"/>
        <v>0.4418839235063756</v>
      </c>
      <c r="F38" s="117"/>
      <c r="G38" s="55"/>
      <c r="H38" s="56"/>
      <c r="I38" s="56"/>
    </row>
    <row r="39" spans="1:9" s="28" customFormat="1" ht="12.75">
      <c r="A39" s="123" t="s">
        <v>65</v>
      </c>
      <c r="B39" s="54">
        <v>117279.62700000001</v>
      </c>
      <c r="C39" s="55">
        <f>Average!M42</f>
        <v>191374.47333333336</v>
      </c>
      <c r="D39" s="160">
        <f t="shared" si="0"/>
        <v>74094.84633333335</v>
      </c>
      <c r="E39" s="158">
        <f t="shared" si="1"/>
        <v>0.6317793484569434</v>
      </c>
      <c r="F39" s="117"/>
      <c r="G39" s="55"/>
      <c r="H39" s="56"/>
      <c r="I39" s="56"/>
    </row>
    <row r="40" spans="1:9" s="28" customFormat="1" ht="12.75">
      <c r="A40" s="123" t="s">
        <v>66</v>
      </c>
      <c r="B40" s="54">
        <v>88259.98549999998</v>
      </c>
      <c r="C40" s="55">
        <f>Average!M43</f>
        <v>136747.2305</v>
      </c>
      <c r="D40" s="160">
        <f t="shared" si="0"/>
        <v>48487.245000000024</v>
      </c>
      <c r="E40" s="158">
        <f t="shared" si="1"/>
        <v>0.5493683771339395</v>
      </c>
      <c r="F40" s="117"/>
      <c r="G40" s="55"/>
      <c r="H40" s="56"/>
      <c r="I40" s="56"/>
    </row>
    <row r="41" spans="1:9" s="28" customFormat="1" ht="12.75">
      <c r="A41" s="123" t="s">
        <v>67</v>
      </c>
      <c r="B41" s="54">
        <v>518499.1943333333</v>
      </c>
      <c r="C41" s="55">
        <f>Average!M44</f>
        <v>699671.9358333334</v>
      </c>
      <c r="D41" s="160">
        <f t="shared" si="0"/>
        <v>181172.74150000012</v>
      </c>
      <c r="E41" s="158">
        <f t="shared" si="1"/>
        <v>0.3494175950127467</v>
      </c>
      <c r="F41" s="117"/>
      <c r="G41" s="55"/>
      <c r="H41" s="56"/>
      <c r="I41" s="56"/>
    </row>
    <row r="42" spans="1:9" s="28" customFormat="1" ht="12.75">
      <c r="A42" s="123" t="s">
        <v>68</v>
      </c>
      <c r="B42" s="54">
        <v>178066.3733333333</v>
      </c>
      <c r="C42" s="55">
        <f>Average!M45</f>
        <v>260975.21883333335</v>
      </c>
      <c r="D42" s="160">
        <f t="shared" si="0"/>
        <v>82908.84550000005</v>
      </c>
      <c r="E42" s="158">
        <f t="shared" si="1"/>
        <v>0.4656064137657139</v>
      </c>
      <c r="F42" s="117"/>
      <c r="G42" s="55"/>
      <c r="H42" s="56"/>
      <c r="I42" s="56"/>
    </row>
    <row r="43" spans="1:9" s="28" customFormat="1" ht="12.75">
      <c r="A43" s="123" t="s">
        <v>69</v>
      </c>
      <c r="B43" s="54">
        <v>997644.1560000001</v>
      </c>
      <c r="C43" s="55">
        <f>Average!M46</f>
        <v>1363167.0458333334</v>
      </c>
      <c r="D43" s="160">
        <f aca="true" t="shared" si="2" ref="D43:D61">C43-B43</f>
        <v>365522.8898333333</v>
      </c>
      <c r="E43" s="158">
        <f aca="true" t="shared" si="3" ref="E43:E61">(C43/B43)-1</f>
        <v>0.3663860381830706</v>
      </c>
      <c r="F43" s="117"/>
      <c r="G43" s="55"/>
      <c r="H43" s="56"/>
      <c r="I43" s="56"/>
    </row>
    <row r="44" spans="1:9" s="28" customFormat="1" ht="12.75">
      <c r="A44" s="123" t="s">
        <v>70</v>
      </c>
      <c r="B44" s="54">
        <v>478837.07699999993</v>
      </c>
      <c r="C44" s="55">
        <f>Average!M47</f>
        <v>747271.9951666665</v>
      </c>
      <c r="D44" s="160">
        <f t="shared" si="2"/>
        <v>268434.9181666665</v>
      </c>
      <c r="E44" s="158">
        <f t="shared" si="3"/>
        <v>0.5605976041965242</v>
      </c>
      <c r="F44" s="117"/>
      <c r="G44" s="55"/>
      <c r="H44" s="56"/>
      <c r="I44" s="56"/>
    </row>
    <row r="45" spans="1:9" s="28" customFormat="1" ht="12.75">
      <c r="A45" s="123" t="s">
        <v>71</v>
      </c>
      <c r="B45" s="54">
        <v>116030.79416666666</v>
      </c>
      <c r="C45" s="55">
        <f>Average!M48</f>
        <v>173024.83183333333</v>
      </c>
      <c r="D45" s="160">
        <f t="shared" si="2"/>
        <v>56994.03766666667</v>
      </c>
      <c r="E45" s="158">
        <f t="shared" si="3"/>
        <v>0.49119751421161895</v>
      </c>
      <c r="F45" s="117"/>
      <c r="G45" s="55"/>
      <c r="H45" s="56"/>
      <c r="I45" s="56"/>
    </row>
    <row r="46" spans="1:9" s="28" customFormat="1" ht="12.75">
      <c r="A46" s="123" t="s">
        <v>72</v>
      </c>
      <c r="B46" s="54">
        <v>654795.3825000001</v>
      </c>
      <c r="C46" s="55">
        <f>Average!M49</f>
        <v>921080.5636666665</v>
      </c>
      <c r="D46" s="160">
        <f t="shared" si="2"/>
        <v>266285.18116666644</v>
      </c>
      <c r="E46" s="158">
        <f t="shared" si="3"/>
        <v>0.4066693020191945</v>
      </c>
      <c r="F46" s="117"/>
      <c r="G46" s="55"/>
      <c r="H46" s="56"/>
      <c r="I46" s="56"/>
    </row>
    <row r="47" spans="1:9" s="28" customFormat="1" ht="12.75">
      <c r="A47" s="123" t="s">
        <v>73</v>
      </c>
      <c r="B47" s="54">
        <v>259337.70983333333</v>
      </c>
      <c r="C47" s="55">
        <f>Average!M50</f>
        <v>408358.8148333333</v>
      </c>
      <c r="D47" s="160">
        <f t="shared" si="2"/>
        <v>149021.10499999998</v>
      </c>
      <c r="E47" s="158">
        <f t="shared" si="3"/>
        <v>0.5746218129857408</v>
      </c>
      <c r="F47" s="117"/>
      <c r="G47" s="55"/>
      <c r="H47" s="56"/>
      <c r="I47" s="56"/>
    </row>
    <row r="48" spans="1:9" s="28" customFormat="1" ht="12.75">
      <c r="A48" s="123" t="s">
        <v>74</v>
      </c>
      <c r="B48" s="54">
        <v>212781.68366666674</v>
      </c>
      <c r="C48" s="55">
        <f>Average!M51</f>
        <v>327569.8316666667</v>
      </c>
      <c r="D48" s="160">
        <f t="shared" si="2"/>
        <v>114788.14799999999</v>
      </c>
      <c r="E48" s="158">
        <f t="shared" si="3"/>
        <v>0.5394644220402984</v>
      </c>
      <c r="F48" s="117"/>
      <c r="G48" s="55"/>
      <c r="H48" s="56"/>
      <c r="I48" s="56"/>
    </row>
    <row r="49" spans="1:9" s="28" customFormat="1" ht="12.75">
      <c r="A49" s="123" t="s">
        <v>75</v>
      </c>
      <c r="B49" s="54">
        <v>889758.8135000002</v>
      </c>
      <c r="C49" s="55">
        <f>Average!M52</f>
        <v>1333862.5378333332</v>
      </c>
      <c r="D49" s="160">
        <f t="shared" si="2"/>
        <v>444103.7243333331</v>
      </c>
      <c r="E49" s="158">
        <f t="shared" si="3"/>
        <v>0.4991282104713122</v>
      </c>
      <c r="F49" s="117"/>
      <c r="G49" s="118"/>
      <c r="H49" s="56"/>
      <c r="I49" s="56"/>
    </row>
    <row r="50" spans="1:9" s="28" customFormat="1" ht="12.75">
      <c r="A50" s="123" t="s">
        <v>76</v>
      </c>
      <c r="B50" s="54">
        <v>105925.21949999999</v>
      </c>
      <c r="C50" s="55">
        <f>Average!M53</f>
        <v>158146.26916666667</v>
      </c>
      <c r="D50" s="160">
        <f t="shared" si="2"/>
        <v>52221.04966666667</v>
      </c>
      <c r="E50" s="158">
        <f t="shared" si="3"/>
        <v>0.49299921126589386</v>
      </c>
      <c r="F50" s="117"/>
      <c r="G50" s="55"/>
      <c r="H50" s="56"/>
      <c r="I50" s="56"/>
    </row>
    <row r="51" spans="1:44" s="28" customFormat="1" ht="12.75">
      <c r="A51" s="123" t="s">
        <v>77</v>
      </c>
      <c r="B51" s="54">
        <v>232252.0845</v>
      </c>
      <c r="C51" s="55">
        <f>Average!M54</f>
        <v>440374.266</v>
      </c>
      <c r="D51" s="160">
        <f t="shared" si="2"/>
        <v>208122.1815</v>
      </c>
      <c r="E51" s="158">
        <f t="shared" si="3"/>
        <v>0.8961046870604084</v>
      </c>
      <c r="F51" s="117"/>
      <c r="G51" s="55"/>
      <c r="H51" s="56"/>
      <c r="I51" s="56"/>
      <c r="AR51" s="28">
        <v>0</v>
      </c>
    </row>
    <row r="52" spans="1:9" s="28" customFormat="1" ht="12.75">
      <c r="A52" s="123" t="s">
        <v>78</v>
      </c>
      <c r="B52" s="54">
        <v>119209.86383333335</v>
      </c>
      <c r="C52" s="55">
        <f>Average!M55</f>
        <v>192720.08883333334</v>
      </c>
      <c r="D52" s="160">
        <f t="shared" si="2"/>
        <v>73510.22499999999</v>
      </c>
      <c r="E52" s="158">
        <f t="shared" si="3"/>
        <v>0.6166454908695662</v>
      </c>
      <c r="F52" s="117"/>
      <c r="G52" s="55"/>
      <c r="H52" s="56"/>
      <c r="I52" s="56"/>
    </row>
    <row r="53" spans="1:9" s="28" customFormat="1" ht="12.75">
      <c r="A53" s="123" t="s">
        <v>79</v>
      </c>
      <c r="B53" s="54">
        <v>365554.77449999994</v>
      </c>
      <c r="C53" s="55">
        <f>Average!M56</f>
        <v>607824.6426666668</v>
      </c>
      <c r="D53" s="160">
        <f t="shared" si="2"/>
        <v>242269.86816666683</v>
      </c>
      <c r="E53" s="158">
        <f t="shared" si="3"/>
        <v>0.6627457362526306</v>
      </c>
      <c r="F53" s="117"/>
      <c r="G53" s="55"/>
      <c r="H53" s="56"/>
      <c r="I53" s="56"/>
    </row>
    <row r="54" spans="1:9" s="28" customFormat="1" ht="12.75">
      <c r="A54" s="123" t="s">
        <v>80</v>
      </c>
      <c r="B54" s="54">
        <v>1174785.3676666666</v>
      </c>
      <c r="C54" s="55">
        <f>Average!M57</f>
        <v>2003808.9111666668</v>
      </c>
      <c r="D54" s="160">
        <f t="shared" si="2"/>
        <v>829023.5435000001</v>
      </c>
      <c r="E54" s="158">
        <f t="shared" si="3"/>
        <v>0.7056808556839527</v>
      </c>
      <c r="F54" s="117"/>
      <c r="G54" s="55"/>
      <c r="H54" s="56"/>
      <c r="I54" s="56"/>
    </row>
    <row r="55" spans="1:9" s="28" customFormat="1" ht="12.75">
      <c r="A55" s="123" t="s">
        <v>81</v>
      </c>
      <c r="B55" s="54">
        <v>129853.51599999999</v>
      </c>
      <c r="C55" s="55">
        <f>Average!M58</f>
        <v>208004.05150000003</v>
      </c>
      <c r="D55" s="160">
        <f t="shared" si="2"/>
        <v>78150.53550000004</v>
      </c>
      <c r="E55" s="158">
        <f t="shared" si="3"/>
        <v>0.6018361143182296</v>
      </c>
      <c r="F55" s="117"/>
      <c r="G55" s="55"/>
      <c r="H55" s="56"/>
      <c r="I55" s="56"/>
    </row>
    <row r="56" spans="1:9" s="28" customFormat="1" ht="12.75">
      <c r="A56" s="123" t="s">
        <v>82</v>
      </c>
      <c r="B56" s="54">
        <v>79353.54299999998</v>
      </c>
      <c r="C56" s="55">
        <f>Average!M59</f>
        <v>120741.54466666665</v>
      </c>
      <c r="D56" s="160">
        <f t="shared" si="2"/>
        <v>41388.00166666668</v>
      </c>
      <c r="E56" s="158">
        <f t="shared" si="3"/>
        <v>0.5215646346964835</v>
      </c>
      <c r="F56" s="117"/>
      <c r="G56" s="55"/>
      <c r="H56" s="56"/>
      <c r="I56" s="56"/>
    </row>
    <row r="57" spans="1:9" s="28" customFormat="1" ht="12.75">
      <c r="A57" s="123" t="s">
        <v>83</v>
      </c>
      <c r="B57" s="54">
        <v>414572.36100000003</v>
      </c>
      <c r="C57" s="55">
        <f>Average!M60</f>
        <v>684309.3731666667</v>
      </c>
      <c r="D57" s="160">
        <f t="shared" si="2"/>
        <v>269737.0121666667</v>
      </c>
      <c r="E57" s="158">
        <f t="shared" si="3"/>
        <v>0.650639158664672</v>
      </c>
      <c r="F57" s="117"/>
      <c r="G57" s="55"/>
      <c r="H57" s="56"/>
      <c r="I57" s="56"/>
    </row>
    <row r="58" spans="1:9" s="28" customFormat="1" ht="12.75">
      <c r="A58" s="123" t="s">
        <v>84</v>
      </c>
      <c r="B58" s="54">
        <v>341067.643</v>
      </c>
      <c r="C58" s="55">
        <f>Average!M61</f>
        <v>473545.8163333333</v>
      </c>
      <c r="D58" s="160">
        <f t="shared" si="2"/>
        <v>132478.17333333334</v>
      </c>
      <c r="E58" s="158">
        <f t="shared" si="3"/>
        <v>0.38842199209537265</v>
      </c>
      <c r="F58" s="117"/>
      <c r="G58" s="55"/>
      <c r="H58" s="56"/>
      <c r="I58" s="56"/>
    </row>
    <row r="59" spans="1:9" s="28" customFormat="1" ht="12.75">
      <c r="A59" s="123" t="s">
        <v>85</v>
      </c>
      <c r="B59" s="54">
        <v>209741.60783333334</v>
      </c>
      <c r="C59" s="55">
        <f>Average!M62</f>
        <v>298861.04216666665</v>
      </c>
      <c r="D59" s="160">
        <f t="shared" si="2"/>
        <v>89119.43433333331</v>
      </c>
      <c r="E59" s="158">
        <f t="shared" si="3"/>
        <v>0.42490107353496676</v>
      </c>
      <c r="F59" s="117"/>
      <c r="G59" s="55"/>
      <c r="H59" s="56"/>
      <c r="I59" s="56"/>
    </row>
    <row r="60" spans="1:9" s="28" customFormat="1" ht="12.75">
      <c r="A60" s="123" t="s">
        <v>86</v>
      </c>
      <c r="B60" s="54">
        <v>351959.7931666667</v>
      </c>
      <c r="C60" s="55">
        <f>Average!M63</f>
        <v>525854.1220000001</v>
      </c>
      <c r="D60" s="160">
        <f t="shared" si="2"/>
        <v>173894.3288333334</v>
      </c>
      <c r="E60" s="158">
        <f t="shared" si="3"/>
        <v>0.4940744147755185</v>
      </c>
      <c r="F60" s="117"/>
      <c r="G60" s="55"/>
      <c r="H60" s="56"/>
      <c r="I60" s="56"/>
    </row>
    <row r="61" spans="1:9" s="28" customFormat="1" ht="12.75">
      <c r="A61" s="123" t="s">
        <v>87</v>
      </c>
      <c r="B61" s="54">
        <v>114900.13616666666</v>
      </c>
      <c r="C61" s="55">
        <f>Average!M64</f>
        <v>184365.0915</v>
      </c>
      <c r="D61" s="160">
        <f t="shared" si="2"/>
        <v>69464.95533333335</v>
      </c>
      <c r="E61" s="158">
        <f t="shared" si="3"/>
        <v>0.6045680853900122</v>
      </c>
      <c r="F61" s="117"/>
      <c r="G61" s="55"/>
      <c r="H61" s="56"/>
      <c r="I61" s="56"/>
    </row>
    <row r="62" spans="1:9" s="28" customFormat="1" ht="12.75">
      <c r="A62" s="126"/>
      <c r="B62" s="58"/>
      <c r="C62" s="59"/>
      <c r="D62" s="161"/>
      <c r="E62" s="159"/>
      <c r="F62" s="55"/>
      <c r="G62" s="55"/>
      <c r="H62" s="55"/>
      <c r="I62" s="55"/>
    </row>
    <row r="63" spans="1:9" s="28" customFormat="1" ht="12.75">
      <c r="A63" s="127" t="s">
        <v>112</v>
      </c>
      <c r="B63" s="60">
        <f>SUM(B11:B61)</f>
        <v>18162485.558833327</v>
      </c>
      <c r="C63" s="55">
        <f>SUM(C11:C61)</f>
        <v>26845212.467166666</v>
      </c>
      <c r="D63" s="160">
        <f>SUM(D11:D61)</f>
        <v>8682726.908333335</v>
      </c>
      <c r="E63" s="158">
        <f>(C63/B63)-1</f>
        <v>0.4780582966030491</v>
      </c>
      <c r="F63" s="117"/>
      <c r="G63" s="55"/>
      <c r="H63" s="55"/>
      <c r="I63" s="55"/>
    </row>
    <row r="64" spans="1:23" s="28" customFormat="1" ht="12" customHeight="1">
      <c r="A64" s="128"/>
      <c r="B64" s="61"/>
      <c r="C64" s="62"/>
      <c r="D64" s="62"/>
      <c r="E64" s="63"/>
      <c r="F64" s="119"/>
      <c r="G64" s="119"/>
      <c r="H64" s="119"/>
      <c r="I64" s="119"/>
      <c r="J64" s="29"/>
      <c r="K64" s="29"/>
      <c r="L64" s="29"/>
      <c r="M64" s="29"/>
      <c r="N64" s="29"/>
      <c r="O64" s="27"/>
      <c r="P64" s="27"/>
      <c r="Q64" s="27"/>
      <c r="R64" s="27"/>
      <c r="S64" s="27"/>
      <c r="T64" s="27"/>
      <c r="U64" s="27"/>
      <c r="V64" s="27"/>
      <c r="W64" s="27"/>
    </row>
    <row r="65" spans="1:23" s="28" customFormat="1" ht="12.75">
      <c r="A65" s="48"/>
      <c r="B65" s="27"/>
      <c r="C65" s="27"/>
      <c r="D65" s="27"/>
      <c r="E65" s="27"/>
      <c r="F65" s="110"/>
      <c r="G65" s="110"/>
      <c r="H65" s="110"/>
      <c r="I65" s="110"/>
      <c r="J65" s="27"/>
      <c r="K65" s="27"/>
      <c r="L65" s="27"/>
      <c r="M65" s="29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13" s="28" customFormat="1" ht="12.75">
      <c r="A66" s="152" t="s">
        <v>113</v>
      </c>
      <c r="B66" s="130"/>
      <c r="C66" s="130"/>
      <c r="D66" s="130"/>
      <c r="E66" s="130"/>
      <c r="F66" s="55"/>
      <c r="G66" s="55"/>
      <c r="H66" s="55"/>
      <c r="I66" s="55"/>
      <c r="M66" s="64"/>
    </row>
    <row r="67" spans="1:13" s="28" customFormat="1" ht="12.75">
      <c r="A67" s="152" t="s">
        <v>114</v>
      </c>
      <c r="B67" s="130"/>
      <c r="C67" s="130"/>
      <c r="D67" s="130"/>
      <c r="E67" s="130"/>
      <c r="F67" s="55"/>
      <c r="G67" s="55"/>
      <c r="H67" s="55"/>
      <c r="I67" s="55"/>
      <c r="M67" s="64"/>
    </row>
    <row r="68" spans="1:13" s="28" customFormat="1" ht="12.75">
      <c r="A68" s="152" t="s">
        <v>115</v>
      </c>
      <c r="B68" s="130"/>
      <c r="C68" s="130"/>
      <c r="D68" s="130"/>
      <c r="E68" s="130"/>
      <c r="F68" s="55"/>
      <c r="G68" s="55"/>
      <c r="H68" s="55"/>
      <c r="I68" s="55"/>
      <c r="M68" s="64"/>
    </row>
    <row r="69" spans="1:13" s="28" customFormat="1" ht="12.75">
      <c r="A69" s="152" t="s">
        <v>116</v>
      </c>
      <c r="B69" s="130"/>
      <c r="C69" s="130"/>
      <c r="D69" s="130"/>
      <c r="E69" s="130"/>
      <c r="F69" s="55"/>
      <c r="G69" s="55"/>
      <c r="H69" s="55"/>
      <c r="I69" s="55"/>
      <c r="M69" s="64"/>
    </row>
    <row r="70" spans="1:13" s="28" customFormat="1" ht="12.75">
      <c r="A70" s="152"/>
      <c r="B70" s="130"/>
      <c r="C70" s="130"/>
      <c r="D70" s="130"/>
      <c r="E70" s="130"/>
      <c r="F70" s="55"/>
      <c r="G70" s="55"/>
      <c r="H70" s="55"/>
      <c r="I70" s="55"/>
      <c r="M70" s="64"/>
    </row>
    <row r="71" spans="1:13" s="28" customFormat="1" ht="12.75">
      <c r="A71" s="152"/>
      <c r="B71" s="130"/>
      <c r="C71" s="130"/>
      <c r="D71" s="130"/>
      <c r="E71" s="130"/>
      <c r="F71" s="55"/>
      <c r="G71" s="55"/>
      <c r="H71" s="55"/>
      <c r="I71" s="55"/>
      <c r="M71" s="64"/>
    </row>
    <row r="72" spans="1:13" s="28" customFormat="1" ht="12.75">
      <c r="A72" s="152"/>
      <c r="B72" s="130"/>
      <c r="C72" s="130"/>
      <c r="D72" s="130"/>
      <c r="E72" s="130"/>
      <c r="F72" s="55"/>
      <c r="G72" s="55"/>
      <c r="H72" s="55"/>
      <c r="I72" s="55"/>
      <c r="M72" s="64"/>
    </row>
    <row r="73" spans="1:13" s="28" customFormat="1" ht="12.75">
      <c r="A73" s="152"/>
      <c r="B73" s="130"/>
      <c r="C73" s="130"/>
      <c r="D73" s="130"/>
      <c r="E73" s="130"/>
      <c r="F73" s="55"/>
      <c r="G73" s="55"/>
      <c r="H73" s="55"/>
      <c r="I73" s="55"/>
      <c r="M73" s="64"/>
    </row>
    <row r="74" spans="1:13" s="28" customFormat="1" ht="12.75">
      <c r="A74" s="123"/>
      <c r="F74" s="55"/>
      <c r="G74" s="55"/>
      <c r="H74" s="55"/>
      <c r="I74" s="55"/>
      <c r="M74" s="64"/>
    </row>
    <row r="75" spans="1:13" s="28" customFormat="1" ht="12.75">
      <c r="A75" s="123"/>
      <c r="F75" s="55"/>
      <c r="G75" s="55"/>
      <c r="H75" s="55"/>
      <c r="I75" s="55"/>
      <c r="M75" s="64"/>
    </row>
    <row r="76" spans="1:13" s="28" customFormat="1" ht="12.75">
      <c r="A76" s="123"/>
      <c r="F76" s="55"/>
      <c r="G76" s="55"/>
      <c r="H76" s="55"/>
      <c r="I76" s="55"/>
      <c r="M76" s="64"/>
    </row>
    <row r="77" spans="1:13" s="28" customFormat="1" ht="12.75">
      <c r="A77" s="123"/>
      <c r="F77" s="55"/>
      <c r="G77" s="55"/>
      <c r="H77" s="55"/>
      <c r="I77" s="55"/>
      <c r="M77" s="64"/>
    </row>
    <row r="78" spans="1:13" s="28" customFormat="1" ht="12.75">
      <c r="A78" s="123"/>
      <c r="F78" s="55"/>
      <c r="G78" s="55"/>
      <c r="H78" s="55"/>
      <c r="I78" s="55"/>
      <c r="M78" s="64"/>
    </row>
    <row r="79" spans="1:13" s="28" customFormat="1" ht="12.75">
      <c r="A79" s="123"/>
      <c r="F79" s="55"/>
      <c r="G79" s="55"/>
      <c r="H79" s="55"/>
      <c r="I79" s="55"/>
      <c r="M79" s="64"/>
    </row>
    <row r="80" spans="1:13" s="28" customFormat="1" ht="12.75">
      <c r="A80" s="123"/>
      <c r="F80" s="55"/>
      <c r="G80" s="55"/>
      <c r="H80" s="55"/>
      <c r="I80" s="55"/>
      <c r="M80" s="64"/>
    </row>
    <row r="81" spans="1:13" s="28" customFormat="1" ht="12.75">
      <c r="A81" s="123"/>
      <c r="F81" s="55"/>
      <c r="G81" s="55"/>
      <c r="H81" s="55"/>
      <c r="I81" s="55"/>
      <c r="M81" s="64"/>
    </row>
    <row r="82" spans="1:13" s="28" customFormat="1" ht="12.75">
      <c r="A82" s="123"/>
      <c r="F82" s="55"/>
      <c r="G82" s="55"/>
      <c r="H82" s="55"/>
      <c r="I82" s="55"/>
      <c r="M82" s="64"/>
    </row>
    <row r="83" spans="1:13" s="28" customFormat="1" ht="12.75">
      <c r="A83" s="123"/>
      <c r="F83" s="55"/>
      <c r="G83" s="55"/>
      <c r="H83" s="55"/>
      <c r="I83" s="55"/>
      <c r="M83" s="64"/>
    </row>
    <row r="84" spans="1:13" s="28" customFormat="1" ht="12.75">
      <c r="A84" s="123"/>
      <c r="F84" s="55"/>
      <c r="G84" s="55"/>
      <c r="H84" s="55"/>
      <c r="I84" s="55"/>
      <c r="M84" s="64"/>
    </row>
    <row r="85" spans="1:13" s="28" customFormat="1" ht="12.75">
      <c r="A85" s="123"/>
      <c r="F85" s="55"/>
      <c r="G85" s="55"/>
      <c r="H85" s="55"/>
      <c r="I85" s="55"/>
      <c r="M85" s="64"/>
    </row>
    <row r="86" spans="1:13" s="28" customFormat="1" ht="12.75">
      <c r="A86" s="123"/>
      <c r="F86" s="55"/>
      <c r="G86" s="55"/>
      <c r="H86" s="55"/>
      <c r="I86" s="55"/>
      <c r="M86" s="64"/>
    </row>
    <row r="87" spans="1:13" s="28" customFormat="1" ht="12.75">
      <c r="A87" s="123"/>
      <c r="F87" s="55"/>
      <c r="G87" s="55"/>
      <c r="H87" s="55"/>
      <c r="I87" s="55"/>
      <c r="M87" s="64"/>
    </row>
    <row r="88" spans="1:13" s="28" customFormat="1" ht="12.75">
      <c r="A88" s="123"/>
      <c r="F88" s="55"/>
      <c r="G88" s="55"/>
      <c r="H88" s="55"/>
      <c r="I88" s="55"/>
      <c r="M88" s="64"/>
    </row>
    <row r="89" spans="1:13" s="28" customFormat="1" ht="12.75">
      <c r="A89" s="123"/>
      <c r="F89" s="55"/>
      <c r="G89" s="55"/>
      <c r="H89" s="55"/>
      <c r="I89" s="55"/>
      <c r="M89" s="64"/>
    </row>
    <row r="90" spans="1:13" s="28" customFormat="1" ht="12.75">
      <c r="A90" s="123"/>
      <c r="F90" s="55"/>
      <c r="G90" s="55"/>
      <c r="H90" s="55"/>
      <c r="I90" s="55"/>
      <c r="M90" s="64"/>
    </row>
    <row r="91" spans="1:13" s="28" customFormat="1" ht="12.75">
      <c r="A91" s="123"/>
      <c r="F91" s="55"/>
      <c r="G91" s="55"/>
      <c r="H91" s="55"/>
      <c r="I91" s="55"/>
      <c r="M91" s="64"/>
    </row>
    <row r="92" spans="1:13" s="28" customFormat="1" ht="12.75">
      <c r="A92" s="123"/>
      <c r="F92" s="55"/>
      <c r="G92" s="55"/>
      <c r="H92" s="55"/>
      <c r="I92" s="55"/>
      <c r="M92" s="64"/>
    </row>
    <row r="93" spans="1:13" s="28" customFormat="1" ht="12.75">
      <c r="A93" s="123"/>
      <c r="F93" s="55"/>
      <c r="G93" s="55"/>
      <c r="H93" s="55"/>
      <c r="I93" s="55"/>
      <c r="M93" s="64"/>
    </row>
    <row r="94" spans="1:13" s="28" customFormat="1" ht="12.75">
      <c r="A94" s="123"/>
      <c r="F94" s="55"/>
      <c r="G94" s="55"/>
      <c r="H94" s="55"/>
      <c r="I94" s="55"/>
      <c r="M94" s="64"/>
    </row>
    <row r="95" spans="1:13" s="28" customFormat="1" ht="12.75">
      <c r="A95" s="123"/>
      <c r="F95" s="55"/>
      <c r="G95" s="55"/>
      <c r="H95" s="55"/>
      <c r="I95" s="55"/>
      <c r="M95" s="64"/>
    </row>
    <row r="96" spans="1:13" s="28" customFormat="1" ht="12.75">
      <c r="A96" s="123"/>
      <c r="F96" s="55"/>
      <c r="G96" s="55"/>
      <c r="H96" s="55"/>
      <c r="I96" s="55"/>
      <c r="M96" s="64"/>
    </row>
    <row r="97" spans="1:13" s="28" customFormat="1" ht="12.75">
      <c r="A97" s="123"/>
      <c r="F97" s="55"/>
      <c r="G97" s="55"/>
      <c r="H97" s="55"/>
      <c r="I97" s="55"/>
      <c r="M97" s="64"/>
    </row>
    <row r="98" spans="1:13" s="28" customFormat="1" ht="12.75">
      <c r="A98" s="123"/>
      <c r="F98" s="55"/>
      <c r="G98" s="55"/>
      <c r="H98" s="55"/>
      <c r="I98" s="55"/>
      <c r="M98" s="64"/>
    </row>
    <row r="99" spans="1:13" s="28" customFormat="1" ht="12.75">
      <c r="A99" s="123"/>
      <c r="F99" s="55"/>
      <c r="G99" s="55"/>
      <c r="H99" s="55"/>
      <c r="I99" s="55"/>
      <c r="M99" s="64"/>
    </row>
    <row r="100" spans="1:13" s="28" customFormat="1" ht="12.75">
      <c r="A100" s="123"/>
      <c r="F100" s="55"/>
      <c r="G100" s="55"/>
      <c r="H100" s="55"/>
      <c r="I100" s="55"/>
      <c r="M100" s="64"/>
    </row>
    <row r="101" spans="1:13" s="28" customFormat="1" ht="12.75">
      <c r="A101" s="123"/>
      <c r="F101" s="55"/>
      <c r="G101" s="55"/>
      <c r="H101" s="55"/>
      <c r="I101" s="55"/>
      <c r="M101" s="64"/>
    </row>
    <row r="102" spans="1:13" s="28" customFormat="1" ht="12.75">
      <c r="A102" s="123"/>
      <c r="F102" s="55"/>
      <c r="G102" s="55"/>
      <c r="H102" s="55"/>
      <c r="I102" s="55"/>
      <c r="M102" s="64"/>
    </row>
    <row r="103" spans="1:13" s="28" customFormat="1" ht="12.75">
      <c r="A103" s="123"/>
      <c r="F103" s="55"/>
      <c r="G103" s="55"/>
      <c r="H103" s="55"/>
      <c r="I103" s="55"/>
      <c r="M103" s="64"/>
    </row>
    <row r="104" spans="1:13" s="28" customFormat="1" ht="12.75">
      <c r="A104" s="123"/>
      <c r="F104" s="55"/>
      <c r="G104" s="55"/>
      <c r="H104" s="55"/>
      <c r="I104" s="55"/>
      <c r="M104" s="64"/>
    </row>
    <row r="105" spans="1:13" s="28" customFormat="1" ht="12.75">
      <c r="A105" s="123"/>
      <c r="F105" s="55"/>
      <c r="G105" s="55"/>
      <c r="H105" s="55"/>
      <c r="I105" s="55"/>
      <c r="M105" s="64"/>
    </row>
    <row r="106" spans="1:13" s="28" customFormat="1" ht="12.75">
      <c r="A106" s="123"/>
      <c r="F106" s="55"/>
      <c r="G106" s="55"/>
      <c r="H106" s="55"/>
      <c r="I106" s="55"/>
      <c r="M106" s="64"/>
    </row>
    <row r="107" spans="1:13" s="28" customFormat="1" ht="12.75">
      <c r="A107" s="123"/>
      <c r="F107" s="55"/>
      <c r="G107" s="55"/>
      <c r="H107" s="55"/>
      <c r="I107" s="55"/>
      <c r="M107" s="64"/>
    </row>
    <row r="108" spans="1:13" s="28" customFormat="1" ht="12.75">
      <c r="A108" s="123"/>
      <c r="F108" s="55"/>
      <c r="G108" s="55"/>
      <c r="H108" s="55"/>
      <c r="I108" s="55"/>
      <c r="M108" s="64"/>
    </row>
    <row r="109" spans="1:13" s="28" customFormat="1" ht="12.75">
      <c r="A109" s="123"/>
      <c r="F109" s="55"/>
      <c r="G109" s="55"/>
      <c r="H109" s="55"/>
      <c r="I109" s="55"/>
      <c r="M109" s="64"/>
    </row>
    <row r="110" spans="1:13" s="28" customFormat="1" ht="12.75">
      <c r="A110" s="123"/>
      <c r="F110" s="55"/>
      <c r="G110" s="55"/>
      <c r="H110" s="55"/>
      <c r="I110" s="55"/>
      <c r="M110" s="64"/>
    </row>
    <row r="111" spans="1:13" s="28" customFormat="1" ht="12.75">
      <c r="A111" s="123"/>
      <c r="F111" s="55"/>
      <c r="G111" s="55"/>
      <c r="H111" s="55"/>
      <c r="I111" s="55"/>
      <c r="M111" s="64"/>
    </row>
    <row r="112" spans="1:13" s="28" customFormat="1" ht="12.75">
      <c r="A112" s="123"/>
      <c r="F112" s="55"/>
      <c r="G112" s="55"/>
      <c r="H112" s="55"/>
      <c r="I112" s="55"/>
      <c r="M112" s="64"/>
    </row>
    <row r="113" spans="1:13" s="28" customFormat="1" ht="12.75">
      <c r="A113" s="123"/>
      <c r="F113" s="55"/>
      <c r="G113" s="55"/>
      <c r="H113" s="55"/>
      <c r="I113" s="55"/>
      <c r="M113" s="64"/>
    </row>
    <row r="114" spans="1:13" s="28" customFormat="1" ht="12.75">
      <c r="A114" s="123"/>
      <c r="F114" s="55"/>
      <c r="G114" s="55"/>
      <c r="H114" s="55"/>
      <c r="I114" s="55"/>
      <c r="M114" s="64"/>
    </row>
    <row r="115" spans="1:13" s="28" customFormat="1" ht="12.75">
      <c r="A115" s="123"/>
      <c r="F115" s="55"/>
      <c r="G115" s="55"/>
      <c r="H115" s="55"/>
      <c r="I115" s="55"/>
      <c r="M115" s="64"/>
    </row>
    <row r="116" spans="1:13" s="28" customFormat="1" ht="12.75">
      <c r="A116" s="123"/>
      <c r="F116" s="55"/>
      <c r="G116" s="55"/>
      <c r="H116" s="55"/>
      <c r="I116" s="55"/>
      <c r="M116" s="64"/>
    </row>
    <row r="117" spans="1:13" s="28" customFormat="1" ht="12.75">
      <c r="A117" s="123"/>
      <c r="F117" s="55"/>
      <c r="G117" s="55"/>
      <c r="H117" s="55"/>
      <c r="I117" s="55"/>
      <c r="M117" s="64"/>
    </row>
    <row r="118" spans="1:13" s="28" customFormat="1" ht="12.75">
      <c r="A118" s="123"/>
      <c r="F118" s="55"/>
      <c r="G118" s="55"/>
      <c r="H118" s="55"/>
      <c r="I118" s="55"/>
      <c r="M118" s="64"/>
    </row>
    <row r="119" spans="1:13" s="28" customFormat="1" ht="12.75">
      <c r="A119" s="123"/>
      <c r="F119" s="55"/>
      <c r="G119" s="55"/>
      <c r="H119" s="55"/>
      <c r="I119" s="55"/>
      <c r="M119" s="64"/>
    </row>
    <row r="120" spans="1:13" s="28" customFormat="1" ht="12.75">
      <c r="A120" s="123"/>
      <c r="F120" s="55"/>
      <c r="G120" s="55"/>
      <c r="H120" s="55"/>
      <c r="I120" s="55"/>
      <c r="M120" s="64"/>
    </row>
    <row r="121" spans="1:13" s="28" customFormat="1" ht="12.75">
      <c r="A121" s="123"/>
      <c r="F121" s="55"/>
      <c r="G121" s="55"/>
      <c r="H121" s="55"/>
      <c r="I121" s="55"/>
      <c r="M121" s="64"/>
    </row>
    <row r="122" spans="1:13" s="28" customFormat="1" ht="12.75">
      <c r="A122" s="123"/>
      <c r="F122" s="55"/>
      <c r="G122" s="55"/>
      <c r="H122" s="55"/>
      <c r="I122" s="55"/>
      <c r="M122" s="64"/>
    </row>
    <row r="123" spans="1:13" s="28" customFormat="1" ht="12.75">
      <c r="A123" s="123"/>
      <c r="F123" s="55"/>
      <c r="G123" s="55"/>
      <c r="H123" s="55"/>
      <c r="I123" s="55"/>
      <c r="M123" s="64"/>
    </row>
    <row r="124" spans="1:13" s="28" customFormat="1" ht="12.75">
      <c r="A124" s="129"/>
      <c r="F124" s="55"/>
      <c r="G124" s="55"/>
      <c r="H124" s="55"/>
      <c r="I124" s="55"/>
      <c r="M124" s="64"/>
    </row>
    <row r="125" spans="1:13" s="28" customFormat="1" ht="12.75">
      <c r="A125" s="129"/>
      <c r="F125" s="55"/>
      <c r="G125" s="55"/>
      <c r="H125" s="55"/>
      <c r="I125" s="55"/>
      <c r="M125" s="64"/>
    </row>
    <row r="126" spans="1:13" s="28" customFormat="1" ht="12.75">
      <c r="A126" s="130"/>
      <c r="F126" s="55"/>
      <c r="G126" s="55"/>
      <c r="H126" s="55"/>
      <c r="I126" s="55"/>
      <c r="M126" s="64"/>
    </row>
    <row r="127" spans="1:13" s="28" customFormat="1" ht="12.75">
      <c r="A127" s="130"/>
      <c r="F127" s="55"/>
      <c r="G127" s="55"/>
      <c r="H127" s="55"/>
      <c r="I127" s="55"/>
      <c r="M127" s="64"/>
    </row>
    <row r="128" spans="1:9" s="28" customFormat="1" ht="12.75">
      <c r="A128" s="130"/>
      <c r="F128" s="55"/>
      <c r="G128" s="55"/>
      <c r="H128" s="55"/>
      <c r="I128" s="55"/>
    </row>
    <row r="129" spans="1:9" s="28" customFormat="1" ht="12.75">
      <c r="A129" s="130"/>
      <c r="F129" s="55"/>
      <c r="G129" s="55"/>
      <c r="H129" s="55"/>
      <c r="I129" s="55"/>
    </row>
    <row r="130" spans="1:9" s="28" customFormat="1" ht="12.75">
      <c r="A130" s="130"/>
      <c r="F130" s="55"/>
      <c r="G130" s="55"/>
      <c r="H130" s="55"/>
      <c r="I130" s="55"/>
    </row>
    <row r="131" spans="1:9" s="28" customFormat="1" ht="12.75">
      <c r="A131" s="130"/>
      <c r="F131" s="55"/>
      <c r="G131" s="55"/>
      <c r="H131" s="55"/>
      <c r="I131" s="55"/>
    </row>
    <row r="132" spans="1:23" s="28" customFormat="1" ht="12.75">
      <c r="A132" s="48"/>
      <c r="B132" s="27"/>
      <c r="C132" s="27"/>
      <c r="D132" s="27"/>
      <c r="E132" s="27"/>
      <c r="F132" s="110"/>
      <c r="G132" s="110"/>
      <c r="H132" s="110"/>
      <c r="I132" s="110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 s="28" customFormat="1" ht="12.75">
      <c r="A133" s="123"/>
      <c r="B133" s="27"/>
      <c r="C133" s="27"/>
      <c r="D133" s="27"/>
      <c r="E133" s="27"/>
      <c r="F133" s="110"/>
      <c r="G133" s="110"/>
      <c r="H133" s="110"/>
      <c r="I133" s="110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 s="28" customFormat="1" ht="12.75">
      <c r="A134" s="48"/>
      <c r="B134" s="27"/>
      <c r="C134" s="27"/>
      <c r="D134" s="27"/>
      <c r="E134" s="27"/>
      <c r="F134" s="110"/>
      <c r="G134" s="110"/>
      <c r="H134" s="110"/>
      <c r="I134" s="110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23" s="28" customFormat="1" ht="16.5">
      <c r="A135" s="123"/>
      <c r="B135" s="29"/>
      <c r="C135" s="29"/>
      <c r="D135" s="29"/>
      <c r="E135" s="65"/>
      <c r="F135" s="119"/>
      <c r="G135" s="119"/>
      <c r="H135" s="119"/>
      <c r="I135" s="119"/>
      <c r="J135" s="29"/>
      <c r="K135" s="29"/>
      <c r="L135" s="29"/>
      <c r="M135" s="29"/>
      <c r="N135" s="29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 s="28" customFormat="1" ht="16.5">
      <c r="A136" s="123"/>
      <c r="B136" s="29"/>
      <c r="C136" s="29"/>
      <c r="D136" s="29"/>
      <c r="E136" s="65"/>
      <c r="F136" s="119"/>
      <c r="G136" s="119"/>
      <c r="H136" s="119"/>
      <c r="I136" s="119"/>
      <c r="J136" s="29"/>
      <c r="K136" s="29"/>
      <c r="L136" s="29"/>
      <c r="M136" s="29"/>
      <c r="N136" s="29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1:23" s="28" customFormat="1" ht="12.75">
      <c r="A137" s="123"/>
      <c r="B137" s="29"/>
      <c r="C137" s="29"/>
      <c r="D137" s="29"/>
      <c r="E137" s="29"/>
      <c r="F137" s="119"/>
      <c r="G137" s="119"/>
      <c r="H137" s="119"/>
      <c r="I137" s="119"/>
      <c r="J137" s="29"/>
      <c r="K137" s="29"/>
      <c r="L137" s="29"/>
      <c r="M137" s="29"/>
      <c r="N137" s="29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1:23" s="28" customFormat="1" ht="12.75">
      <c r="A138" s="123"/>
      <c r="B138" s="29"/>
      <c r="C138" s="29"/>
      <c r="D138" s="29"/>
      <c r="E138" s="29"/>
      <c r="F138" s="120"/>
      <c r="G138" s="120"/>
      <c r="H138" s="120"/>
      <c r="I138" s="120"/>
      <c r="J138" s="66"/>
      <c r="K138" s="29"/>
      <c r="L138" s="29"/>
      <c r="M138" s="29"/>
      <c r="N138" s="29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1:23" s="28" customFormat="1" ht="15">
      <c r="A139" s="131"/>
      <c r="B139" s="67"/>
      <c r="C139" s="67"/>
      <c r="D139" s="67"/>
      <c r="E139" s="67"/>
      <c r="F139" s="121"/>
      <c r="G139" s="121"/>
      <c r="H139" s="121"/>
      <c r="I139" s="121"/>
      <c r="J139" s="68"/>
      <c r="K139" s="68"/>
      <c r="L139" s="53"/>
      <c r="M139" s="53"/>
      <c r="N139" s="53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1:23" s="28" customFormat="1" ht="15">
      <c r="A140" s="131"/>
      <c r="B140" s="67"/>
      <c r="C140" s="67"/>
      <c r="D140" s="67"/>
      <c r="E140" s="67"/>
      <c r="F140" s="57"/>
      <c r="G140" s="57"/>
      <c r="H140" s="57"/>
      <c r="I140" s="57"/>
      <c r="J140" s="53"/>
      <c r="K140" s="53"/>
      <c r="L140" s="53"/>
      <c r="M140" s="53"/>
      <c r="N140" s="53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23" s="28" customFormat="1" ht="12.75">
      <c r="A141" s="48"/>
      <c r="B141" s="27"/>
      <c r="C141" s="27"/>
      <c r="D141" s="27"/>
      <c r="E141" s="27"/>
      <c r="F141" s="110"/>
      <c r="G141" s="110"/>
      <c r="H141" s="110"/>
      <c r="I141" s="110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1:9" s="28" customFormat="1" ht="12.75">
      <c r="A142" s="123"/>
      <c r="F142" s="55"/>
      <c r="G142" s="55"/>
      <c r="H142" s="55"/>
      <c r="I142" s="55"/>
    </row>
    <row r="143" spans="1:9" s="28" customFormat="1" ht="12.75">
      <c r="A143" s="123"/>
      <c r="F143" s="55"/>
      <c r="G143" s="55"/>
      <c r="H143" s="55"/>
      <c r="I143" s="55"/>
    </row>
    <row r="144" spans="1:9" s="28" customFormat="1" ht="12.75">
      <c r="A144" s="123"/>
      <c r="F144" s="55"/>
      <c r="G144" s="55"/>
      <c r="H144" s="55"/>
      <c r="I144" s="55"/>
    </row>
    <row r="145" spans="1:9" s="28" customFormat="1" ht="12.75">
      <c r="A145" s="123"/>
      <c r="F145" s="55"/>
      <c r="G145" s="55"/>
      <c r="H145" s="55"/>
      <c r="I145" s="55"/>
    </row>
    <row r="146" spans="1:9" s="28" customFormat="1" ht="12.75">
      <c r="A146" s="123"/>
      <c r="F146" s="55"/>
      <c r="G146" s="55"/>
      <c r="H146" s="55"/>
      <c r="I146" s="55"/>
    </row>
    <row r="147" spans="1:9" s="28" customFormat="1" ht="12.75">
      <c r="A147" s="123"/>
      <c r="F147" s="55"/>
      <c r="G147" s="55"/>
      <c r="H147" s="55"/>
      <c r="I147" s="55"/>
    </row>
    <row r="148" spans="1:9" s="28" customFormat="1" ht="12.75">
      <c r="A148" s="123"/>
      <c r="F148" s="55"/>
      <c r="G148" s="55"/>
      <c r="H148" s="55"/>
      <c r="I148" s="55"/>
    </row>
    <row r="149" spans="1:9" s="28" customFormat="1" ht="12.75">
      <c r="A149" s="123"/>
      <c r="F149" s="55"/>
      <c r="G149" s="55"/>
      <c r="H149" s="55"/>
      <c r="I149" s="55"/>
    </row>
    <row r="150" spans="1:9" s="28" customFormat="1" ht="12.75">
      <c r="A150" s="123"/>
      <c r="F150" s="55"/>
      <c r="G150" s="55"/>
      <c r="H150" s="55"/>
      <c r="I150" s="55"/>
    </row>
    <row r="151" spans="1:9" s="28" customFormat="1" ht="12.75">
      <c r="A151" s="123"/>
      <c r="F151" s="55"/>
      <c r="G151" s="55"/>
      <c r="H151" s="55"/>
      <c r="I151" s="55"/>
    </row>
    <row r="152" spans="1:9" s="28" customFormat="1" ht="12.75">
      <c r="A152" s="123"/>
      <c r="F152" s="55"/>
      <c r="G152" s="55"/>
      <c r="H152" s="55"/>
      <c r="I152" s="55"/>
    </row>
    <row r="153" spans="1:9" s="28" customFormat="1" ht="12.75">
      <c r="A153" s="123"/>
      <c r="F153" s="55"/>
      <c r="G153" s="55"/>
      <c r="H153" s="55"/>
      <c r="I153" s="55"/>
    </row>
    <row r="154" spans="1:9" s="28" customFormat="1" ht="12.75">
      <c r="A154" s="123"/>
      <c r="F154" s="55"/>
      <c r="G154" s="55"/>
      <c r="H154" s="55"/>
      <c r="I154" s="55"/>
    </row>
    <row r="155" spans="1:9" s="28" customFormat="1" ht="12.75">
      <c r="A155" s="123"/>
      <c r="F155" s="55"/>
      <c r="G155" s="55"/>
      <c r="H155" s="55"/>
      <c r="I155" s="55"/>
    </row>
    <row r="156" spans="1:9" s="28" customFormat="1" ht="12.75">
      <c r="A156" s="123"/>
      <c r="F156" s="55"/>
      <c r="G156" s="55"/>
      <c r="H156" s="55"/>
      <c r="I156" s="55"/>
    </row>
    <row r="157" spans="1:9" s="28" customFormat="1" ht="12.75">
      <c r="A157" s="123"/>
      <c r="F157" s="55"/>
      <c r="G157" s="55"/>
      <c r="H157" s="55"/>
      <c r="I157" s="55"/>
    </row>
    <row r="158" spans="1:9" s="28" customFormat="1" ht="12.75">
      <c r="A158" s="123"/>
      <c r="F158" s="55"/>
      <c r="G158" s="55"/>
      <c r="H158" s="55"/>
      <c r="I158" s="55"/>
    </row>
    <row r="159" spans="1:9" s="28" customFormat="1" ht="12.75">
      <c r="A159" s="123"/>
      <c r="F159" s="55"/>
      <c r="G159" s="55"/>
      <c r="H159" s="55"/>
      <c r="I159" s="55"/>
    </row>
    <row r="160" spans="1:9" s="28" customFormat="1" ht="12.75">
      <c r="A160" s="123"/>
      <c r="F160" s="55"/>
      <c r="G160" s="55"/>
      <c r="H160" s="55"/>
      <c r="I160" s="55"/>
    </row>
    <row r="161" spans="1:9" s="28" customFormat="1" ht="12.75">
      <c r="A161" s="123"/>
      <c r="F161" s="55"/>
      <c r="G161" s="55"/>
      <c r="H161" s="55"/>
      <c r="I161" s="55"/>
    </row>
    <row r="162" spans="1:9" s="28" customFormat="1" ht="12.75">
      <c r="A162" s="123"/>
      <c r="F162" s="55"/>
      <c r="G162" s="55"/>
      <c r="H162" s="55"/>
      <c r="I162" s="55"/>
    </row>
    <row r="163" spans="1:9" s="28" customFormat="1" ht="12.75">
      <c r="A163" s="123"/>
      <c r="F163" s="55"/>
      <c r="G163" s="55"/>
      <c r="H163" s="55"/>
      <c r="I163" s="55"/>
    </row>
    <row r="164" spans="1:9" s="28" customFormat="1" ht="12.75">
      <c r="A164" s="123"/>
      <c r="F164" s="55"/>
      <c r="G164" s="55"/>
      <c r="H164" s="55"/>
      <c r="I164" s="55"/>
    </row>
    <row r="165" spans="1:9" s="28" customFormat="1" ht="12.75">
      <c r="A165" s="123"/>
      <c r="F165" s="55"/>
      <c r="G165" s="55"/>
      <c r="H165" s="55"/>
      <c r="I165" s="55"/>
    </row>
    <row r="166" spans="1:9" s="28" customFormat="1" ht="12.75">
      <c r="A166" s="123"/>
      <c r="F166" s="55"/>
      <c r="G166" s="55"/>
      <c r="H166" s="55"/>
      <c r="I166" s="55"/>
    </row>
    <row r="167" spans="1:9" s="28" customFormat="1" ht="12.75">
      <c r="A167" s="123"/>
      <c r="F167" s="55"/>
      <c r="G167" s="55"/>
      <c r="H167" s="55"/>
      <c r="I167" s="55"/>
    </row>
    <row r="168" spans="1:9" s="28" customFormat="1" ht="12.75">
      <c r="A168" s="123"/>
      <c r="F168" s="55"/>
      <c r="G168" s="55"/>
      <c r="H168" s="55"/>
      <c r="I168" s="55"/>
    </row>
    <row r="169" spans="1:9" s="28" customFormat="1" ht="12.75">
      <c r="A169" s="123"/>
      <c r="F169" s="55"/>
      <c r="G169" s="55"/>
      <c r="H169" s="55"/>
      <c r="I169" s="55"/>
    </row>
    <row r="170" spans="1:9" s="28" customFormat="1" ht="12.75">
      <c r="A170" s="123"/>
      <c r="F170" s="55"/>
      <c r="G170" s="55"/>
      <c r="H170" s="55"/>
      <c r="I170" s="55"/>
    </row>
    <row r="171" spans="1:9" s="28" customFormat="1" ht="12.75">
      <c r="A171" s="123"/>
      <c r="F171" s="55"/>
      <c r="G171" s="55"/>
      <c r="H171" s="55"/>
      <c r="I171" s="55"/>
    </row>
    <row r="172" spans="1:9" s="28" customFormat="1" ht="12.75">
      <c r="A172" s="123"/>
      <c r="F172" s="55"/>
      <c r="G172" s="55"/>
      <c r="H172" s="55"/>
      <c r="I172" s="55"/>
    </row>
    <row r="173" spans="1:9" s="28" customFormat="1" ht="12.75">
      <c r="A173" s="123"/>
      <c r="F173" s="55"/>
      <c r="G173" s="55"/>
      <c r="H173" s="55"/>
      <c r="I173" s="55"/>
    </row>
    <row r="174" spans="1:9" s="28" customFormat="1" ht="12.75">
      <c r="A174" s="123"/>
      <c r="F174" s="55"/>
      <c r="G174" s="55"/>
      <c r="H174" s="55"/>
      <c r="I174" s="55"/>
    </row>
    <row r="175" spans="1:9" s="28" customFormat="1" ht="12.75">
      <c r="A175" s="123"/>
      <c r="F175" s="55"/>
      <c r="G175" s="55"/>
      <c r="H175" s="55"/>
      <c r="I175" s="55"/>
    </row>
    <row r="176" spans="1:9" s="28" customFormat="1" ht="12.75">
      <c r="A176" s="123"/>
      <c r="F176" s="55"/>
      <c r="G176" s="55"/>
      <c r="H176" s="55"/>
      <c r="I176" s="55"/>
    </row>
    <row r="177" spans="1:9" s="28" customFormat="1" ht="12.75">
      <c r="A177" s="123"/>
      <c r="F177" s="55"/>
      <c r="G177" s="55"/>
      <c r="H177" s="55"/>
      <c r="I177" s="55"/>
    </row>
    <row r="178" spans="1:9" s="28" customFormat="1" ht="12.75">
      <c r="A178" s="123"/>
      <c r="F178" s="55"/>
      <c r="G178" s="55"/>
      <c r="H178" s="55"/>
      <c r="I178" s="55"/>
    </row>
    <row r="179" spans="1:23" s="28" customFormat="1" ht="12.75">
      <c r="A179" s="48"/>
      <c r="B179" s="27"/>
      <c r="C179" s="27"/>
      <c r="D179" s="27"/>
      <c r="E179" s="27"/>
      <c r="F179" s="110"/>
      <c r="G179" s="110"/>
      <c r="H179" s="110"/>
      <c r="I179" s="110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1:23" s="28" customFormat="1" ht="12.75">
      <c r="A180" s="123"/>
      <c r="B180" s="27"/>
      <c r="C180" s="27"/>
      <c r="D180" s="27"/>
      <c r="E180" s="27"/>
      <c r="F180" s="110"/>
      <c r="G180" s="110"/>
      <c r="H180" s="110"/>
      <c r="I180" s="110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1:23" s="28" customFormat="1" ht="12.75">
      <c r="A181" s="48"/>
      <c r="B181" s="27"/>
      <c r="C181" s="27"/>
      <c r="D181" s="27"/>
      <c r="E181" s="27"/>
      <c r="F181" s="110"/>
      <c r="G181" s="110"/>
      <c r="H181" s="110"/>
      <c r="I181" s="110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1:23" s="28" customFormat="1" ht="16.5">
      <c r="A182" s="123"/>
      <c r="B182" s="29"/>
      <c r="C182" s="29"/>
      <c r="D182" s="29"/>
      <c r="E182" s="65"/>
      <c r="F182" s="119"/>
      <c r="G182" s="119"/>
      <c r="H182" s="119"/>
      <c r="I182" s="119"/>
      <c r="J182" s="29"/>
      <c r="K182" s="29"/>
      <c r="L182" s="29"/>
      <c r="M182" s="29"/>
      <c r="N182" s="29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1:23" s="28" customFormat="1" ht="16.5">
      <c r="A183" s="123"/>
      <c r="B183" s="29"/>
      <c r="C183" s="29"/>
      <c r="D183" s="29"/>
      <c r="E183" s="65"/>
      <c r="F183" s="119"/>
      <c r="G183" s="119"/>
      <c r="H183" s="119"/>
      <c r="I183" s="119"/>
      <c r="J183" s="29"/>
      <c r="K183" s="29"/>
      <c r="L183" s="29"/>
      <c r="M183" s="29"/>
      <c r="N183" s="29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1:23" s="28" customFormat="1" ht="12.75">
      <c r="A184" s="123"/>
      <c r="B184" s="29"/>
      <c r="C184" s="29"/>
      <c r="D184" s="29"/>
      <c r="E184" s="29"/>
      <c r="F184" s="119"/>
      <c r="G184" s="119"/>
      <c r="H184" s="119"/>
      <c r="I184" s="119"/>
      <c r="J184" s="29"/>
      <c r="K184" s="29"/>
      <c r="L184" s="29"/>
      <c r="M184" s="29"/>
      <c r="N184" s="29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1:23" s="28" customFormat="1" ht="12.75">
      <c r="A185" s="123"/>
      <c r="B185" s="29"/>
      <c r="C185" s="29"/>
      <c r="D185" s="29"/>
      <c r="E185" s="29"/>
      <c r="F185" s="120"/>
      <c r="G185" s="120"/>
      <c r="H185" s="120"/>
      <c r="I185" s="120"/>
      <c r="J185" s="66"/>
      <c r="K185" s="29"/>
      <c r="L185" s="29"/>
      <c r="M185" s="29"/>
      <c r="N185" s="29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1:23" s="28" customFormat="1" ht="15">
      <c r="A186" s="131"/>
      <c r="B186" s="67"/>
      <c r="C186" s="67"/>
      <c r="D186" s="67"/>
      <c r="E186" s="67"/>
      <c r="F186" s="121"/>
      <c r="G186" s="121"/>
      <c r="H186" s="121"/>
      <c r="I186" s="121"/>
      <c r="J186" s="68"/>
      <c r="K186" s="68"/>
      <c r="L186" s="53"/>
      <c r="M186" s="53"/>
      <c r="N186" s="53"/>
      <c r="O186" s="53"/>
      <c r="P186" s="53"/>
      <c r="Q186" s="27"/>
      <c r="R186" s="27"/>
      <c r="S186" s="27"/>
      <c r="T186" s="27"/>
      <c r="U186" s="27"/>
      <c r="V186" s="27"/>
      <c r="W186" s="27"/>
    </row>
    <row r="187" spans="1:23" s="28" customFormat="1" ht="15">
      <c r="A187" s="131"/>
      <c r="B187" s="67"/>
      <c r="C187" s="67"/>
      <c r="D187" s="67"/>
      <c r="E187" s="67"/>
      <c r="F187" s="57"/>
      <c r="G187" s="57"/>
      <c r="H187" s="57"/>
      <c r="I187" s="57"/>
      <c r="J187" s="53"/>
      <c r="K187" s="53"/>
      <c r="L187" s="53"/>
      <c r="M187" s="53"/>
      <c r="N187" s="53"/>
      <c r="O187" s="53"/>
      <c r="P187" s="53"/>
      <c r="Q187" s="27"/>
      <c r="R187" s="27"/>
      <c r="S187" s="27"/>
      <c r="T187" s="27"/>
      <c r="U187" s="27"/>
      <c r="V187" s="27"/>
      <c r="W187" s="27"/>
    </row>
    <row r="188" spans="1:23" s="28" customFormat="1" ht="12.75">
      <c r="A188" s="48"/>
      <c r="B188" s="27"/>
      <c r="C188" s="27"/>
      <c r="D188" s="27"/>
      <c r="E188" s="27"/>
      <c r="F188" s="110"/>
      <c r="G188" s="110"/>
      <c r="H188" s="110"/>
      <c r="I188" s="110"/>
      <c r="J188" s="27"/>
      <c r="K188" s="27"/>
      <c r="L188" s="27"/>
      <c r="M188" s="29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1:13" s="28" customFormat="1" ht="12.75">
      <c r="A189" s="123"/>
      <c r="F189" s="55"/>
      <c r="G189" s="55"/>
      <c r="H189" s="55"/>
      <c r="I189" s="55"/>
      <c r="M189" s="64"/>
    </row>
    <row r="190" spans="1:13" s="28" customFormat="1" ht="12.75">
      <c r="A190" s="123"/>
      <c r="F190" s="55"/>
      <c r="G190" s="55"/>
      <c r="H190" s="55"/>
      <c r="I190" s="55"/>
      <c r="M190" s="64"/>
    </row>
    <row r="191" spans="1:13" s="28" customFormat="1" ht="12.75">
      <c r="A191" s="123"/>
      <c r="F191" s="55"/>
      <c r="G191" s="55"/>
      <c r="H191" s="55"/>
      <c r="I191" s="55"/>
      <c r="M191" s="64"/>
    </row>
    <row r="192" spans="1:13" s="28" customFormat="1" ht="12.75">
      <c r="A192" s="123"/>
      <c r="F192" s="55"/>
      <c r="G192" s="55"/>
      <c r="H192" s="55"/>
      <c r="I192" s="55"/>
      <c r="M192" s="64"/>
    </row>
    <row r="193" spans="1:13" s="28" customFormat="1" ht="12.75">
      <c r="A193" s="123"/>
      <c r="F193" s="55"/>
      <c r="G193" s="55"/>
      <c r="H193" s="55"/>
      <c r="I193" s="55"/>
      <c r="M193" s="64"/>
    </row>
    <row r="194" spans="1:13" s="28" customFormat="1" ht="12.75">
      <c r="A194" s="123"/>
      <c r="F194" s="55"/>
      <c r="G194" s="55"/>
      <c r="H194" s="55"/>
      <c r="I194" s="55"/>
      <c r="M194" s="64"/>
    </row>
    <row r="195" spans="1:13" s="28" customFormat="1" ht="12.75">
      <c r="A195" s="123"/>
      <c r="F195" s="55"/>
      <c r="G195" s="55"/>
      <c r="H195" s="55"/>
      <c r="I195" s="55"/>
      <c r="M195" s="64"/>
    </row>
    <row r="196" spans="1:13" s="28" customFormat="1" ht="12.75">
      <c r="A196" s="123"/>
      <c r="F196" s="55"/>
      <c r="G196" s="55"/>
      <c r="H196" s="55"/>
      <c r="I196" s="55"/>
      <c r="M196" s="64"/>
    </row>
    <row r="197" spans="1:13" s="28" customFormat="1" ht="12.75">
      <c r="A197" s="123"/>
      <c r="F197" s="55"/>
      <c r="G197" s="55"/>
      <c r="H197" s="55"/>
      <c r="I197" s="55"/>
      <c r="M197" s="64"/>
    </row>
    <row r="198" spans="1:13" s="28" customFormat="1" ht="12.75">
      <c r="A198" s="123"/>
      <c r="F198" s="55"/>
      <c r="G198" s="55"/>
      <c r="H198" s="55"/>
      <c r="I198" s="55"/>
      <c r="M198" s="64"/>
    </row>
    <row r="199" spans="1:13" s="28" customFormat="1" ht="12.75">
      <c r="A199" s="123"/>
      <c r="F199" s="55"/>
      <c r="G199" s="55"/>
      <c r="H199" s="55"/>
      <c r="I199" s="55"/>
      <c r="M199" s="64"/>
    </row>
    <row r="200" spans="1:13" s="28" customFormat="1" ht="12.75">
      <c r="A200" s="123"/>
      <c r="F200" s="55"/>
      <c r="G200" s="55"/>
      <c r="H200" s="55"/>
      <c r="I200" s="55"/>
      <c r="M200" s="64"/>
    </row>
    <row r="201" spans="1:13" s="28" customFormat="1" ht="12.75">
      <c r="A201" s="123"/>
      <c r="F201" s="55"/>
      <c r="G201" s="55"/>
      <c r="H201" s="55"/>
      <c r="I201" s="55"/>
      <c r="M201" s="64"/>
    </row>
    <row r="202" spans="1:13" s="28" customFormat="1" ht="12.75">
      <c r="A202" s="123"/>
      <c r="F202" s="55"/>
      <c r="G202" s="55"/>
      <c r="H202" s="55"/>
      <c r="I202" s="55"/>
      <c r="M202" s="64"/>
    </row>
    <row r="203" spans="1:13" s="28" customFormat="1" ht="12.75">
      <c r="A203" s="123"/>
      <c r="F203" s="55"/>
      <c r="G203" s="55"/>
      <c r="H203" s="55"/>
      <c r="I203" s="55"/>
      <c r="M203" s="64"/>
    </row>
    <row r="204" spans="1:13" s="28" customFormat="1" ht="12.75">
      <c r="A204" s="123"/>
      <c r="F204" s="55"/>
      <c r="G204" s="55"/>
      <c r="H204" s="55"/>
      <c r="I204" s="55"/>
      <c r="M204" s="64"/>
    </row>
    <row r="205" spans="1:13" s="28" customFormat="1" ht="12.75">
      <c r="A205" s="123"/>
      <c r="F205" s="55"/>
      <c r="G205" s="55"/>
      <c r="H205" s="55"/>
      <c r="I205" s="55"/>
      <c r="M205" s="64"/>
    </row>
    <row r="206" spans="1:13" s="28" customFormat="1" ht="12.75">
      <c r="A206" s="123"/>
      <c r="F206" s="55"/>
      <c r="G206" s="55"/>
      <c r="H206" s="55"/>
      <c r="I206" s="55"/>
      <c r="M206" s="64"/>
    </row>
    <row r="207" spans="1:13" s="28" customFormat="1" ht="12.75">
      <c r="A207" s="123"/>
      <c r="F207" s="55"/>
      <c r="G207" s="55"/>
      <c r="H207" s="55"/>
      <c r="I207" s="55"/>
      <c r="M207" s="64"/>
    </row>
    <row r="208" spans="1:13" s="28" customFormat="1" ht="12.75">
      <c r="A208" s="123"/>
      <c r="F208" s="55"/>
      <c r="G208" s="55"/>
      <c r="H208" s="55"/>
      <c r="I208" s="55"/>
      <c r="M208" s="64"/>
    </row>
    <row r="209" spans="1:13" s="28" customFormat="1" ht="12.75">
      <c r="A209" s="123"/>
      <c r="F209" s="55"/>
      <c r="G209" s="55"/>
      <c r="H209" s="55"/>
      <c r="I209" s="55"/>
      <c r="M209" s="64"/>
    </row>
    <row r="210" spans="1:13" s="28" customFormat="1" ht="12.75">
      <c r="A210" s="123"/>
      <c r="F210" s="55"/>
      <c r="G210" s="55"/>
      <c r="H210" s="55"/>
      <c r="I210" s="55"/>
      <c r="M210" s="64"/>
    </row>
    <row r="211" spans="1:13" s="28" customFormat="1" ht="12.75">
      <c r="A211" s="123"/>
      <c r="F211" s="55"/>
      <c r="G211" s="55"/>
      <c r="H211" s="55"/>
      <c r="I211" s="55"/>
      <c r="M211" s="64"/>
    </row>
    <row r="212" spans="1:13" s="28" customFormat="1" ht="12.75">
      <c r="A212" s="123"/>
      <c r="F212" s="55"/>
      <c r="G212" s="55"/>
      <c r="H212" s="55"/>
      <c r="I212" s="55"/>
      <c r="M212" s="64"/>
    </row>
    <row r="213" spans="1:13" s="28" customFormat="1" ht="12.75">
      <c r="A213" s="123"/>
      <c r="F213" s="55"/>
      <c r="G213" s="55"/>
      <c r="H213" s="55"/>
      <c r="I213" s="55"/>
      <c r="M213" s="64"/>
    </row>
    <row r="214" spans="1:13" s="28" customFormat="1" ht="12.75">
      <c r="A214" s="123"/>
      <c r="F214" s="55"/>
      <c r="G214" s="55"/>
      <c r="H214" s="55"/>
      <c r="I214" s="55"/>
      <c r="M214" s="64"/>
    </row>
    <row r="215" spans="1:13" s="28" customFormat="1" ht="12.75">
      <c r="A215" s="123"/>
      <c r="F215" s="55"/>
      <c r="G215" s="55"/>
      <c r="H215" s="55"/>
      <c r="I215" s="55"/>
      <c r="M215" s="64"/>
    </row>
    <row r="216" spans="1:13" s="28" customFormat="1" ht="12.75">
      <c r="A216" s="123"/>
      <c r="F216" s="55"/>
      <c r="G216" s="55"/>
      <c r="H216" s="55"/>
      <c r="I216" s="55"/>
      <c r="M216" s="64"/>
    </row>
    <row r="217" spans="1:13" s="28" customFormat="1" ht="12.75">
      <c r="A217" s="123"/>
      <c r="F217" s="55"/>
      <c r="G217" s="55"/>
      <c r="H217" s="55"/>
      <c r="I217" s="55"/>
      <c r="M217" s="64"/>
    </row>
    <row r="218" spans="1:13" s="28" customFormat="1" ht="12.75">
      <c r="A218" s="123"/>
      <c r="F218" s="55"/>
      <c r="G218" s="55"/>
      <c r="H218" s="55"/>
      <c r="I218" s="55"/>
      <c r="M218" s="64"/>
    </row>
    <row r="219" spans="1:13" s="28" customFormat="1" ht="12.75">
      <c r="A219" s="123"/>
      <c r="F219" s="55"/>
      <c r="G219" s="55"/>
      <c r="H219" s="55"/>
      <c r="I219" s="55"/>
      <c r="M219" s="64"/>
    </row>
    <row r="220" spans="1:13" s="28" customFormat="1" ht="12.75">
      <c r="A220" s="123"/>
      <c r="F220" s="55"/>
      <c r="G220" s="55"/>
      <c r="H220" s="55"/>
      <c r="I220" s="55"/>
      <c r="M220" s="64"/>
    </row>
    <row r="221" spans="1:13" s="28" customFormat="1" ht="12.75">
      <c r="A221" s="123"/>
      <c r="F221" s="55"/>
      <c r="G221" s="55"/>
      <c r="H221" s="55"/>
      <c r="I221" s="55"/>
      <c r="M221" s="64"/>
    </row>
    <row r="222" spans="1:13" s="28" customFormat="1" ht="12.75">
      <c r="A222" s="123"/>
      <c r="F222" s="55"/>
      <c r="G222" s="55"/>
      <c r="H222" s="55"/>
      <c r="I222" s="55"/>
      <c r="M222" s="64"/>
    </row>
    <row r="223" spans="1:13" s="28" customFormat="1" ht="12.75">
      <c r="A223" s="123"/>
      <c r="F223" s="55"/>
      <c r="G223" s="55"/>
      <c r="H223" s="55"/>
      <c r="I223" s="55"/>
      <c r="M223" s="64"/>
    </row>
    <row r="224" spans="1:13" s="28" customFormat="1" ht="12.75">
      <c r="A224" s="123"/>
      <c r="F224" s="55"/>
      <c r="G224" s="55"/>
      <c r="H224" s="55"/>
      <c r="I224" s="55"/>
      <c r="M224" s="64"/>
    </row>
    <row r="225" spans="1:13" s="28" customFormat="1" ht="12.75">
      <c r="A225" s="123"/>
      <c r="F225" s="55"/>
      <c r="G225" s="55"/>
      <c r="H225" s="55"/>
      <c r="I225" s="55"/>
      <c r="M225" s="64"/>
    </row>
    <row r="226" spans="1:13" s="28" customFormat="1" ht="12.75">
      <c r="A226" s="123"/>
      <c r="F226" s="55"/>
      <c r="G226" s="55"/>
      <c r="H226" s="55"/>
      <c r="I226" s="55"/>
      <c r="M226" s="64"/>
    </row>
    <row r="227" spans="1:13" s="28" customFormat="1" ht="12.75">
      <c r="A227" s="123"/>
      <c r="F227" s="55"/>
      <c r="G227" s="55"/>
      <c r="H227" s="55"/>
      <c r="I227" s="55"/>
      <c r="M227" s="64"/>
    </row>
    <row r="228" spans="1:13" s="28" customFormat="1" ht="12.75">
      <c r="A228" s="123"/>
      <c r="F228" s="55"/>
      <c r="G228" s="55"/>
      <c r="H228" s="55"/>
      <c r="I228" s="55"/>
      <c r="M228" s="64"/>
    </row>
    <row r="229" spans="1:13" s="28" customFormat="1" ht="12.75">
      <c r="A229" s="123"/>
      <c r="F229" s="55"/>
      <c r="G229" s="55"/>
      <c r="H229" s="55"/>
      <c r="I229" s="55"/>
      <c r="M229" s="64"/>
    </row>
    <row r="230" spans="1:13" s="28" customFormat="1" ht="12.75">
      <c r="A230" s="123"/>
      <c r="F230" s="55"/>
      <c r="G230" s="55"/>
      <c r="H230" s="55"/>
      <c r="I230" s="55"/>
      <c r="M230" s="64"/>
    </row>
    <row r="231" spans="1:13" s="28" customFormat="1" ht="12.75">
      <c r="A231" s="123"/>
      <c r="F231" s="55"/>
      <c r="G231" s="55"/>
      <c r="H231" s="55"/>
      <c r="I231" s="55"/>
      <c r="M231" s="64"/>
    </row>
    <row r="232" spans="1:13" s="28" customFormat="1" ht="12.75">
      <c r="A232" s="123"/>
      <c r="F232" s="55"/>
      <c r="G232" s="55"/>
      <c r="H232" s="55"/>
      <c r="I232" s="55"/>
      <c r="M232" s="64"/>
    </row>
    <row r="233" spans="1:13" s="28" customFormat="1" ht="12.75">
      <c r="A233" s="123"/>
      <c r="F233" s="55"/>
      <c r="G233" s="55"/>
      <c r="H233" s="55"/>
      <c r="I233" s="55"/>
      <c r="M233" s="64"/>
    </row>
    <row r="234" spans="1:13" s="28" customFormat="1" ht="12.75">
      <c r="A234" s="123"/>
      <c r="F234" s="55"/>
      <c r="G234" s="55"/>
      <c r="H234" s="55"/>
      <c r="I234" s="55"/>
      <c r="M234" s="64"/>
    </row>
    <row r="235" spans="1:13" s="28" customFormat="1" ht="12.75">
      <c r="A235" s="123"/>
      <c r="F235" s="55"/>
      <c r="G235" s="55"/>
      <c r="H235" s="55"/>
      <c r="I235" s="55"/>
      <c r="M235" s="64"/>
    </row>
    <row r="236" spans="1:13" s="28" customFormat="1" ht="12.75">
      <c r="A236" s="123"/>
      <c r="F236" s="55"/>
      <c r="G236" s="55"/>
      <c r="H236" s="55"/>
      <c r="I236" s="55"/>
      <c r="M236" s="64"/>
    </row>
    <row r="237" spans="1:13" s="28" customFormat="1" ht="12.75">
      <c r="A237" s="123"/>
      <c r="F237" s="55"/>
      <c r="G237" s="55"/>
      <c r="H237" s="55"/>
      <c r="I237" s="55"/>
      <c r="M237" s="64"/>
    </row>
    <row r="238" spans="1:13" s="28" customFormat="1" ht="12.75">
      <c r="A238" s="123"/>
      <c r="F238" s="55"/>
      <c r="G238" s="55"/>
      <c r="H238" s="55"/>
      <c r="I238" s="55"/>
      <c r="M238" s="64"/>
    </row>
    <row r="239" spans="1:13" s="28" customFormat="1" ht="12.75">
      <c r="A239" s="123"/>
      <c r="F239" s="55"/>
      <c r="G239" s="55"/>
      <c r="H239" s="55"/>
      <c r="I239" s="55"/>
      <c r="M239" s="64"/>
    </row>
    <row r="240" spans="1:13" s="28" customFormat="1" ht="12.75">
      <c r="A240" s="123"/>
      <c r="F240" s="55"/>
      <c r="G240" s="55"/>
      <c r="H240" s="55"/>
      <c r="I240" s="55"/>
      <c r="M240" s="64"/>
    </row>
    <row r="241" spans="1:13" s="28" customFormat="1" ht="12.75">
      <c r="A241" s="129"/>
      <c r="F241" s="55"/>
      <c r="G241" s="55"/>
      <c r="H241" s="55"/>
      <c r="I241" s="55"/>
      <c r="M241" s="64"/>
    </row>
    <row r="242" spans="1:13" s="28" customFormat="1" ht="12.75">
      <c r="A242" s="129"/>
      <c r="F242" s="55"/>
      <c r="G242" s="55"/>
      <c r="H242" s="55"/>
      <c r="I242" s="55"/>
      <c r="M242" s="64"/>
    </row>
    <row r="243" spans="1:13" s="28" customFormat="1" ht="12.75">
      <c r="A243" s="130"/>
      <c r="F243" s="55"/>
      <c r="G243" s="55"/>
      <c r="H243" s="55"/>
      <c r="I243" s="55"/>
      <c r="M243" s="64"/>
    </row>
    <row r="244" spans="1:13" s="28" customFormat="1" ht="12.75">
      <c r="A244" s="130"/>
      <c r="F244" s="55"/>
      <c r="G244" s="55"/>
      <c r="H244" s="55"/>
      <c r="I244" s="55"/>
      <c r="M244" s="64"/>
    </row>
    <row r="245" spans="1:9" s="28" customFormat="1" ht="12.75">
      <c r="A245" s="123"/>
      <c r="F245" s="55"/>
      <c r="G245" s="55"/>
      <c r="H245" s="55"/>
      <c r="I245" s="55"/>
    </row>
    <row r="246" spans="1:9" s="28" customFormat="1" ht="12.75">
      <c r="A246" s="123"/>
      <c r="F246" s="55"/>
      <c r="G246" s="55"/>
      <c r="H246" s="55"/>
      <c r="I246" s="55"/>
    </row>
    <row r="247" spans="1:9" s="28" customFormat="1" ht="12.75">
      <c r="A247" s="123"/>
      <c r="F247" s="55"/>
      <c r="G247" s="55"/>
      <c r="H247" s="55"/>
      <c r="I247" s="55"/>
    </row>
    <row r="248" spans="1:9" s="28" customFormat="1" ht="12.75">
      <c r="A248" s="123"/>
      <c r="F248" s="55"/>
      <c r="G248" s="55"/>
      <c r="H248" s="55"/>
      <c r="I248" s="55"/>
    </row>
    <row r="249" spans="1:9" s="28" customFormat="1" ht="12.75">
      <c r="A249" s="123"/>
      <c r="F249" s="55"/>
      <c r="G249" s="55"/>
      <c r="H249" s="55"/>
      <c r="I249" s="55"/>
    </row>
    <row r="250" spans="1:9" s="28" customFormat="1" ht="12.75">
      <c r="A250" s="123"/>
      <c r="F250" s="55"/>
      <c r="G250" s="55"/>
      <c r="H250" s="55"/>
      <c r="I250" s="55"/>
    </row>
    <row r="251" spans="1:9" s="28" customFormat="1" ht="12.75">
      <c r="A251" s="123"/>
      <c r="F251" s="55"/>
      <c r="G251" s="55"/>
      <c r="H251" s="55"/>
      <c r="I251" s="55"/>
    </row>
    <row r="252" spans="1:9" s="28" customFormat="1" ht="12.75">
      <c r="A252" s="123"/>
      <c r="F252" s="55"/>
      <c r="G252" s="55"/>
      <c r="H252" s="55"/>
      <c r="I252" s="55"/>
    </row>
    <row r="253" spans="1:9" s="28" customFormat="1" ht="12.75">
      <c r="A253" s="123"/>
      <c r="F253" s="55"/>
      <c r="G253" s="55"/>
      <c r="H253" s="55"/>
      <c r="I253" s="55"/>
    </row>
    <row r="254" spans="1:9" s="28" customFormat="1" ht="12.75">
      <c r="A254" s="123"/>
      <c r="F254" s="55"/>
      <c r="G254" s="55"/>
      <c r="H254" s="55"/>
      <c r="I254" s="55"/>
    </row>
    <row r="255" spans="1:9" s="28" customFormat="1" ht="12.75">
      <c r="A255" s="123"/>
      <c r="F255" s="55"/>
      <c r="G255" s="55"/>
      <c r="H255" s="55"/>
      <c r="I255" s="55"/>
    </row>
    <row r="256" spans="1:9" s="28" customFormat="1" ht="12.75">
      <c r="A256" s="123"/>
      <c r="F256" s="55"/>
      <c r="G256" s="55"/>
      <c r="H256" s="55"/>
      <c r="I256" s="55"/>
    </row>
    <row r="257" spans="1:9" s="28" customFormat="1" ht="12.75">
      <c r="A257" s="123"/>
      <c r="F257" s="55"/>
      <c r="G257" s="55"/>
      <c r="H257" s="55"/>
      <c r="I257" s="55"/>
    </row>
    <row r="258" spans="1:9" s="28" customFormat="1" ht="12.75">
      <c r="A258" s="123"/>
      <c r="F258" s="55"/>
      <c r="G258" s="55"/>
      <c r="H258" s="55"/>
      <c r="I258" s="55"/>
    </row>
    <row r="259" spans="1:9" s="28" customFormat="1" ht="12.75">
      <c r="A259" s="123"/>
      <c r="F259" s="55"/>
      <c r="G259" s="55"/>
      <c r="H259" s="55"/>
      <c r="I259" s="55"/>
    </row>
    <row r="260" spans="1:9" s="28" customFormat="1" ht="12.75">
      <c r="A260" s="123"/>
      <c r="F260" s="55"/>
      <c r="G260" s="55"/>
      <c r="H260" s="55"/>
      <c r="I260" s="55"/>
    </row>
    <row r="261" spans="1:9" s="28" customFormat="1" ht="12.75">
      <c r="A261" s="123"/>
      <c r="F261" s="55"/>
      <c r="G261" s="55"/>
      <c r="H261" s="55"/>
      <c r="I261" s="55"/>
    </row>
    <row r="262" spans="1:9" s="28" customFormat="1" ht="12.75">
      <c r="A262" s="123"/>
      <c r="F262" s="55"/>
      <c r="G262" s="55"/>
      <c r="H262" s="55"/>
      <c r="I262" s="55"/>
    </row>
    <row r="263" spans="1:9" s="28" customFormat="1" ht="12.75">
      <c r="A263" s="123"/>
      <c r="F263" s="55"/>
      <c r="G263" s="55"/>
      <c r="H263" s="55"/>
      <c r="I263" s="55"/>
    </row>
    <row r="264" spans="1:9" s="28" customFormat="1" ht="12.75">
      <c r="A264" s="129"/>
      <c r="F264" s="55"/>
      <c r="G264" s="55"/>
      <c r="H264" s="55"/>
      <c r="I264" s="55"/>
    </row>
    <row r="265" spans="1:9" s="28" customFormat="1" ht="12.75">
      <c r="A265" s="129"/>
      <c r="F265" s="55"/>
      <c r="G265" s="55"/>
      <c r="H265" s="55"/>
      <c r="I265" s="55"/>
    </row>
    <row r="266" spans="1:9" s="28" customFormat="1" ht="12.75">
      <c r="A266" s="130"/>
      <c r="F266" s="55"/>
      <c r="G266" s="55"/>
      <c r="H266" s="55"/>
      <c r="I266" s="55"/>
    </row>
    <row r="267" spans="1:9" s="28" customFormat="1" ht="12.75">
      <c r="A267" s="130"/>
      <c r="F267" s="55"/>
      <c r="G267" s="55"/>
      <c r="H267" s="55"/>
      <c r="I267" s="55"/>
    </row>
    <row r="268" spans="1:9" s="28" customFormat="1" ht="12.75">
      <c r="A268" s="130"/>
      <c r="F268" s="55"/>
      <c r="G268" s="55"/>
      <c r="H268" s="55"/>
      <c r="I268" s="55"/>
    </row>
    <row r="269" spans="1:9" s="28" customFormat="1" ht="12.75">
      <c r="A269" s="130"/>
      <c r="F269" s="55"/>
      <c r="G269" s="55"/>
      <c r="H269" s="55"/>
      <c r="I269" s="55"/>
    </row>
    <row r="270" spans="1:9" s="28" customFormat="1" ht="12.75">
      <c r="A270" s="130"/>
      <c r="F270" s="55"/>
      <c r="G270" s="55"/>
      <c r="H270" s="55"/>
      <c r="I270" s="55"/>
    </row>
    <row r="271" spans="1:9" s="28" customFormat="1" ht="12.75">
      <c r="A271" s="130"/>
      <c r="F271" s="55"/>
      <c r="G271" s="55"/>
      <c r="H271" s="55"/>
      <c r="I271" s="55"/>
    </row>
    <row r="272" spans="1:23" s="28" customFormat="1" ht="12.75">
      <c r="A272" s="48"/>
      <c r="B272" s="27"/>
      <c r="C272" s="27"/>
      <c r="D272" s="27"/>
      <c r="E272" s="27"/>
      <c r="F272" s="110"/>
      <c r="G272" s="110"/>
      <c r="H272" s="110"/>
      <c r="I272" s="110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</row>
    <row r="273" spans="1:23" s="28" customFormat="1" ht="12.75">
      <c r="A273" s="123"/>
      <c r="B273" s="27"/>
      <c r="C273" s="27"/>
      <c r="D273" s="27"/>
      <c r="E273" s="27"/>
      <c r="F273" s="110"/>
      <c r="G273" s="110"/>
      <c r="H273" s="110"/>
      <c r="I273" s="110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1:23" s="28" customFormat="1" ht="12.75">
      <c r="A274" s="48"/>
      <c r="B274" s="27"/>
      <c r="C274" s="27"/>
      <c r="D274" s="27"/>
      <c r="E274" s="27"/>
      <c r="F274" s="110"/>
      <c r="G274" s="110"/>
      <c r="H274" s="110"/>
      <c r="I274" s="110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</row>
    <row r="275" spans="1:23" s="28" customFormat="1" ht="16.5">
      <c r="A275" s="123"/>
      <c r="B275" s="29"/>
      <c r="C275" s="29"/>
      <c r="D275" s="29"/>
      <c r="E275" s="65"/>
      <c r="F275" s="119"/>
      <c r="G275" s="119"/>
      <c r="H275" s="119"/>
      <c r="I275" s="119"/>
      <c r="J275" s="29"/>
      <c r="K275" s="29"/>
      <c r="L275" s="29"/>
      <c r="M275" s="29"/>
      <c r="N275" s="29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1:23" s="28" customFormat="1" ht="16.5">
      <c r="A276" s="123"/>
      <c r="B276" s="29"/>
      <c r="C276" s="29"/>
      <c r="D276" s="29"/>
      <c r="E276" s="65"/>
      <c r="F276" s="119"/>
      <c r="G276" s="119"/>
      <c r="H276" s="119"/>
      <c r="I276" s="119"/>
      <c r="J276" s="29"/>
      <c r="K276" s="29"/>
      <c r="L276" s="29"/>
      <c r="M276" s="29"/>
      <c r="N276" s="29"/>
      <c r="O276" s="27"/>
      <c r="P276" s="27"/>
      <c r="Q276" s="27"/>
      <c r="R276" s="27"/>
      <c r="S276" s="27"/>
      <c r="T276" s="27"/>
      <c r="U276" s="27"/>
      <c r="V276" s="27"/>
      <c r="W276" s="27"/>
    </row>
    <row r="277" spans="1:23" s="28" customFormat="1" ht="12.75">
      <c r="A277" s="123"/>
      <c r="B277" s="29"/>
      <c r="C277" s="29"/>
      <c r="D277" s="29"/>
      <c r="E277" s="29"/>
      <c r="F277" s="119"/>
      <c r="G277" s="119"/>
      <c r="H277" s="119"/>
      <c r="I277" s="119"/>
      <c r="J277" s="29"/>
      <c r="K277" s="29"/>
      <c r="L277" s="29"/>
      <c r="M277" s="29"/>
      <c r="N277" s="29"/>
      <c r="O277" s="27"/>
      <c r="P277" s="27"/>
      <c r="Q277" s="27"/>
      <c r="R277" s="27"/>
      <c r="S277" s="27"/>
      <c r="T277" s="27"/>
      <c r="U277" s="27"/>
      <c r="V277" s="27"/>
      <c r="W277" s="27"/>
    </row>
    <row r="278" spans="1:23" s="28" customFormat="1" ht="12.75">
      <c r="A278" s="123"/>
      <c r="B278" s="29"/>
      <c r="C278" s="29"/>
      <c r="D278" s="29"/>
      <c r="E278" s="29"/>
      <c r="F278" s="120"/>
      <c r="G278" s="120"/>
      <c r="H278" s="120"/>
      <c r="I278" s="120"/>
      <c r="J278" s="66"/>
      <c r="K278" s="29"/>
      <c r="L278" s="29"/>
      <c r="M278" s="29"/>
      <c r="N278" s="29"/>
      <c r="O278" s="27"/>
      <c r="P278" s="27"/>
      <c r="Q278" s="27"/>
      <c r="R278" s="27"/>
      <c r="S278" s="27"/>
      <c r="T278" s="27"/>
      <c r="U278" s="27"/>
      <c r="V278" s="27"/>
      <c r="W278" s="27"/>
    </row>
    <row r="279" spans="1:23" s="28" customFormat="1" ht="15">
      <c r="A279" s="131"/>
      <c r="B279" s="67"/>
      <c r="C279" s="67"/>
      <c r="D279" s="67"/>
      <c r="E279" s="67"/>
      <c r="F279" s="121"/>
      <c r="G279" s="121"/>
      <c r="H279" s="121"/>
      <c r="I279" s="121"/>
      <c r="J279" s="68"/>
      <c r="K279" s="68"/>
      <c r="L279" s="53"/>
      <c r="M279" s="53"/>
      <c r="N279" s="53"/>
      <c r="O279" s="27"/>
      <c r="P279" s="27"/>
      <c r="Q279" s="27"/>
      <c r="R279" s="27"/>
      <c r="S279" s="27"/>
      <c r="T279" s="27"/>
      <c r="U279" s="27"/>
      <c r="V279" s="27"/>
      <c r="W279" s="27"/>
    </row>
    <row r="280" spans="1:23" s="28" customFormat="1" ht="15">
      <c r="A280" s="131"/>
      <c r="B280" s="67"/>
      <c r="C280" s="67"/>
      <c r="D280" s="67"/>
      <c r="E280" s="67"/>
      <c r="F280" s="57"/>
      <c r="G280" s="57"/>
      <c r="H280" s="57"/>
      <c r="I280" s="57"/>
      <c r="J280" s="53"/>
      <c r="K280" s="53"/>
      <c r="L280" s="53"/>
      <c r="M280" s="53"/>
      <c r="N280" s="53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1:23" s="28" customFormat="1" ht="12.75">
      <c r="A281" s="48"/>
      <c r="B281" s="27"/>
      <c r="C281" s="27"/>
      <c r="D281" s="27"/>
      <c r="E281" s="27"/>
      <c r="F281" s="110"/>
      <c r="G281" s="110"/>
      <c r="H281" s="110"/>
      <c r="I281" s="110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1:9" s="28" customFormat="1" ht="12.75">
      <c r="A282" s="123"/>
      <c r="F282" s="55"/>
      <c r="G282" s="55"/>
      <c r="H282" s="55"/>
      <c r="I282" s="55"/>
    </row>
    <row r="283" spans="1:9" s="28" customFormat="1" ht="12.75">
      <c r="A283" s="123"/>
      <c r="F283" s="55"/>
      <c r="G283" s="55"/>
      <c r="H283" s="55"/>
      <c r="I283" s="55"/>
    </row>
    <row r="284" spans="1:9" s="28" customFormat="1" ht="12.75">
      <c r="A284" s="123"/>
      <c r="F284" s="55"/>
      <c r="G284" s="55"/>
      <c r="H284" s="55"/>
      <c r="I284" s="55"/>
    </row>
    <row r="285" spans="1:9" s="28" customFormat="1" ht="12.75">
      <c r="A285" s="123"/>
      <c r="F285" s="55"/>
      <c r="G285" s="55"/>
      <c r="H285" s="55"/>
      <c r="I285" s="55"/>
    </row>
    <row r="286" spans="1:9" s="28" customFormat="1" ht="12.75">
      <c r="A286" s="123"/>
      <c r="F286" s="55"/>
      <c r="G286" s="55"/>
      <c r="H286" s="55"/>
      <c r="I286" s="55"/>
    </row>
    <row r="287" spans="1:9" s="28" customFormat="1" ht="12.75">
      <c r="A287" s="123"/>
      <c r="F287" s="55"/>
      <c r="G287" s="55"/>
      <c r="H287" s="55"/>
      <c r="I287" s="55"/>
    </row>
    <row r="288" spans="1:9" s="28" customFormat="1" ht="12.75">
      <c r="A288" s="123"/>
      <c r="F288" s="55"/>
      <c r="G288" s="55"/>
      <c r="H288" s="55"/>
      <c r="I288" s="55"/>
    </row>
    <row r="289" spans="1:9" s="28" customFormat="1" ht="12.75">
      <c r="A289" s="123"/>
      <c r="F289" s="55"/>
      <c r="G289" s="55"/>
      <c r="H289" s="55"/>
      <c r="I289" s="55"/>
    </row>
    <row r="290" spans="1:9" s="28" customFormat="1" ht="12.75">
      <c r="A290" s="123"/>
      <c r="F290" s="55"/>
      <c r="G290" s="55"/>
      <c r="H290" s="55"/>
      <c r="I290" s="55"/>
    </row>
    <row r="291" spans="1:9" s="28" customFormat="1" ht="12.75">
      <c r="A291" s="123"/>
      <c r="F291" s="55"/>
      <c r="G291" s="55"/>
      <c r="H291" s="55"/>
      <c r="I291" s="55"/>
    </row>
    <row r="292" spans="1:9" s="28" customFormat="1" ht="12.75">
      <c r="A292" s="123"/>
      <c r="F292" s="55"/>
      <c r="G292" s="55"/>
      <c r="H292" s="55"/>
      <c r="I292" s="55"/>
    </row>
    <row r="293" spans="1:9" s="28" customFormat="1" ht="12.75">
      <c r="A293" s="123"/>
      <c r="F293" s="55"/>
      <c r="G293" s="55"/>
      <c r="H293" s="55"/>
      <c r="I293" s="55"/>
    </row>
    <row r="294" spans="1:9" s="28" customFormat="1" ht="12.75">
      <c r="A294" s="123"/>
      <c r="F294" s="55"/>
      <c r="G294" s="55"/>
      <c r="H294" s="55"/>
      <c r="I294" s="55"/>
    </row>
    <row r="295" spans="1:9" s="28" customFormat="1" ht="12.75">
      <c r="A295" s="123"/>
      <c r="F295" s="55"/>
      <c r="G295" s="55"/>
      <c r="H295" s="55"/>
      <c r="I295" s="55"/>
    </row>
    <row r="296" spans="1:9" s="28" customFormat="1" ht="12.75">
      <c r="A296" s="123"/>
      <c r="F296" s="55"/>
      <c r="G296" s="55"/>
      <c r="H296" s="55"/>
      <c r="I296" s="55"/>
    </row>
    <row r="297" spans="1:9" s="28" customFormat="1" ht="12.75">
      <c r="A297" s="123"/>
      <c r="F297" s="55"/>
      <c r="G297" s="55"/>
      <c r="H297" s="55"/>
      <c r="I297" s="55"/>
    </row>
    <row r="298" spans="1:9" s="28" customFormat="1" ht="12.75">
      <c r="A298" s="123"/>
      <c r="F298" s="55"/>
      <c r="G298" s="55"/>
      <c r="H298" s="55"/>
      <c r="I298" s="55"/>
    </row>
    <row r="299" spans="1:9" s="28" customFormat="1" ht="12.75">
      <c r="A299" s="123"/>
      <c r="F299" s="55"/>
      <c r="G299" s="55"/>
      <c r="H299" s="55"/>
      <c r="I299" s="55"/>
    </row>
    <row r="300" spans="1:9" s="28" customFormat="1" ht="12.75">
      <c r="A300" s="123"/>
      <c r="F300" s="55"/>
      <c r="G300" s="55"/>
      <c r="H300" s="55"/>
      <c r="I300" s="55"/>
    </row>
    <row r="301" spans="1:9" s="28" customFormat="1" ht="12.75">
      <c r="A301" s="123"/>
      <c r="F301" s="55"/>
      <c r="G301" s="55"/>
      <c r="H301" s="55"/>
      <c r="I301" s="55"/>
    </row>
    <row r="302" spans="1:9" s="28" customFormat="1" ht="12.75">
      <c r="A302" s="123"/>
      <c r="F302" s="55"/>
      <c r="G302" s="55"/>
      <c r="H302" s="55"/>
      <c r="I302" s="55"/>
    </row>
    <row r="303" spans="1:9" s="28" customFormat="1" ht="12.75">
      <c r="A303" s="123"/>
      <c r="F303" s="55"/>
      <c r="G303" s="55"/>
      <c r="H303" s="55"/>
      <c r="I303" s="55"/>
    </row>
    <row r="304" spans="1:9" s="28" customFormat="1" ht="12.75">
      <c r="A304" s="123"/>
      <c r="F304" s="55"/>
      <c r="G304" s="55"/>
      <c r="H304" s="55"/>
      <c r="I304" s="55"/>
    </row>
    <row r="305" spans="1:9" s="28" customFormat="1" ht="12.75">
      <c r="A305" s="123"/>
      <c r="F305" s="55"/>
      <c r="G305" s="55"/>
      <c r="H305" s="55"/>
      <c r="I305" s="55"/>
    </row>
    <row r="306" spans="1:9" s="28" customFormat="1" ht="12.75">
      <c r="A306" s="123"/>
      <c r="F306" s="55"/>
      <c r="G306" s="55"/>
      <c r="H306" s="55"/>
      <c r="I306" s="55"/>
    </row>
    <row r="307" spans="1:9" s="28" customFormat="1" ht="12.75">
      <c r="A307" s="123"/>
      <c r="F307" s="55"/>
      <c r="G307" s="55"/>
      <c r="H307" s="55"/>
      <c r="I307" s="55"/>
    </row>
    <row r="308" spans="1:9" s="28" customFormat="1" ht="12.75">
      <c r="A308" s="123"/>
      <c r="F308" s="55"/>
      <c r="G308" s="55"/>
      <c r="H308" s="55"/>
      <c r="I308" s="55"/>
    </row>
    <row r="309" spans="1:9" s="28" customFormat="1" ht="12.75">
      <c r="A309" s="123"/>
      <c r="F309" s="55"/>
      <c r="G309" s="55"/>
      <c r="H309" s="55"/>
      <c r="I309" s="55"/>
    </row>
    <row r="310" spans="1:9" s="28" customFormat="1" ht="12.75">
      <c r="A310" s="123"/>
      <c r="F310" s="55"/>
      <c r="G310" s="55"/>
      <c r="H310" s="55"/>
      <c r="I310" s="55"/>
    </row>
    <row r="311" spans="1:9" s="28" customFormat="1" ht="12.75">
      <c r="A311" s="123"/>
      <c r="F311" s="55"/>
      <c r="G311" s="55"/>
      <c r="H311" s="55"/>
      <c r="I311" s="55"/>
    </row>
    <row r="312" spans="1:9" s="28" customFormat="1" ht="12.75">
      <c r="A312" s="123"/>
      <c r="F312" s="55"/>
      <c r="G312" s="55"/>
      <c r="H312" s="55"/>
      <c r="I312" s="55"/>
    </row>
    <row r="313" spans="1:9" s="28" customFormat="1" ht="12.75">
      <c r="A313" s="123"/>
      <c r="F313" s="55"/>
      <c r="G313" s="55"/>
      <c r="H313" s="55"/>
      <c r="I313" s="55"/>
    </row>
    <row r="314" spans="1:9" s="28" customFormat="1" ht="12.75">
      <c r="A314" s="123"/>
      <c r="F314" s="55"/>
      <c r="G314" s="55"/>
      <c r="H314" s="55"/>
      <c r="I314" s="55"/>
    </row>
    <row r="315" spans="1:9" s="28" customFormat="1" ht="12.75">
      <c r="A315" s="123"/>
      <c r="F315" s="55"/>
      <c r="G315" s="55"/>
      <c r="H315" s="55"/>
      <c r="I315" s="55"/>
    </row>
    <row r="316" spans="1:9" s="28" customFormat="1" ht="12.75">
      <c r="A316" s="123"/>
      <c r="F316" s="55"/>
      <c r="G316" s="55"/>
      <c r="H316" s="55"/>
      <c r="I316" s="55"/>
    </row>
    <row r="317" spans="1:9" s="28" customFormat="1" ht="12.75">
      <c r="A317" s="123"/>
      <c r="F317" s="55"/>
      <c r="G317" s="55"/>
      <c r="H317" s="55"/>
      <c r="I317" s="55"/>
    </row>
    <row r="318" spans="1:9" s="28" customFormat="1" ht="12.75">
      <c r="A318" s="123"/>
      <c r="F318" s="55"/>
      <c r="G318" s="55"/>
      <c r="H318" s="55"/>
      <c r="I318" s="55"/>
    </row>
    <row r="319" spans="1:9" s="28" customFormat="1" ht="12.75">
      <c r="A319" s="123"/>
      <c r="F319" s="55"/>
      <c r="G319" s="55"/>
      <c r="H319" s="55"/>
      <c r="I319" s="55"/>
    </row>
    <row r="320" spans="1:9" s="28" customFormat="1" ht="12.75">
      <c r="A320" s="123"/>
      <c r="F320" s="55"/>
      <c r="G320" s="55"/>
      <c r="H320" s="55"/>
      <c r="I320" s="55"/>
    </row>
    <row r="321" spans="1:9" s="28" customFormat="1" ht="12.75">
      <c r="A321" s="123"/>
      <c r="F321" s="55"/>
      <c r="G321" s="55"/>
      <c r="H321" s="55"/>
      <c r="I321" s="55"/>
    </row>
    <row r="322" spans="1:9" s="28" customFormat="1" ht="12.75">
      <c r="A322" s="123"/>
      <c r="F322" s="55"/>
      <c r="G322" s="55"/>
      <c r="H322" s="55"/>
      <c r="I322" s="55"/>
    </row>
    <row r="323" spans="1:9" s="28" customFormat="1" ht="12.75">
      <c r="A323" s="123"/>
      <c r="F323" s="55"/>
      <c r="G323" s="55"/>
      <c r="H323" s="55"/>
      <c r="I323" s="55"/>
    </row>
    <row r="324" spans="1:9" s="28" customFormat="1" ht="12.75">
      <c r="A324" s="123"/>
      <c r="F324" s="55"/>
      <c r="G324" s="55"/>
      <c r="H324" s="55"/>
      <c r="I324" s="55"/>
    </row>
    <row r="325" spans="1:9" s="28" customFormat="1" ht="12.75">
      <c r="A325" s="123"/>
      <c r="F325" s="55"/>
      <c r="G325" s="55"/>
      <c r="H325" s="55"/>
      <c r="I325" s="55"/>
    </row>
    <row r="326" spans="1:9" s="28" customFormat="1" ht="12.75">
      <c r="A326" s="123"/>
      <c r="F326" s="55"/>
      <c r="G326" s="55"/>
      <c r="H326" s="55"/>
      <c r="I326" s="55"/>
    </row>
    <row r="327" spans="1:9" s="28" customFormat="1" ht="12.75">
      <c r="A327" s="123"/>
      <c r="F327" s="55"/>
      <c r="G327" s="55"/>
      <c r="H327" s="55"/>
      <c r="I327" s="55"/>
    </row>
    <row r="328" spans="1:9" s="28" customFormat="1" ht="12.75">
      <c r="A328" s="123"/>
      <c r="F328" s="55"/>
      <c r="G328" s="55"/>
      <c r="H328" s="55"/>
      <c r="I328" s="55"/>
    </row>
    <row r="329" spans="1:9" s="28" customFormat="1" ht="12.75">
      <c r="A329" s="123"/>
      <c r="F329" s="55"/>
      <c r="G329" s="55"/>
      <c r="H329" s="55"/>
      <c r="I329" s="55"/>
    </row>
    <row r="330" spans="1:9" s="28" customFormat="1" ht="12.75">
      <c r="A330" s="123"/>
      <c r="F330" s="55"/>
      <c r="G330" s="55"/>
      <c r="H330" s="55"/>
      <c r="I330" s="55"/>
    </row>
    <row r="331" spans="1:9" s="28" customFormat="1" ht="12.75">
      <c r="A331" s="123"/>
      <c r="F331" s="55"/>
      <c r="G331" s="55"/>
      <c r="H331" s="55"/>
      <c r="I331" s="55"/>
    </row>
    <row r="332" spans="1:9" s="28" customFormat="1" ht="12.75">
      <c r="A332" s="123"/>
      <c r="F332" s="55"/>
      <c r="G332" s="55"/>
      <c r="H332" s="55"/>
      <c r="I332" s="55"/>
    </row>
    <row r="333" spans="1:9" s="28" customFormat="1" ht="12.75">
      <c r="A333" s="123"/>
      <c r="F333" s="55"/>
      <c r="G333" s="55"/>
      <c r="H333" s="55"/>
      <c r="I333" s="55"/>
    </row>
    <row r="334" spans="1:9" s="28" customFormat="1" ht="12.75">
      <c r="A334" s="129"/>
      <c r="F334" s="55"/>
      <c r="G334" s="55"/>
      <c r="H334" s="55"/>
      <c r="I334" s="55"/>
    </row>
    <row r="335" spans="1:9" s="28" customFormat="1" ht="12.75">
      <c r="A335" s="129"/>
      <c r="F335" s="55"/>
      <c r="G335" s="55"/>
      <c r="H335" s="55"/>
      <c r="I335" s="55"/>
    </row>
    <row r="336" spans="1:9" s="28" customFormat="1" ht="12.75">
      <c r="A336" s="130"/>
      <c r="F336" s="55"/>
      <c r="G336" s="55"/>
      <c r="H336" s="55"/>
      <c r="I336" s="55"/>
    </row>
    <row r="337" spans="1:9" s="28" customFormat="1" ht="12.75">
      <c r="A337" s="130"/>
      <c r="F337" s="55"/>
      <c r="G337" s="55"/>
      <c r="H337" s="55"/>
      <c r="I337" s="55"/>
    </row>
    <row r="338" spans="1:9" s="28" customFormat="1" ht="12.75">
      <c r="A338" s="130"/>
      <c r="F338" s="55"/>
      <c r="G338" s="55"/>
      <c r="H338" s="55"/>
      <c r="I338" s="55"/>
    </row>
    <row r="339" spans="1:9" s="28" customFormat="1" ht="12.75">
      <c r="A339" s="130"/>
      <c r="F339" s="55"/>
      <c r="G339" s="55"/>
      <c r="H339" s="55"/>
      <c r="I339" s="55"/>
    </row>
    <row r="340" spans="1:9" s="28" customFormat="1" ht="12.75">
      <c r="A340" s="130"/>
      <c r="F340" s="55"/>
      <c r="G340" s="55"/>
      <c r="H340" s="55"/>
      <c r="I340" s="55"/>
    </row>
    <row r="341" spans="1:9" s="28" customFormat="1" ht="12.75">
      <c r="A341" s="130"/>
      <c r="F341" s="55"/>
      <c r="G341" s="55"/>
      <c r="H341" s="55"/>
      <c r="I341" s="55"/>
    </row>
    <row r="342" spans="1:23" s="28" customFormat="1" ht="12.75">
      <c r="A342" s="48"/>
      <c r="B342" s="27"/>
      <c r="C342" s="27"/>
      <c r="D342" s="27"/>
      <c r="E342" s="27"/>
      <c r="F342" s="110"/>
      <c r="G342" s="110"/>
      <c r="H342" s="110"/>
      <c r="I342" s="110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</row>
    <row r="343" spans="1:23" s="28" customFormat="1" ht="12.75">
      <c r="A343" s="123"/>
      <c r="B343" s="27"/>
      <c r="C343" s="27"/>
      <c r="D343" s="27"/>
      <c r="E343" s="27"/>
      <c r="F343" s="110"/>
      <c r="G343" s="110"/>
      <c r="H343" s="110"/>
      <c r="I343" s="110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</row>
    <row r="344" spans="1:23" s="28" customFormat="1" ht="12.75">
      <c r="A344" s="48"/>
      <c r="B344" s="27"/>
      <c r="C344" s="27"/>
      <c r="D344" s="27"/>
      <c r="E344" s="27"/>
      <c r="F344" s="110"/>
      <c r="G344" s="110"/>
      <c r="H344" s="110"/>
      <c r="I344" s="110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</row>
    <row r="345" spans="1:23" s="28" customFormat="1" ht="16.5">
      <c r="A345" s="123"/>
      <c r="B345" s="29"/>
      <c r="C345" s="29"/>
      <c r="D345" s="29"/>
      <c r="E345" s="65"/>
      <c r="F345" s="119"/>
      <c r="G345" s="119"/>
      <c r="H345" s="119"/>
      <c r="I345" s="119"/>
      <c r="J345" s="29"/>
      <c r="K345" s="29"/>
      <c r="L345" s="29"/>
      <c r="M345" s="29"/>
      <c r="N345" s="29"/>
      <c r="O345" s="27"/>
      <c r="P345" s="27"/>
      <c r="Q345" s="27"/>
      <c r="R345" s="27"/>
      <c r="S345" s="27"/>
      <c r="T345" s="27"/>
      <c r="U345" s="27"/>
      <c r="V345" s="27"/>
      <c r="W345" s="27"/>
    </row>
    <row r="346" spans="1:23" s="28" customFormat="1" ht="16.5">
      <c r="A346" s="123"/>
      <c r="B346" s="29"/>
      <c r="C346" s="29"/>
      <c r="D346" s="29"/>
      <c r="E346" s="65"/>
      <c r="F346" s="119"/>
      <c r="G346" s="119"/>
      <c r="H346" s="119"/>
      <c r="I346" s="119"/>
      <c r="J346" s="29"/>
      <c r="K346" s="29"/>
      <c r="L346" s="29"/>
      <c r="M346" s="29"/>
      <c r="N346" s="29"/>
      <c r="O346" s="27"/>
      <c r="P346" s="27"/>
      <c r="Q346" s="27"/>
      <c r="R346" s="27"/>
      <c r="S346" s="27"/>
      <c r="T346" s="27"/>
      <c r="U346" s="27"/>
      <c r="V346" s="27"/>
      <c r="W346" s="27"/>
    </row>
    <row r="347" spans="1:23" s="28" customFormat="1" ht="12.75">
      <c r="A347" s="123"/>
      <c r="B347" s="29"/>
      <c r="C347" s="29"/>
      <c r="D347" s="29"/>
      <c r="E347" s="29"/>
      <c r="F347" s="119"/>
      <c r="G347" s="119"/>
      <c r="H347" s="119"/>
      <c r="I347" s="119"/>
      <c r="J347" s="29"/>
      <c r="K347" s="29"/>
      <c r="L347" s="29"/>
      <c r="M347" s="29"/>
      <c r="N347" s="29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1:23" s="28" customFormat="1" ht="12.75">
      <c r="A348" s="123"/>
      <c r="B348" s="29"/>
      <c r="C348" s="29"/>
      <c r="D348" s="29"/>
      <c r="E348" s="29"/>
      <c r="F348" s="120"/>
      <c r="G348" s="120"/>
      <c r="H348" s="120"/>
      <c r="I348" s="120"/>
      <c r="J348" s="66"/>
      <c r="K348" s="29"/>
      <c r="L348" s="29"/>
      <c r="M348" s="29"/>
      <c r="N348" s="29"/>
      <c r="O348" s="27"/>
      <c r="P348" s="27"/>
      <c r="Q348" s="27"/>
      <c r="R348" s="27"/>
      <c r="S348" s="27"/>
      <c r="T348" s="27"/>
      <c r="U348" s="27"/>
      <c r="V348" s="27"/>
      <c r="W348" s="27"/>
    </row>
    <row r="349" spans="1:23" s="28" customFormat="1" ht="15">
      <c r="A349" s="131"/>
      <c r="B349" s="67"/>
      <c r="C349" s="67"/>
      <c r="D349" s="67"/>
      <c r="E349" s="67"/>
      <c r="F349" s="57"/>
      <c r="G349" s="57"/>
      <c r="H349" s="57"/>
      <c r="I349" s="57"/>
      <c r="J349" s="53"/>
      <c r="K349" s="53"/>
      <c r="L349" s="53"/>
      <c r="M349" s="53"/>
      <c r="N349" s="53"/>
      <c r="O349" s="27"/>
      <c r="P349" s="27"/>
      <c r="Q349" s="27"/>
      <c r="R349" s="27"/>
      <c r="S349" s="27"/>
      <c r="T349" s="27"/>
      <c r="U349" s="27"/>
      <c r="V349" s="27"/>
      <c r="W349" s="27"/>
    </row>
    <row r="350" spans="1:23" s="28" customFormat="1" ht="15">
      <c r="A350" s="131"/>
      <c r="B350" s="67"/>
      <c r="C350" s="67"/>
      <c r="D350" s="67"/>
      <c r="E350" s="67"/>
      <c r="F350" s="57"/>
      <c r="G350" s="57"/>
      <c r="H350" s="57"/>
      <c r="I350" s="57"/>
      <c r="J350" s="53"/>
      <c r="K350" s="53"/>
      <c r="L350" s="53"/>
      <c r="M350" s="53"/>
      <c r="N350" s="53"/>
      <c r="O350" s="27"/>
      <c r="P350" s="27"/>
      <c r="Q350" s="27"/>
      <c r="R350" s="27"/>
      <c r="S350" s="27"/>
      <c r="T350" s="27"/>
      <c r="U350" s="27"/>
      <c r="V350" s="27"/>
      <c r="W350" s="27"/>
    </row>
    <row r="351" spans="1:23" s="28" customFormat="1" ht="12.75">
      <c r="A351" s="48"/>
      <c r="B351" s="27"/>
      <c r="C351" s="27"/>
      <c r="D351" s="27"/>
      <c r="E351" s="27"/>
      <c r="F351" s="110"/>
      <c r="G351" s="110"/>
      <c r="H351" s="110"/>
      <c r="I351" s="110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</row>
    <row r="352" spans="1:9" s="28" customFormat="1" ht="12.75">
      <c r="A352" s="123"/>
      <c r="F352" s="55"/>
      <c r="G352" s="55"/>
      <c r="H352" s="55"/>
      <c r="I352" s="55"/>
    </row>
    <row r="353" spans="1:9" s="28" customFormat="1" ht="12.75">
      <c r="A353" s="123"/>
      <c r="F353" s="55"/>
      <c r="G353" s="55"/>
      <c r="H353" s="55"/>
      <c r="I353" s="55"/>
    </row>
    <row r="354" spans="1:9" s="28" customFormat="1" ht="12.75">
      <c r="A354" s="123"/>
      <c r="F354" s="55"/>
      <c r="G354" s="55"/>
      <c r="H354" s="55"/>
      <c r="I354" s="55"/>
    </row>
    <row r="355" spans="1:9" s="28" customFormat="1" ht="12.75">
      <c r="A355" s="123"/>
      <c r="F355" s="55"/>
      <c r="G355" s="55"/>
      <c r="H355" s="55"/>
      <c r="I355" s="55"/>
    </row>
    <row r="356" spans="1:9" s="28" customFormat="1" ht="12.75">
      <c r="A356" s="123"/>
      <c r="F356" s="55"/>
      <c r="G356" s="55"/>
      <c r="H356" s="55"/>
      <c r="I356" s="55"/>
    </row>
    <row r="357" spans="1:9" s="28" customFormat="1" ht="12.75">
      <c r="A357" s="123"/>
      <c r="F357" s="55"/>
      <c r="G357" s="55"/>
      <c r="H357" s="55"/>
      <c r="I357" s="55"/>
    </row>
    <row r="358" spans="1:9" s="28" customFormat="1" ht="12.75">
      <c r="A358" s="123"/>
      <c r="F358" s="55"/>
      <c r="G358" s="55"/>
      <c r="H358" s="55"/>
      <c r="I358" s="55"/>
    </row>
    <row r="359" spans="1:9" s="28" customFormat="1" ht="12.75">
      <c r="A359" s="123"/>
      <c r="F359" s="55"/>
      <c r="G359" s="55"/>
      <c r="H359" s="55"/>
      <c r="I359" s="55"/>
    </row>
    <row r="360" spans="1:9" s="28" customFormat="1" ht="12.75">
      <c r="A360" s="123"/>
      <c r="F360" s="55"/>
      <c r="G360" s="55"/>
      <c r="H360" s="55"/>
      <c r="I360" s="55"/>
    </row>
    <row r="361" spans="1:9" s="28" customFormat="1" ht="12.75">
      <c r="A361" s="123"/>
      <c r="F361" s="55"/>
      <c r="G361" s="55"/>
      <c r="H361" s="55"/>
      <c r="I361" s="55"/>
    </row>
    <row r="362" spans="1:9" s="28" customFormat="1" ht="12.75">
      <c r="A362" s="123"/>
      <c r="F362" s="55"/>
      <c r="G362" s="55"/>
      <c r="H362" s="55"/>
      <c r="I362" s="55"/>
    </row>
    <row r="363" spans="1:9" s="28" customFormat="1" ht="12.75">
      <c r="A363" s="123"/>
      <c r="F363" s="55"/>
      <c r="G363" s="55"/>
      <c r="H363" s="55"/>
      <c r="I363" s="55"/>
    </row>
    <row r="364" spans="1:9" s="28" customFormat="1" ht="12.75">
      <c r="A364" s="123"/>
      <c r="F364" s="55"/>
      <c r="G364" s="55"/>
      <c r="H364" s="55"/>
      <c r="I364" s="55"/>
    </row>
    <row r="365" spans="1:9" s="28" customFormat="1" ht="12.75">
      <c r="A365" s="123"/>
      <c r="F365" s="55"/>
      <c r="G365" s="55"/>
      <c r="H365" s="55"/>
      <c r="I365" s="55"/>
    </row>
    <row r="366" spans="1:9" s="28" customFormat="1" ht="12.75">
      <c r="A366" s="123"/>
      <c r="F366" s="55"/>
      <c r="G366" s="55"/>
      <c r="H366" s="55"/>
      <c r="I366" s="55"/>
    </row>
    <row r="367" spans="1:9" s="28" customFormat="1" ht="12.75">
      <c r="A367" s="123"/>
      <c r="F367" s="55"/>
      <c r="G367" s="55"/>
      <c r="H367" s="55"/>
      <c r="I367" s="55"/>
    </row>
    <row r="368" spans="1:9" s="28" customFormat="1" ht="12.75">
      <c r="A368" s="123"/>
      <c r="F368" s="55"/>
      <c r="G368" s="55"/>
      <c r="H368" s="55"/>
      <c r="I368" s="55"/>
    </row>
    <row r="369" spans="1:9" s="28" customFormat="1" ht="12.75">
      <c r="A369" s="123"/>
      <c r="F369" s="55"/>
      <c r="G369" s="55"/>
      <c r="H369" s="55"/>
      <c r="I369" s="55"/>
    </row>
    <row r="370" spans="1:9" s="28" customFormat="1" ht="12.75">
      <c r="A370" s="123"/>
      <c r="F370" s="55"/>
      <c r="G370" s="55"/>
      <c r="H370" s="55"/>
      <c r="I370" s="55"/>
    </row>
    <row r="371" spans="1:9" s="28" customFormat="1" ht="12.75">
      <c r="A371" s="123"/>
      <c r="F371" s="55"/>
      <c r="G371" s="55"/>
      <c r="H371" s="55"/>
      <c r="I371" s="55"/>
    </row>
    <row r="372" spans="1:9" s="28" customFormat="1" ht="12.75">
      <c r="A372" s="123"/>
      <c r="F372" s="55"/>
      <c r="G372" s="55"/>
      <c r="H372" s="55"/>
      <c r="I372" s="55"/>
    </row>
    <row r="373" spans="1:9" s="28" customFormat="1" ht="12.75">
      <c r="A373" s="123"/>
      <c r="F373" s="55"/>
      <c r="G373" s="55"/>
      <c r="H373" s="55"/>
      <c r="I373" s="55"/>
    </row>
    <row r="374" spans="1:9" s="28" customFormat="1" ht="12.75">
      <c r="A374" s="123"/>
      <c r="F374" s="55"/>
      <c r="G374" s="55"/>
      <c r="H374" s="55"/>
      <c r="I374" s="55"/>
    </row>
    <row r="375" spans="1:9" s="28" customFormat="1" ht="12.75">
      <c r="A375" s="123"/>
      <c r="F375" s="55"/>
      <c r="G375" s="55"/>
      <c r="H375" s="55"/>
      <c r="I375" s="55"/>
    </row>
    <row r="376" spans="1:9" s="28" customFormat="1" ht="12.75">
      <c r="A376" s="123"/>
      <c r="F376" s="55"/>
      <c r="G376" s="55"/>
      <c r="H376" s="55"/>
      <c r="I376" s="55"/>
    </row>
    <row r="377" spans="1:9" s="28" customFormat="1" ht="12.75">
      <c r="A377" s="123"/>
      <c r="F377" s="55"/>
      <c r="G377" s="55"/>
      <c r="H377" s="55"/>
      <c r="I377" s="55"/>
    </row>
    <row r="378" spans="1:9" s="28" customFormat="1" ht="12.75">
      <c r="A378" s="123"/>
      <c r="F378" s="55"/>
      <c r="G378" s="55"/>
      <c r="H378" s="55"/>
      <c r="I378" s="55"/>
    </row>
    <row r="379" spans="1:9" s="28" customFormat="1" ht="12.75">
      <c r="A379" s="123"/>
      <c r="F379" s="55"/>
      <c r="G379" s="55"/>
      <c r="H379" s="55"/>
      <c r="I379" s="55"/>
    </row>
    <row r="380" spans="1:9" s="28" customFormat="1" ht="12.75">
      <c r="A380" s="123"/>
      <c r="F380" s="55"/>
      <c r="G380" s="55"/>
      <c r="H380" s="55"/>
      <c r="I380" s="55"/>
    </row>
    <row r="381" spans="1:9" s="28" customFormat="1" ht="12.75">
      <c r="A381" s="123"/>
      <c r="F381" s="55"/>
      <c r="G381" s="55"/>
      <c r="H381" s="55"/>
      <c r="I381" s="55"/>
    </row>
    <row r="382" spans="1:9" s="28" customFormat="1" ht="12.75">
      <c r="A382" s="123"/>
      <c r="F382" s="55"/>
      <c r="G382" s="55"/>
      <c r="H382" s="55"/>
      <c r="I382" s="55"/>
    </row>
    <row r="383" spans="1:9" s="28" customFormat="1" ht="12.75">
      <c r="A383" s="123"/>
      <c r="F383" s="55"/>
      <c r="G383" s="55"/>
      <c r="H383" s="55"/>
      <c r="I383" s="55"/>
    </row>
    <row r="384" spans="1:9" s="28" customFormat="1" ht="12.75">
      <c r="A384" s="123"/>
      <c r="F384" s="55"/>
      <c r="G384" s="55"/>
      <c r="H384" s="55"/>
      <c r="I384" s="55"/>
    </row>
    <row r="385" spans="1:9" s="28" customFormat="1" ht="12.75">
      <c r="A385" s="123"/>
      <c r="F385" s="55"/>
      <c r="G385" s="55"/>
      <c r="H385" s="55"/>
      <c r="I385" s="55"/>
    </row>
    <row r="386" spans="1:9" s="28" customFormat="1" ht="12.75">
      <c r="A386" s="123"/>
      <c r="F386" s="55"/>
      <c r="G386" s="55"/>
      <c r="H386" s="55"/>
      <c r="I386" s="55"/>
    </row>
    <row r="387" spans="1:9" s="28" customFormat="1" ht="12.75">
      <c r="A387" s="123"/>
      <c r="F387" s="55"/>
      <c r="G387" s="55"/>
      <c r="H387" s="55"/>
      <c r="I387" s="55"/>
    </row>
    <row r="388" spans="1:9" s="28" customFormat="1" ht="12.75">
      <c r="A388" s="123"/>
      <c r="F388" s="55"/>
      <c r="G388" s="55"/>
      <c r="H388" s="55"/>
      <c r="I388" s="55"/>
    </row>
    <row r="389" spans="1:9" s="28" customFormat="1" ht="12.75">
      <c r="A389" s="123"/>
      <c r="F389" s="55"/>
      <c r="G389" s="55"/>
      <c r="H389" s="55"/>
      <c r="I389" s="55"/>
    </row>
    <row r="390" spans="1:9" s="28" customFormat="1" ht="12.75">
      <c r="A390" s="123"/>
      <c r="F390" s="55"/>
      <c r="G390" s="55"/>
      <c r="H390" s="55"/>
      <c r="I390" s="55"/>
    </row>
    <row r="391" spans="1:9" s="28" customFormat="1" ht="12.75">
      <c r="A391" s="123"/>
      <c r="F391" s="55"/>
      <c r="G391" s="55"/>
      <c r="H391" s="55"/>
      <c r="I391" s="55"/>
    </row>
    <row r="392" spans="1:9" s="28" customFormat="1" ht="12.75">
      <c r="A392" s="123"/>
      <c r="F392" s="55"/>
      <c r="G392" s="55"/>
      <c r="H392" s="55"/>
      <c r="I392" s="55"/>
    </row>
    <row r="393" spans="1:9" s="28" customFormat="1" ht="12.75">
      <c r="A393" s="123"/>
      <c r="F393" s="55"/>
      <c r="G393" s="55"/>
      <c r="H393" s="55"/>
      <c r="I393" s="55"/>
    </row>
    <row r="394" spans="1:9" s="28" customFormat="1" ht="12.75">
      <c r="A394" s="123"/>
      <c r="F394" s="55"/>
      <c r="G394" s="55"/>
      <c r="H394" s="55"/>
      <c r="I394" s="55"/>
    </row>
    <row r="395" spans="1:9" s="28" customFormat="1" ht="12.75">
      <c r="A395" s="123"/>
      <c r="F395" s="55"/>
      <c r="G395" s="55"/>
      <c r="H395" s="55"/>
      <c r="I395" s="55"/>
    </row>
    <row r="396" spans="1:9" s="28" customFormat="1" ht="12.75">
      <c r="A396" s="123"/>
      <c r="F396" s="55"/>
      <c r="G396" s="55"/>
      <c r="H396" s="55"/>
      <c r="I396" s="55"/>
    </row>
    <row r="397" spans="1:9" s="28" customFormat="1" ht="12.75">
      <c r="A397" s="123"/>
      <c r="F397" s="55"/>
      <c r="G397" s="55"/>
      <c r="H397" s="55"/>
      <c r="I397" s="55"/>
    </row>
    <row r="398" spans="1:9" s="28" customFormat="1" ht="12.75">
      <c r="A398" s="123"/>
      <c r="F398" s="55"/>
      <c r="G398" s="55"/>
      <c r="H398" s="55"/>
      <c r="I398" s="55"/>
    </row>
    <row r="399" spans="1:9" s="28" customFormat="1" ht="12.75">
      <c r="A399" s="123"/>
      <c r="F399" s="55"/>
      <c r="G399" s="55"/>
      <c r="H399" s="55"/>
      <c r="I399" s="55"/>
    </row>
    <row r="400" spans="1:9" s="28" customFormat="1" ht="12.75">
      <c r="A400" s="123"/>
      <c r="F400" s="55"/>
      <c r="G400" s="55"/>
      <c r="H400" s="55"/>
      <c r="I400" s="55"/>
    </row>
    <row r="401" spans="1:9" s="28" customFormat="1" ht="12.75">
      <c r="A401" s="123"/>
      <c r="F401" s="55"/>
      <c r="G401" s="55"/>
      <c r="H401" s="55"/>
      <c r="I401" s="55"/>
    </row>
    <row r="402" spans="1:9" s="28" customFormat="1" ht="12.75">
      <c r="A402" s="123"/>
      <c r="F402" s="55"/>
      <c r="G402" s="55"/>
      <c r="H402" s="55"/>
      <c r="I402" s="55"/>
    </row>
    <row r="403" spans="1:9" s="28" customFormat="1" ht="12.75">
      <c r="A403" s="123"/>
      <c r="F403" s="55"/>
      <c r="G403" s="55"/>
      <c r="H403" s="55"/>
      <c r="I403" s="55"/>
    </row>
    <row r="404" spans="1:9" s="28" customFormat="1" ht="12.75">
      <c r="A404" s="129"/>
      <c r="F404" s="55"/>
      <c r="G404" s="55"/>
      <c r="H404" s="55"/>
      <c r="I404" s="55"/>
    </row>
    <row r="405" spans="1:9" s="28" customFormat="1" ht="12.75">
      <c r="A405" s="129"/>
      <c r="F405" s="55"/>
      <c r="G405" s="55"/>
      <c r="H405" s="55"/>
      <c r="I405" s="55"/>
    </row>
    <row r="406" spans="1:9" s="28" customFormat="1" ht="12.75">
      <c r="A406" s="130"/>
      <c r="F406" s="55"/>
      <c r="G406" s="55"/>
      <c r="H406" s="55"/>
      <c r="I406" s="55"/>
    </row>
    <row r="407" spans="1:9" s="28" customFormat="1" ht="12.75">
      <c r="A407" s="130"/>
      <c r="F407" s="55"/>
      <c r="G407" s="55"/>
      <c r="H407" s="55"/>
      <c r="I407" s="55"/>
    </row>
    <row r="408" spans="1:9" s="28" customFormat="1" ht="12.75">
      <c r="A408" s="130"/>
      <c r="F408" s="55"/>
      <c r="G408" s="55"/>
      <c r="H408" s="55"/>
      <c r="I408" s="55"/>
    </row>
    <row r="409" spans="1:9" s="28" customFormat="1" ht="12.75">
      <c r="A409" s="130"/>
      <c r="F409" s="55"/>
      <c r="G409" s="55"/>
      <c r="H409" s="55"/>
      <c r="I409" s="55"/>
    </row>
    <row r="410" spans="1:9" s="28" customFormat="1" ht="12.75">
      <c r="A410" s="130"/>
      <c r="F410" s="55"/>
      <c r="G410" s="55"/>
      <c r="H410" s="55"/>
      <c r="I410" s="55"/>
    </row>
    <row r="411" spans="1:9" s="28" customFormat="1" ht="12.75">
      <c r="A411" s="130"/>
      <c r="F411" s="55"/>
      <c r="G411" s="55"/>
      <c r="H411" s="55"/>
      <c r="I411" s="55"/>
    </row>
    <row r="412" spans="1:23" s="28" customFormat="1" ht="12.75">
      <c r="A412" s="48"/>
      <c r="B412" s="27"/>
      <c r="C412" s="27"/>
      <c r="D412" s="27"/>
      <c r="E412" s="27"/>
      <c r="F412" s="110"/>
      <c r="G412" s="110"/>
      <c r="H412" s="110"/>
      <c r="I412" s="110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</row>
    <row r="413" spans="1:23" s="28" customFormat="1" ht="12.75">
      <c r="A413" s="123"/>
      <c r="B413" s="27"/>
      <c r="C413" s="27"/>
      <c r="D413" s="27"/>
      <c r="E413" s="27"/>
      <c r="F413" s="110"/>
      <c r="G413" s="110"/>
      <c r="H413" s="110"/>
      <c r="I413" s="110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</row>
    <row r="414" spans="1:23" s="28" customFormat="1" ht="12.75">
      <c r="A414" s="48"/>
      <c r="B414" s="27"/>
      <c r="C414" s="27"/>
      <c r="D414" s="27"/>
      <c r="E414" s="27"/>
      <c r="F414" s="110"/>
      <c r="G414" s="110"/>
      <c r="H414" s="110"/>
      <c r="I414" s="110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</row>
    <row r="415" spans="1:23" s="28" customFormat="1" ht="16.5">
      <c r="A415" s="123"/>
      <c r="B415" s="29"/>
      <c r="C415" s="29"/>
      <c r="D415" s="29"/>
      <c r="E415" s="65"/>
      <c r="F415" s="119"/>
      <c r="G415" s="119"/>
      <c r="H415" s="119"/>
      <c r="I415" s="119"/>
      <c r="J415" s="29"/>
      <c r="K415" s="29"/>
      <c r="L415" s="29"/>
      <c r="M415" s="29"/>
      <c r="N415" s="29"/>
      <c r="O415" s="27"/>
      <c r="P415" s="27"/>
      <c r="Q415" s="27"/>
      <c r="R415" s="27"/>
      <c r="S415" s="27"/>
      <c r="T415" s="27"/>
      <c r="U415" s="27"/>
      <c r="V415" s="27"/>
      <c r="W415" s="27"/>
    </row>
    <row r="416" spans="1:23" s="28" customFormat="1" ht="16.5">
      <c r="A416" s="123"/>
      <c r="B416" s="29"/>
      <c r="C416" s="29"/>
      <c r="D416" s="29"/>
      <c r="E416" s="65"/>
      <c r="F416" s="119"/>
      <c r="G416" s="119"/>
      <c r="H416" s="119"/>
      <c r="I416" s="119"/>
      <c r="J416" s="29"/>
      <c r="K416" s="29"/>
      <c r="L416" s="29"/>
      <c r="M416" s="29"/>
      <c r="N416" s="29"/>
      <c r="O416" s="27"/>
      <c r="P416" s="27"/>
      <c r="Q416" s="27"/>
      <c r="R416" s="27"/>
      <c r="S416" s="27"/>
      <c r="T416" s="27"/>
      <c r="U416" s="27"/>
      <c r="V416" s="27"/>
      <c r="W416" s="27"/>
    </row>
    <row r="417" spans="1:23" s="28" customFormat="1" ht="12.75">
      <c r="A417" s="123"/>
      <c r="B417" s="29"/>
      <c r="C417" s="29"/>
      <c r="D417" s="29"/>
      <c r="E417" s="29"/>
      <c r="F417" s="119"/>
      <c r="G417" s="119"/>
      <c r="H417" s="119"/>
      <c r="I417" s="119"/>
      <c r="J417" s="29"/>
      <c r="K417" s="29"/>
      <c r="L417" s="29"/>
      <c r="M417" s="29"/>
      <c r="N417" s="29"/>
      <c r="O417" s="27"/>
      <c r="P417" s="27"/>
      <c r="Q417" s="27"/>
      <c r="R417" s="27"/>
      <c r="S417" s="27"/>
      <c r="T417" s="27"/>
      <c r="U417" s="27"/>
      <c r="V417" s="27"/>
      <c r="W417" s="27"/>
    </row>
    <row r="418" spans="1:23" s="28" customFormat="1" ht="12.75">
      <c r="A418" s="123"/>
      <c r="B418" s="29"/>
      <c r="C418" s="29"/>
      <c r="D418" s="29"/>
      <c r="E418" s="29"/>
      <c r="F418" s="120"/>
      <c r="G418" s="120"/>
      <c r="H418" s="120"/>
      <c r="I418" s="120"/>
      <c r="J418" s="66"/>
      <c r="K418" s="29"/>
      <c r="L418" s="29"/>
      <c r="M418" s="29"/>
      <c r="N418" s="29"/>
      <c r="O418" s="27"/>
      <c r="P418" s="27"/>
      <c r="Q418" s="27"/>
      <c r="R418" s="27"/>
      <c r="S418" s="27"/>
      <c r="T418" s="27"/>
      <c r="U418" s="27"/>
      <c r="V418" s="27"/>
      <c r="W418" s="27"/>
    </row>
    <row r="419" spans="1:23" s="28" customFormat="1" ht="15">
      <c r="A419" s="131"/>
      <c r="B419" s="67"/>
      <c r="C419" s="67"/>
      <c r="D419" s="67"/>
      <c r="E419" s="67"/>
      <c r="F419" s="57"/>
      <c r="G419" s="57"/>
      <c r="H419" s="57"/>
      <c r="I419" s="57"/>
      <c r="J419" s="53"/>
      <c r="K419" s="53"/>
      <c r="L419" s="53"/>
      <c r="M419" s="53"/>
      <c r="N419" s="53"/>
      <c r="O419" s="27"/>
      <c r="P419" s="27"/>
      <c r="Q419" s="27"/>
      <c r="R419" s="27"/>
      <c r="S419" s="27"/>
      <c r="T419" s="27"/>
      <c r="U419" s="27"/>
      <c r="V419" s="27"/>
      <c r="W419" s="27"/>
    </row>
    <row r="420" spans="1:23" s="28" customFormat="1" ht="15">
      <c r="A420" s="131"/>
      <c r="B420" s="67"/>
      <c r="C420" s="67"/>
      <c r="D420" s="67"/>
      <c r="E420" s="67"/>
      <c r="F420" s="57"/>
      <c r="G420" s="57"/>
      <c r="H420" s="57"/>
      <c r="I420" s="57"/>
      <c r="J420" s="53"/>
      <c r="K420" s="53"/>
      <c r="L420" s="53"/>
      <c r="M420" s="53"/>
      <c r="N420" s="53"/>
      <c r="O420" s="27"/>
      <c r="P420" s="27"/>
      <c r="Q420" s="27"/>
      <c r="R420" s="27"/>
      <c r="S420" s="27"/>
      <c r="T420" s="27"/>
      <c r="U420" s="27"/>
      <c r="V420" s="27"/>
      <c r="W420" s="27"/>
    </row>
    <row r="421" spans="1:23" s="28" customFormat="1" ht="12.75">
      <c r="A421" s="48"/>
      <c r="B421" s="27"/>
      <c r="C421" s="27"/>
      <c r="D421" s="27"/>
      <c r="E421" s="27"/>
      <c r="F421" s="110"/>
      <c r="G421" s="110"/>
      <c r="H421" s="110"/>
      <c r="I421" s="110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</row>
    <row r="422" spans="1:9" s="28" customFormat="1" ht="12.75">
      <c r="A422" s="123"/>
      <c r="F422" s="55"/>
      <c r="G422" s="55"/>
      <c r="H422" s="55"/>
      <c r="I422" s="55"/>
    </row>
    <row r="423" spans="1:9" s="28" customFormat="1" ht="12.75">
      <c r="A423" s="123"/>
      <c r="F423" s="55"/>
      <c r="G423" s="55"/>
      <c r="H423" s="55"/>
      <c r="I423" s="55"/>
    </row>
    <row r="424" spans="1:9" s="28" customFormat="1" ht="12.75">
      <c r="A424" s="123"/>
      <c r="F424" s="55"/>
      <c r="G424" s="55"/>
      <c r="H424" s="55"/>
      <c r="I424" s="55"/>
    </row>
    <row r="425" spans="1:9" s="28" customFormat="1" ht="12.75">
      <c r="A425" s="123"/>
      <c r="F425" s="55"/>
      <c r="G425" s="55"/>
      <c r="H425" s="55"/>
      <c r="I425" s="55"/>
    </row>
    <row r="426" spans="1:9" s="28" customFormat="1" ht="12.75">
      <c r="A426" s="123"/>
      <c r="F426" s="55"/>
      <c r="G426" s="55"/>
      <c r="H426" s="55"/>
      <c r="I426" s="55"/>
    </row>
    <row r="427" spans="1:9" s="28" customFormat="1" ht="12.75">
      <c r="A427" s="123"/>
      <c r="F427" s="55"/>
      <c r="G427" s="55"/>
      <c r="H427" s="55"/>
      <c r="I427" s="55"/>
    </row>
    <row r="428" spans="1:9" s="28" customFormat="1" ht="12.75">
      <c r="A428" s="123"/>
      <c r="F428" s="55"/>
      <c r="G428" s="55"/>
      <c r="H428" s="55"/>
      <c r="I428" s="55"/>
    </row>
    <row r="429" spans="1:9" s="28" customFormat="1" ht="12.75">
      <c r="A429" s="123"/>
      <c r="F429" s="55"/>
      <c r="G429" s="55"/>
      <c r="H429" s="55"/>
      <c r="I429" s="55"/>
    </row>
    <row r="430" spans="1:9" s="28" customFormat="1" ht="12.75">
      <c r="A430" s="123"/>
      <c r="F430" s="55"/>
      <c r="G430" s="55"/>
      <c r="H430" s="55"/>
      <c r="I430" s="55"/>
    </row>
    <row r="431" spans="1:9" s="28" customFormat="1" ht="12.75">
      <c r="A431" s="123"/>
      <c r="F431" s="55"/>
      <c r="G431" s="55"/>
      <c r="H431" s="55"/>
      <c r="I431" s="55"/>
    </row>
    <row r="432" spans="1:9" s="28" customFormat="1" ht="12.75">
      <c r="A432" s="123"/>
      <c r="F432" s="55"/>
      <c r="G432" s="55"/>
      <c r="H432" s="55"/>
      <c r="I432" s="55"/>
    </row>
    <row r="433" spans="1:9" s="28" customFormat="1" ht="12.75">
      <c r="A433" s="123"/>
      <c r="F433" s="55"/>
      <c r="G433" s="55"/>
      <c r="H433" s="55"/>
      <c r="I433" s="55"/>
    </row>
    <row r="434" spans="1:9" s="28" customFormat="1" ht="12.75">
      <c r="A434" s="123"/>
      <c r="F434" s="55"/>
      <c r="G434" s="55"/>
      <c r="H434" s="55"/>
      <c r="I434" s="55"/>
    </row>
    <row r="435" spans="1:9" s="28" customFormat="1" ht="12.75">
      <c r="A435" s="123"/>
      <c r="F435" s="55"/>
      <c r="G435" s="55"/>
      <c r="H435" s="55"/>
      <c r="I435" s="55"/>
    </row>
    <row r="436" spans="1:9" s="28" customFormat="1" ht="12.75">
      <c r="A436" s="123"/>
      <c r="F436" s="55"/>
      <c r="G436" s="55"/>
      <c r="H436" s="55"/>
      <c r="I436" s="55"/>
    </row>
    <row r="437" spans="1:9" s="28" customFormat="1" ht="12.75">
      <c r="A437" s="123"/>
      <c r="F437" s="55"/>
      <c r="G437" s="55"/>
      <c r="H437" s="55"/>
      <c r="I437" s="55"/>
    </row>
    <row r="438" spans="1:9" s="28" customFormat="1" ht="12.75">
      <c r="A438" s="123"/>
      <c r="F438" s="55"/>
      <c r="G438" s="55"/>
      <c r="H438" s="55"/>
      <c r="I438" s="55"/>
    </row>
    <row r="439" spans="1:9" s="28" customFormat="1" ht="12.75">
      <c r="A439" s="123"/>
      <c r="F439" s="55"/>
      <c r="G439" s="55"/>
      <c r="H439" s="55"/>
      <c r="I439" s="55"/>
    </row>
    <row r="440" spans="1:9" s="28" customFormat="1" ht="12.75">
      <c r="A440" s="123"/>
      <c r="F440" s="55"/>
      <c r="G440" s="55"/>
      <c r="H440" s="55"/>
      <c r="I440" s="55"/>
    </row>
    <row r="441" spans="1:9" s="28" customFormat="1" ht="12.75">
      <c r="A441" s="123"/>
      <c r="F441" s="55"/>
      <c r="G441" s="55"/>
      <c r="H441" s="55"/>
      <c r="I441" s="55"/>
    </row>
    <row r="442" spans="1:9" s="28" customFormat="1" ht="12.75">
      <c r="A442" s="123"/>
      <c r="F442" s="55"/>
      <c r="G442" s="55"/>
      <c r="H442" s="55"/>
      <c r="I442" s="55"/>
    </row>
    <row r="443" spans="1:9" s="28" customFormat="1" ht="12.75">
      <c r="A443" s="123"/>
      <c r="F443" s="55"/>
      <c r="G443" s="55"/>
      <c r="H443" s="55"/>
      <c r="I443" s="55"/>
    </row>
    <row r="444" spans="1:9" s="28" customFormat="1" ht="12.75">
      <c r="A444" s="123"/>
      <c r="F444" s="55"/>
      <c r="G444" s="55"/>
      <c r="H444" s="55"/>
      <c r="I444" s="55"/>
    </row>
    <row r="445" spans="1:9" s="28" customFormat="1" ht="12.75">
      <c r="A445" s="123"/>
      <c r="F445" s="55"/>
      <c r="G445" s="55"/>
      <c r="H445" s="55"/>
      <c r="I445" s="55"/>
    </row>
    <row r="446" spans="1:9" s="28" customFormat="1" ht="12.75">
      <c r="A446" s="123"/>
      <c r="F446" s="55"/>
      <c r="G446" s="55"/>
      <c r="H446" s="55"/>
      <c r="I446" s="55"/>
    </row>
    <row r="447" spans="1:9" s="28" customFormat="1" ht="12.75">
      <c r="A447" s="123"/>
      <c r="F447" s="55"/>
      <c r="G447" s="55"/>
      <c r="H447" s="55"/>
      <c r="I447" s="55"/>
    </row>
    <row r="448" spans="1:9" s="28" customFormat="1" ht="12.75">
      <c r="A448" s="123"/>
      <c r="F448" s="55"/>
      <c r="G448" s="55"/>
      <c r="H448" s="55"/>
      <c r="I448" s="55"/>
    </row>
    <row r="449" spans="1:9" s="28" customFormat="1" ht="12.75">
      <c r="A449" s="123"/>
      <c r="F449" s="55"/>
      <c r="G449" s="55"/>
      <c r="H449" s="55"/>
      <c r="I449" s="55"/>
    </row>
    <row r="450" spans="1:9" s="28" customFormat="1" ht="12.75">
      <c r="A450" s="123"/>
      <c r="F450" s="55"/>
      <c r="G450" s="55"/>
      <c r="H450" s="55"/>
      <c r="I450" s="55"/>
    </row>
    <row r="451" spans="1:9" s="28" customFormat="1" ht="12.75">
      <c r="A451" s="123"/>
      <c r="F451" s="55"/>
      <c r="G451" s="55"/>
      <c r="H451" s="55"/>
      <c r="I451" s="55"/>
    </row>
    <row r="452" spans="1:9" s="28" customFormat="1" ht="12.75">
      <c r="A452" s="123"/>
      <c r="F452" s="55"/>
      <c r="G452" s="55"/>
      <c r="H452" s="55"/>
      <c r="I452" s="55"/>
    </row>
    <row r="453" spans="1:9" s="28" customFormat="1" ht="12.75">
      <c r="A453" s="123"/>
      <c r="F453" s="55"/>
      <c r="G453" s="55"/>
      <c r="H453" s="55"/>
      <c r="I453" s="55"/>
    </row>
    <row r="454" spans="1:9" s="28" customFormat="1" ht="12.75">
      <c r="A454" s="123"/>
      <c r="F454" s="55"/>
      <c r="G454" s="55"/>
      <c r="H454" s="55"/>
      <c r="I454" s="55"/>
    </row>
    <row r="455" spans="1:9" s="28" customFormat="1" ht="12.75">
      <c r="A455" s="123"/>
      <c r="F455" s="55"/>
      <c r="G455" s="55"/>
      <c r="H455" s="55"/>
      <c r="I455" s="55"/>
    </row>
    <row r="456" spans="1:9" s="28" customFormat="1" ht="12.75">
      <c r="A456" s="123"/>
      <c r="F456" s="55"/>
      <c r="G456" s="55"/>
      <c r="H456" s="55"/>
      <c r="I456" s="55"/>
    </row>
    <row r="457" spans="1:9" s="28" customFormat="1" ht="12.75">
      <c r="A457" s="123"/>
      <c r="F457" s="55"/>
      <c r="G457" s="55"/>
      <c r="H457" s="55"/>
      <c r="I457" s="55"/>
    </row>
    <row r="458" spans="1:9" s="28" customFormat="1" ht="12.75">
      <c r="A458" s="123"/>
      <c r="F458" s="55"/>
      <c r="G458" s="55"/>
      <c r="H458" s="55"/>
      <c r="I458" s="55"/>
    </row>
    <row r="459" spans="1:9" s="28" customFormat="1" ht="12.75">
      <c r="A459" s="123"/>
      <c r="F459" s="55"/>
      <c r="G459" s="55"/>
      <c r="H459" s="55"/>
      <c r="I459" s="55"/>
    </row>
    <row r="460" spans="1:9" s="28" customFormat="1" ht="12.75">
      <c r="A460" s="123"/>
      <c r="F460" s="55"/>
      <c r="G460" s="55"/>
      <c r="H460" s="55"/>
      <c r="I460" s="55"/>
    </row>
    <row r="461" spans="1:9" s="28" customFormat="1" ht="12.75">
      <c r="A461" s="123"/>
      <c r="F461" s="55"/>
      <c r="G461" s="55"/>
      <c r="H461" s="55"/>
      <c r="I461" s="55"/>
    </row>
    <row r="462" spans="1:9" s="28" customFormat="1" ht="12.75">
      <c r="A462" s="123"/>
      <c r="F462" s="55"/>
      <c r="G462" s="55"/>
      <c r="H462" s="55"/>
      <c r="I462" s="55"/>
    </row>
    <row r="463" spans="1:9" s="28" customFormat="1" ht="12.75">
      <c r="A463" s="123"/>
      <c r="F463" s="55"/>
      <c r="G463" s="55"/>
      <c r="H463" s="55"/>
      <c r="I463" s="55"/>
    </row>
    <row r="464" spans="1:9" s="28" customFormat="1" ht="12.75">
      <c r="A464" s="123"/>
      <c r="F464" s="55"/>
      <c r="G464" s="55"/>
      <c r="H464" s="55"/>
      <c r="I464" s="55"/>
    </row>
    <row r="465" spans="1:9" s="28" customFormat="1" ht="12.75">
      <c r="A465" s="123"/>
      <c r="F465" s="55"/>
      <c r="G465" s="55"/>
      <c r="H465" s="55"/>
      <c r="I465" s="55"/>
    </row>
    <row r="466" spans="1:9" s="28" customFormat="1" ht="12.75">
      <c r="A466" s="123"/>
      <c r="F466" s="55"/>
      <c r="G466" s="55"/>
      <c r="H466" s="55"/>
      <c r="I466" s="55"/>
    </row>
    <row r="467" spans="1:9" s="28" customFormat="1" ht="12.75">
      <c r="A467" s="123"/>
      <c r="F467" s="55"/>
      <c r="G467" s="55"/>
      <c r="H467" s="55"/>
      <c r="I467" s="55"/>
    </row>
    <row r="468" spans="1:9" s="28" customFormat="1" ht="12.75">
      <c r="A468" s="123"/>
      <c r="F468" s="55"/>
      <c r="G468" s="55"/>
      <c r="H468" s="55"/>
      <c r="I468" s="55"/>
    </row>
    <row r="469" spans="1:9" s="28" customFormat="1" ht="12.75">
      <c r="A469" s="123"/>
      <c r="F469" s="55"/>
      <c r="G469" s="55"/>
      <c r="H469" s="55"/>
      <c r="I469" s="55"/>
    </row>
    <row r="470" spans="1:9" s="28" customFormat="1" ht="12.75">
      <c r="A470" s="123"/>
      <c r="F470" s="55"/>
      <c r="G470" s="55"/>
      <c r="H470" s="55"/>
      <c r="I470" s="55"/>
    </row>
    <row r="471" spans="1:9" s="28" customFormat="1" ht="12.75">
      <c r="A471" s="123"/>
      <c r="F471" s="55"/>
      <c r="G471" s="55"/>
      <c r="H471" s="55"/>
      <c r="I471" s="55"/>
    </row>
    <row r="472" spans="1:9" s="28" customFormat="1" ht="12.75">
      <c r="A472" s="123"/>
      <c r="F472" s="55"/>
      <c r="G472" s="55"/>
      <c r="H472" s="55"/>
      <c r="I472" s="55"/>
    </row>
    <row r="473" spans="1:9" s="28" customFormat="1" ht="12.75">
      <c r="A473" s="123"/>
      <c r="F473" s="55"/>
      <c r="G473" s="55"/>
      <c r="H473" s="55"/>
      <c r="I473" s="55"/>
    </row>
    <row r="474" spans="1:9" s="28" customFormat="1" ht="12.75">
      <c r="A474" s="129"/>
      <c r="F474" s="55"/>
      <c r="G474" s="55"/>
      <c r="H474" s="55"/>
      <c r="I474" s="55"/>
    </row>
    <row r="475" spans="1:9" s="28" customFormat="1" ht="12.75">
      <c r="A475" s="129"/>
      <c r="F475" s="55"/>
      <c r="G475" s="55"/>
      <c r="H475" s="55"/>
      <c r="I475" s="55"/>
    </row>
    <row r="476" spans="1:9" s="28" customFormat="1" ht="12.75">
      <c r="A476" s="130"/>
      <c r="F476" s="55"/>
      <c r="G476" s="55"/>
      <c r="H476" s="55"/>
      <c r="I476" s="55"/>
    </row>
    <row r="477" spans="1:9" s="28" customFormat="1" ht="12.75">
      <c r="A477" s="130"/>
      <c r="F477" s="55"/>
      <c r="G477" s="55"/>
      <c r="H477" s="55"/>
      <c r="I477" s="55"/>
    </row>
    <row r="478" spans="1:9" s="28" customFormat="1" ht="12.75">
      <c r="A478" s="130"/>
      <c r="F478" s="55"/>
      <c r="G478" s="55"/>
      <c r="H478" s="55"/>
      <c r="I478" s="55"/>
    </row>
    <row r="479" spans="1:9" s="28" customFormat="1" ht="12.75">
      <c r="A479" s="130"/>
      <c r="F479" s="55"/>
      <c r="G479" s="55"/>
      <c r="H479" s="55"/>
      <c r="I479" s="55"/>
    </row>
    <row r="480" spans="1:9" s="28" customFormat="1" ht="12.75">
      <c r="A480" s="130"/>
      <c r="F480" s="55"/>
      <c r="G480" s="55"/>
      <c r="H480" s="55"/>
      <c r="I480" s="55"/>
    </row>
    <row r="481" spans="1:9" s="28" customFormat="1" ht="12.75">
      <c r="A481" s="130"/>
      <c r="F481" s="55"/>
      <c r="G481" s="55"/>
      <c r="H481" s="55"/>
      <c r="I481" s="55"/>
    </row>
    <row r="482" spans="1:23" s="28" customFormat="1" ht="12.75">
      <c r="A482" s="48"/>
      <c r="B482" s="27"/>
      <c r="C482" s="27"/>
      <c r="D482" s="27"/>
      <c r="E482" s="27"/>
      <c r="F482" s="110"/>
      <c r="G482" s="110"/>
      <c r="H482" s="110"/>
      <c r="I482" s="110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</row>
    <row r="483" spans="1:23" s="28" customFormat="1" ht="12.75">
      <c r="A483" s="123"/>
      <c r="B483" s="27"/>
      <c r="C483" s="27"/>
      <c r="D483" s="27"/>
      <c r="E483" s="27"/>
      <c r="F483" s="110"/>
      <c r="G483" s="110"/>
      <c r="H483" s="110"/>
      <c r="I483" s="110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</row>
    <row r="484" spans="1:23" s="28" customFormat="1" ht="12.75">
      <c r="A484" s="48"/>
      <c r="B484" s="27"/>
      <c r="C484" s="27"/>
      <c r="D484" s="27"/>
      <c r="E484" s="27"/>
      <c r="F484" s="110"/>
      <c r="G484" s="110"/>
      <c r="H484" s="110"/>
      <c r="I484" s="110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</row>
    <row r="485" spans="1:23" s="28" customFormat="1" ht="16.5">
      <c r="A485" s="123"/>
      <c r="B485" s="29"/>
      <c r="C485" s="29"/>
      <c r="D485" s="29"/>
      <c r="E485" s="65"/>
      <c r="F485" s="119"/>
      <c r="G485" s="119"/>
      <c r="H485" s="119"/>
      <c r="I485" s="119"/>
      <c r="J485" s="29"/>
      <c r="K485" s="29"/>
      <c r="L485" s="29"/>
      <c r="M485" s="29"/>
      <c r="N485" s="29"/>
      <c r="O485" s="27"/>
      <c r="P485" s="27"/>
      <c r="Q485" s="27"/>
      <c r="R485" s="27"/>
      <c r="S485" s="27"/>
      <c r="T485" s="27"/>
      <c r="U485" s="27"/>
      <c r="V485" s="27"/>
      <c r="W485" s="27"/>
    </row>
    <row r="486" spans="1:23" s="28" customFormat="1" ht="16.5">
      <c r="A486" s="123"/>
      <c r="B486" s="29"/>
      <c r="C486" s="29"/>
      <c r="D486" s="29"/>
      <c r="E486" s="65"/>
      <c r="F486" s="119"/>
      <c r="G486" s="119"/>
      <c r="H486" s="119"/>
      <c r="I486" s="119"/>
      <c r="J486" s="29"/>
      <c r="K486" s="29"/>
      <c r="L486" s="29"/>
      <c r="M486" s="29"/>
      <c r="N486" s="29"/>
      <c r="O486" s="27"/>
      <c r="P486" s="27"/>
      <c r="Q486" s="27"/>
      <c r="R486" s="27"/>
      <c r="S486" s="27"/>
      <c r="T486" s="27"/>
      <c r="U486" s="27"/>
      <c r="V486" s="27"/>
      <c r="W486" s="27"/>
    </row>
    <row r="487" spans="1:23" s="28" customFormat="1" ht="12.75">
      <c r="A487" s="123"/>
      <c r="B487" s="29"/>
      <c r="C487" s="29"/>
      <c r="D487" s="29"/>
      <c r="E487" s="29"/>
      <c r="F487" s="119"/>
      <c r="G487" s="119"/>
      <c r="H487" s="119"/>
      <c r="I487" s="119"/>
      <c r="J487" s="29"/>
      <c r="K487" s="29"/>
      <c r="L487" s="29"/>
      <c r="M487" s="29"/>
      <c r="N487" s="29"/>
      <c r="O487" s="27"/>
      <c r="P487" s="27"/>
      <c r="Q487" s="27"/>
      <c r="R487" s="27"/>
      <c r="S487" s="27"/>
      <c r="T487" s="27"/>
      <c r="U487" s="27"/>
      <c r="V487" s="27"/>
      <c r="W487" s="27"/>
    </row>
    <row r="488" spans="1:23" s="28" customFormat="1" ht="12.75">
      <c r="A488" s="123"/>
      <c r="B488" s="29"/>
      <c r="C488" s="29"/>
      <c r="D488" s="29"/>
      <c r="E488" s="29"/>
      <c r="F488" s="120"/>
      <c r="G488" s="120"/>
      <c r="H488" s="120"/>
      <c r="I488" s="120"/>
      <c r="J488" s="66"/>
      <c r="K488" s="29"/>
      <c r="L488" s="29"/>
      <c r="M488" s="29"/>
      <c r="N488" s="29"/>
      <c r="O488" s="27"/>
      <c r="P488" s="27"/>
      <c r="Q488" s="27"/>
      <c r="R488" s="27"/>
      <c r="S488" s="27"/>
      <c r="T488" s="27"/>
      <c r="U488" s="27"/>
      <c r="V488" s="27"/>
      <c r="W488" s="27"/>
    </row>
    <row r="489" spans="1:23" s="28" customFormat="1" ht="15">
      <c r="A489" s="131"/>
      <c r="B489" s="67"/>
      <c r="C489" s="67"/>
      <c r="D489" s="67"/>
      <c r="E489" s="67"/>
      <c r="F489" s="57"/>
      <c r="G489" s="57"/>
      <c r="H489" s="57"/>
      <c r="I489" s="57"/>
      <c r="J489" s="53"/>
      <c r="K489" s="53"/>
      <c r="L489" s="53"/>
      <c r="M489" s="53"/>
      <c r="N489" s="53"/>
      <c r="O489" s="27"/>
      <c r="P489" s="27"/>
      <c r="Q489" s="27"/>
      <c r="R489" s="27"/>
      <c r="S489" s="27"/>
      <c r="T489" s="27"/>
      <c r="U489" s="27"/>
      <c r="V489" s="27"/>
      <c r="W489" s="27"/>
    </row>
    <row r="490" spans="1:23" s="28" customFormat="1" ht="15">
      <c r="A490" s="131"/>
      <c r="B490" s="67"/>
      <c r="C490" s="67"/>
      <c r="D490" s="67"/>
      <c r="E490" s="67"/>
      <c r="F490" s="57"/>
      <c r="G490" s="57"/>
      <c r="H490" s="57"/>
      <c r="I490" s="57"/>
      <c r="J490" s="53"/>
      <c r="K490" s="53"/>
      <c r="L490" s="53"/>
      <c r="M490" s="53"/>
      <c r="N490" s="53"/>
      <c r="O490" s="27"/>
      <c r="P490" s="27"/>
      <c r="Q490" s="27"/>
      <c r="R490" s="27"/>
      <c r="S490" s="27"/>
      <c r="T490" s="27"/>
      <c r="U490" s="27"/>
      <c r="V490" s="27"/>
      <c r="W490" s="27"/>
    </row>
    <row r="491" spans="1:23" s="28" customFormat="1" ht="12.75">
      <c r="A491" s="48"/>
      <c r="B491" s="27"/>
      <c r="C491" s="27"/>
      <c r="D491" s="27"/>
      <c r="E491" s="27"/>
      <c r="F491" s="110"/>
      <c r="G491" s="110"/>
      <c r="H491" s="110"/>
      <c r="I491" s="110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</row>
    <row r="492" spans="1:9" s="28" customFormat="1" ht="12.75">
      <c r="A492" s="123"/>
      <c r="F492" s="55"/>
      <c r="G492" s="55"/>
      <c r="H492" s="55"/>
      <c r="I492" s="55"/>
    </row>
    <row r="493" spans="1:9" s="28" customFormat="1" ht="12.75">
      <c r="A493" s="123"/>
      <c r="F493" s="55"/>
      <c r="G493" s="55"/>
      <c r="H493" s="55"/>
      <c r="I493" s="55"/>
    </row>
    <row r="494" spans="1:9" s="28" customFormat="1" ht="12.75">
      <c r="A494" s="123"/>
      <c r="F494" s="55"/>
      <c r="G494" s="55"/>
      <c r="H494" s="55"/>
      <c r="I494" s="55"/>
    </row>
    <row r="495" spans="1:9" s="28" customFormat="1" ht="12.75">
      <c r="A495" s="123"/>
      <c r="F495" s="55"/>
      <c r="G495" s="55"/>
      <c r="H495" s="55"/>
      <c r="I495" s="55"/>
    </row>
    <row r="496" spans="1:9" s="28" customFormat="1" ht="12.75">
      <c r="A496" s="123"/>
      <c r="F496" s="55"/>
      <c r="G496" s="55"/>
      <c r="H496" s="55"/>
      <c r="I496" s="55"/>
    </row>
    <row r="497" spans="1:9" s="28" customFormat="1" ht="12.75">
      <c r="A497" s="123"/>
      <c r="F497" s="55"/>
      <c r="G497" s="55"/>
      <c r="H497" s="55"/>
      <c r="I497" s="55"/>
    </row>
    <row r="498" spans="1:9" s="28" customFormat="1" ht="12.75">
      <c r="A498" s="123"/>
      <c r="F498" s="55"/>
      <c r="G498" s="55"/>
      <c r="H498" s="55"/>
      <c r="I498" s="55"/>
    </row>
    <row r="499" spans="1:9" s="28" customFormat="1" ht="12.75">
      <c r="A499" s="123"/>
      <c r="F499" s="55"/>
      <c r="G499" s="55"/>
      <c r="H499" s="55"/>
      <c r="I499" s="55"/>
    </row>
    <row r="500" spans="1:9" s="28" customFormat="1" ht="12.75">
      <c r="A500" s="123"/>
      <c r="F500" s="55"/>
      <c r="G500" s="55"/>
      <c r="H500" s="55"/>
      <c r="I500" s="55"/>
    </row>
    <row r="501" spans="1:9" s="28" customFormat="1" ht="12.75">
      <c r="A501" s="123"/>
      <c r="F501" s="55"/>
      <c r="G501" s="55"/>
      <c r="H501" s="55"/>
      <c r="I501" s="55"/>
    </row>
    <row r="502" spans="1:9" s="28" customFormat="1" ht="12.75">
      <c r="A502" s="123"/>
      <c r="F502" s="55"/>
      <c r="G502" s="55"/>
      <c r="H502" s="55"/>
      <c r="I502" s="55"/>
    </row>
    <row r="503" spans="1:9" s="28" customFormat="1" ht="12.75">
      <c r="A503" s="123"/>
      <c r="F503" s="55"/>
      <c r="G503" s="55"/>
      <c r="H503" s="55"/>
      <c r="I503" s="55"/>
    </row>
    <row r="504" spans="1:9" s="28" customFormat="1" ht="12.75">
      <c r="A504" s="123"/>
      <c r="F504" s="55"/>
      <c r="G504" s="55"/>
      <c r="H504" s="55"/>
      <c r="I504" s="55"/>
    </row>
    <row r="505" spans="1:9" s="28" customFormat="1" ht="12.75">
      <c r="A505" s="123"/>
      <c r="F505" s="55"/>
      <c r="G505" s="55"/>
      <c r="H505" s="55"/>
      <c r="I505" s="55"/>
    </row>
    <row r="506" spans="1:9" s="28" customFormat="1" ht="12.75">
      <c r="A506" s="123"/>
      <c r="F506" s="55"/>
      <c r="G506" s="55"/>
      <c r="H506" s="55"/>
      <c r="I506" s="55"/>
    </row>
    <row r="507" spans="1:9" s="28" customFormat="1" ht="12.75">
      <c r="A507" s="123"/>
      <c r="F507" s="55"/>
      <c r="G507" s="55"/>
      <c r="H507" s="55"/>
      <c r="I507" s="55"/>
    </row>
    <row r="508" spans="1:9" s="28" customFormat="1" ht="12.75">
      <c r="A508" s="123"/>
      <c r="F508" s="55"/>
      <c r="G508" s="55"/>
      <c r="H508" s="55"/>
      <c r="I508" s="55"/>
    </row>
    <row r="509" spans="1:9" s="28" customFormat="1" ht="12.75">
      <c r="A509" s="123"/>
      <c r="F509" s="55"/>
      <c r="G509" s="55"/>
      <c r="H509" s="55"/>
      <c r="I509" s="55"/>
    </row>
    <row r="510" spans="1:9" s="28" customFormat="1" ht="12.75">
      <c r="A510" s="123"/>
      <c r="F510" s="55"/>
      <c r="G510" s="55"/>
      <c r="H510" s="55"/>
      <c r="I510" s="55"/>
    </row>
    <row r="511" spans="1:9" s="28" customFormat="1" ht="12.75">
      <c r="A511" s="123"/>
      <c r="F511" s="55"/>
      <c r="G511" s="55"/>
      <c r="H511" s="55"/>
      <c r="I511" s="55"/>
    </row>
    <row r="512" spans="1:9" s="28" customFormat="1" ht="12.75">
      <c r="A512" s="123"/>
      <c r="F512" s="55"/>
      <c r="G512" s="55"/>
      <c r="H512" s="55"/>
      <c r="I512" s="55"/>
    </row>
    <row r="513" spans="1:9" s="28" customFormat="1" ht="12.75">
      <c r="A513" s="123"/>
      <c r="F513" s="55"/>
      <c r="G513" s="55"/>
      <c r="H513" s="55"/>
      <c r="I513" s="55"/>
    </row>
    <row r="514" spans="1:9" s="28" customFormat="1" ht="12.75">
      <c r="A514" s="123"/>
      <c r="F514" s="55"/>
      <c r="G514" s="55"/>
      <c r="H514" s="55"/>
      <c r="I514" s="55"/>
    </row>
    <row r="515" spans="1:9" s="28" customFormat="1" ht="12.75">
      <c r="A515" s="123"/>
      <c r="F515" s="55"/>
      <c r="G515" s="55"/>
      <c r="H515" s="55"/>
      <c r="I515" s="55"/>
    </row>
    <row r="516" spans="1:9" s="28" customFormat="1" ht="12.75">
      <c r="A516" s="123"/>
      <c r="F516" s="55"/>
      <c r="G516" s="55"/>
      <c r="H516" s="55"/>
      <c r="I516" s="55"/>
    </row>
    <row r="517" spans="1:9" s="28" customFormat="1" ht="12.75">
      <c r="A517" s="123"/>
      <c r="F517" s="55"/>
      <c r="G517" s="55"/>
      <c r="H517" s="55"/>
      <c r="I517" s="55"/>
    </row>
    <row r="518" spans="1:9" s="28" customFormat="1" ht="12.75">
      <c r="A518" s="123"/>
      <c r="F518" s="55"/>
      <c r="G518" s="55"/>
      <c r="H518" s="55"/>
      <c r="I518" s="55"/>
    </row>
    <row r="519" spans="1:9" s="28" customFormat="1" ht="12.75">
      <c r="A519" s="123"/>
      <c r="F519" s="55"/>
      <c r="G519" s="55"/>
      <c r="H519" s="55"/>
      <c r="I519" s="55"/>
    </row>
    <row r="520" spans="1:9" s="28" customFormat="1" ht="12.75">
      <c r="A520" s="123"/>
      <c r="F520" s="55"/>
      <c r="G520" s="55"/>
      <c r="H520" s="55"/>
      <c r="I520" s="55"/>
    </row>
    <row r="521" spans="1:9" s="28" customFormat="1" ht="12.75">
      <c r="A521" s="123"/>
      <c r="F521" s="55"/>
      <c r="G521" s="55"/>
      <c r="H521" s="55"/>
      <c r="I521" s="55"/>
    </row>
    <row r="522" spans="1:9" s="28" customFormat="1" ht="12.75">
      <c r="A522" s="123"/>
      <c r="F522" s="55"/>
      <c r="G522" s="55"/>
      <c r="H522" s="55"/>
      <c r="I522" s="55"/>
    </row>
    <row r="523" spans="1:9" s="28" customFormat="1" ht="12.75">
      <c r="A523" s="123"/>
      <c r="F523" s="55"/>
      <c r="G523" s="55"/>
      <c r="H523" s="55"/>
      <c r="I523" s="55"/>
    </row>
    <row r="524" spans="1:9" s="28" customFormat="1" ht="12.75">
      <c r="A524" s="123"/>
      <c r="F524" s="55"/>
      <c r="G524" s="55"/>
      <c r="H524" s="55"/>
      <c r="I524" s="55"/>
    </row>
    <row r="525" spans="1:9" s="28" customFormat="1" ht="12.75">
      <c r="A525" s="123"/>
      <c r="F525" s="55"/>
      <c r="G525" s="55"/>
      <c r="H525" s="55"/>
      <c r="I525" s="55"/>
    </row>
    <row r="526" spans="1:9" s="28" customFormat="1" ht="12.75">
      <c r="A526" s="123"/>
      <c r="F526" s="55"/>
      <c r="G526" s="55"/>
      <c r="H526" s="55"/>
      <c r="I526" s="55"/>
    </row>
    <row r="527" spans="1:9" s="28" customFormat="1" ht="12.75">
      <c r="A527" s="123"/>
      <c r="F527" s="55"/>
      <c r="G527" s="55"/>
      <c r="H527" s="55"/>
      <c r="I527" s="55"/>
    </row>
    <row r="528" spans="1:9" s="28" customFormat="1" ht="12.75">
      <c r="A528" s="123"/>
      <c r="F528" s="55"/>
      <c r="G528" s="55"/>
      <c r="H528" s="55"/>
      <c r="I528" s="55"/>
    </row>
    <row r="529" spans="1:9" s="28" customFormat="1" ht="12.75">
      <c r="A529" s="123"/>
      <c r="F529" s="55"/>
      <c r="G529" s="55"/>
      <c r="H529" s="55"/>
      <c r="I529" s="55"/>
    </row>
    <row r="530" spans="1:9" s="28" customFormat="1" ht="12.75">
      <c r="A530" s="123"/>
      <c r="F530" s="55"/>
      <c r="G530" s="55"/>
      <c r="H530" s="55"/>
      <c r="I530" s="55"/>
    </row>
    <row r="531" spans="1:9" s="28" customFormat="1" ht="12.75">
      <c r="A531" s="123"/>
      <c r="F531" s="55"/>
      <c r="G531" s="55"/>
      <c r="H531" s="55"/>
      <c r="I531" s="55"/>
    </row>
    <row r="532" spans="1:9" s="28" customFormat="1" ht="12.75">
      <c r="A532" s="123"/>
      <c r="F532" s="55"/>
      <c r="G532" s="55"/>
      <c r="H532" s="55"/>
      <c r="I532" s="55"/>
    </row>
    <row r="533" spans="1:9" s="28" customFormat="1" ht="12.75">
      <c r="A533" s="123"/>
      <c r="F533" s="55"/>
      <c r="G533" s="55"/>
      <c r="H533" s="55"/>
      <c r="I533" s="55"/>
    </row>
    <row r="534" spans="1:9" s="28" customFormat="1" ht="12.75">
      <c r="A534" s="123"/>
      <c r="F534" s="55"/>
      <c r="G534" s="55"/>
      <c r="H534" s="55"/>
      <c r="I534" s="55"/>
    </row>
    <row r="535" spans="1:9" s="28" customFormat="1" ht="12.75">
      <c r="A535" s="123"/>
      <c r="F535" s="55"/>
      <c r="G535" s="55"/>
      <c r="H535" s="55"/>
      <c r="I535" s="55"/>
    </row>
    <row r="536" spans="1:9" s="28" customFormat="1" ht="12.75">
      <c r="A536" s="123"/>
      <c r="F536" s="55"/>
      <c r="G536" s="55"/>
      <c r="H536" s="55"/>
      <c r="I536" s="55"/>
    </row>
    <row r="537" spans="1:9" s="28" customFormat="1" ht="12.75">
      <c r="A537" s="123"/>
      <c r="F537" s="55"/>
      <c r="G537" s="55"/>
      <c r="H537" s="55"/>
      <c r="I537" s="55"/>
    </row>
    <row r="538" spans="1:9" s="28" customFormat="1" ht="12.75">
      <c r="A538" s="123"/>
      <c r="F538" s="55"/>
      <c r="G538" s="55"/>
      <c r="H538" s="55"/>
      <c r="I538" s="55"/>
    </row>
    <row r="539" spans="1:9" s="28" customFormat="1" ht="12.75">
      <c r="A539" s="123"/>
      <c r="F539" s="55"/>
      <c r="G539" s="55"/>
      <c r="H539" s="55"/>
      <c r="I539" s="55"/>
    </row>
    <row r="540" spans="1:9" s="28" customFormat="1" ht="12.75">
      <c r="A540" s="123"/>
      <c r="F540" s="55"/>
      <c r="G540" s="55"/>
      <c r="H540" s="55"/>
      <c r="I540" s="55"/>
    </row>
    <row r="541" spans="1:9" s="28" customFormat="1" ht="12.75">
      <c r="A541" s="123"/>
      <c r="F541" s="55"/>
      <c r="G541" s="55"/>
      <c r="H541" s="55"/>
      <c r="I541" s="55"/>
    </row>
    <row r="542" spans="1:9" s="28" customFormat="1" ht="12.75">
      <c r="A542" s="123"/>
      <c r="F542" s="55"/>
      <c r="G542" s="55"/>
      <c r="H542" s="55"/>
      <c r="I542" s="55"/>
    </row>
    <row r="543" spans="1:9" s="28" customFormat="1" ht="12.75">
      <c r="A543" s="123"/>
      <c r="F543" s="55"/>
      <c r="G543" s="55"/>
      <c r="H543" s="55"/>
      <c r="I543" s="55"/>
    </row>
    <row r="544" spans="1:9" s="28" customFormat="1" ht="12.75">
      <c r="A544" s="129"/>
      <c r="F544" s="55"/>
      <c r="G544" s="55"/>
      <c r="H544" s="55"/>
      <c r="I544" s="55"/>
    </row>
    <row r="545" spans="1:9" s="28" customFormat="1" ht="12.75">
      <c r="A545" s="129"/>
      <c r="F545" s="55"/>
      <c r="G545" s="55"/>
      <c r="H545" s="55"/>
      <c r="I545" s="55"/>
    </row>
    <row r="546" spans="1:9" s="28" customFormat="1" ht="12.75">
      <c r="A546" s="130"/>
      <c r="F546" s="55"/>
      <c r="G546" s="55"/>
      <c r="H546" s="55"/>
      <c r="I546" s="55"/>
    </row>
    <row r="547" spans="1:9" s="28" customFormat="1" ht="12.75">
      <c r="A547" s="130"/>
      <c r="F547" s="55"/>
      <c r="G547" s="55"/>
      <c r="H547" s="55"/>
      <c r="I547" s="55"/>
    </row>
    <row r="548" spans="1:9" s="28" customFormat="1" ht="12.75">
      <c r="A548" s="130"/>
      <c r="F548" s="55"/>
      <c r="G548" s="55"/>
      <c r="H548" s="55"/>
      <c r="I548" s="55"/>
    </row>
    <row r="549" spans="1:9" s="28" customFormat="1" ht="12.75">
      <c r="A549" s="130"/>
      <c r="F549" s="55"/>
      <c r="G549" s="55"/>
      <c r="H549" s="55"/>
      <c r="I549" s="55"/>
    </row>
    <row r="550" spans="1:9" s="28" customFormat="1" ht="12.75">
      <c r="A550" s="130"/>
      <c r="F550" s="55"/>
      <c r="G550" s="55"/>
      <c r="H550" s="55"/>
      <c r="I550" s="55"/>
    </row>
    <row r="551" spans="1:9" s="28" customFormat="1" ht="12.75">
      <c r="A551" s="130"/>
      <c r="F551" s="55"/>
      <c r="G551" s="55"/>
      <c r="H551" s="55"/>
      <c r="I551" s="55"/>
    </row>
    <row r="552" spans="1:23" s="28" customFormat="1" ht="12.75">
      <c r="A552" s="48"/>
      <c r="B552" s="27"/>
      <c r="C552" s="27"/>
      <c r="D552" s="27"/>
      <c r="E552" s="27"/>
      <c r="F552" s="110"/>
      <c r="G552" s="110"/>
      <c r="H552" s="110"/>
      <c r="I552" s="110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</row>
    <row r="553" spans="1:23" s="28" customFormat="1" ht="12.75">
      <c r="A553" s="123"/>
      <c r="B553" s="27"/>
      <c r="C553" s="27"/>
      <c r="D553" s="27"/>
      <c r="E553" s="27"/>
      <c r="F553" s="110"/>
      <c r="G553" s="110"/>
      <c r="H553" s="110"/>
      <c r="I553" s="110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</row>
    <row r="554" spans="1:23" s="28" customFormat="1" ht="12.75">
      <c r="A554" s="48"/>
      <c r="B554" s="27"/>
      <c r="C554" s="27"/>
      <c r="D554" s="27"/>
      <c r="E554" s="27"/>
      <c r="F554" s="110"/>
      <c r="G554" s="110"/>
      <c r="H554" s="110"/>
      <c r="I554" s="110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</row>
    <row r="555" spans="1:23" s="28" customFormat="1" ht="16.5">
      <c r="A555" s="123"/>
      <c r="B555" s="29"/>
      <c r="C555" s="29"/>
      <c r="D555" s="29"/>
      <c r="E555" s="65"/>
      <c r="F555" s="119"/>
      <c r="G555" s="119"/>
      <c r="H555" s="119"/>
      <c r="I555" s="119"/>
      <c r="J555" s="29"/>
      <c r="K555" s="29"/>
      <c r="L555" s="29"/>
      <c r="M555" s="29"/>
      <c r="N555" s="29"/>
      <c r="O555" s="27"/>
      <c r="P555" s="27"/>
      <c r="Q555" s="27"/>
      <c r="R555" s="27"/>
      <c r="S555" s="27"/>
      <c r="T555" s="27"/>
      <c r="U555" s="27"/>
      <c r="V555" s="27"/>
      <c r="W555" s="27"/>
    </row>
    <row r="556" spans="1:23" s="28" customFormat="1" ht="16.5">
      <c r="A556" s="123"/>
      <c r="B556" s="29"/>
      <c r="C556" s="29"/>
      <c r="D556" s="29"/>
      <c r="E556" s="65"/>
      <c r="F556" s="119"/>
      <c r="G556" s="119"/>
      <c r="H556" s="119"/>
      <c r="I556" s="119"/>
      <c r="J556" s="29"/>
      <c r="K556" s="29"/>
      <c r="L556" s="29"/>
      <c r="M556" s="29"/>
      <c r="N556" s="29"/>
      <c r="O556" s="27"/>
      <c r="P556" s="27"/>
      <c r="Q556" s="27"/>
      <c r="R556" s="27"/>
      <c r="S556" s="27"/>
      <c r="T556" s="27"/>
      <c r="U556" s="27"/>
      <c r="V556" s="27"/>
      <c r="W556" s="27"/>
    </row>
    <row r="557" spans="1:23" s="28" customFormat="1" ht="12.75">
      <c r="A557" s="123"/>
      <c r="B557" s="29"/>
      <c r="C557" s="29"/>
      <c r="D557" s="29"/>
      <c r="E557" s="29"/>
      <c r="F557" s="119"/>
      <c r="G557" s="119"/>
      <c r="H557" s="119"/>
      <c r="I557" s="119"/>
      <c r="J557" s="29"/>
      <c r="K557" s="29"/>
      <c r="L557" s="29"/>
      <c r="M557" s="29"/>
      <c r="N557" s="29"/>
      <c r="O557" s="27"/>
      <c r="P557" s="27"/>
      <c r="Q557" s="27"/>
      <c r="R557" s="27"/>
      <c r="S557" s="27"/>
      <c r="T557" s="27"/>
      <c r="U557" s="27"/>
      <c r="V557" s="27"/>
      <c r="W557" s="27"/>
    </row>
    <row r="558" spans="1:23" s="28" customFormat="1" ht="12.75">
      <c r="A558" s="123"/>
      <c r="B558" s="29"/>
      <c r="C558" s="29"/>
      <c r="D558" s="29"/>
      <c r="E558" s="29"/>
      <c r="F558" s="120"/>
      <c r="G558" s="120"/>
      <c r="H558" s="120"/>
      <c r="I558" s="120"/>
      <c r="J558" s="66"/>
      <c r="K558" s="29"/>
      <c r="L558" s="29"/>
      <c r="M558" s="29"/>
      <c r="N558" s="29"/>
      <c r="O558" s="27"/>
      <c r="P558" s="27"/>
      <c r="Q558" s="27"/>
      <c r="R558" s="27"/>
      <c r="S558" s="27"/>
      <c r="T558" s="27"/>
      <c r="U558" s="27"/>
      <c r="V558" s="27"/>
      <c r="W558" s="27"/>
    </row>
    <row r="559" spans="1:23" s="28" customFormat="1" ht="15">
      <c r="A559" s="131"/>
      <c r="B559" s="67"/>
      <c r="C559" s="67"/>
      <c r="D559" s="67"/>
      <c r="E559" s="67"/>
      <c r="F559" s="57"/>
      <c r="G559" s="57"/>
      <c r="H559" s="57"/>
      <c r="I559" s="57"/>
      <c r="J559" s="53"/>
      <c r="K559" s="53"/>
      <c r="L559" s="53"/>
      <c r="M559" s="53"/>
      <c r="N559" s="53"/>
      <c r="O559" s="27"/>
      <c r="P559" s="27"/>
      <c r="Q559" s="27"/>
      <c r="R559" s="27"/>
      <c r="S559" s="27"/>
      <c r="T559" s="27"/>
      <c r="U559" s="27"/>
      <c r="V559" s="27"/>
      <c r="W559" s="27"/>
    </row>
    <row r="560" spans="1:23" s="28" customFormat="1" ht="15">
      <c r="A560" s="131"/>
      <c r="B560" s="67"/>
      <c r="C560" s="67"/>
      <c r="D560" s="67"/>
      <c r="E560" s="67"/>
      <c r="F560" s="57"/>
      <c r="G560" s="57"/>
      <c r="H560" s="57"/>
      <c r="I560" s="57"/>
      <c r="J560" s="53"/>
      <c r="K560" s="53"/>
      <c r="L560" s="53"/>
      <c r="M560" s="53"/>
      <c r="N560" s="53"/>
      <c r="O560" s="27"/>
      <c r="P560" s="27"/>
      <c r="Q560" s="27"/>
      <c r="R560" s="27"/>
      <c r="S560" s="27"/>
      <c r="T560" s="27"/>
      <c r="U560" s="27"/>
      <c r="V560" s="27"/>
      <c r="W560" s="27"/>
    </row>
    <row r="561" spans="1:23" s="28" customFormat="1" ht="12.75">
      <c r="A561" s="48"/>
      <c r="B561" s="27"/>
      <c r="C561" s="27"/>
      <c r="D561" s="27"/>
      <c r="E561" s="27"/>
      <c r="F561" s="110"/>
      <c r="G561" s="110"/>
      <c r="H561" s="110"/>
      <c r="I561" s="110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</row>
    <row r="562" spans="1:9" s="28" customFormat="1" ht="12.75">
      <c r="A562" s="123"/>
      <c r="F562" s="55"/>
      <c r="G562" s="55"/>
      <c r="H562" s="55"/>
      <c r="I562" s="55"/>
    </row>
    <row r="563" spans="1:9" s="28" customFormat="1" ht="12.75">
      <c r="A563" s="123"/>
      <c r="F563" s="55"/>
      <c r="G563" s="55"/>
      <c r="H563" s="55"/>
      <c r="I563" s="55"/>
    </row>
    <row r="564" spans="1:9" s="28" customFormat="1" ht="12.75">
      <c r="A564" s="123"/>
      <c r="F564" s="55"/>
      <c r="G564" s="55"/>
      <c r="H564" s="55"/>
      <c r="I564" s="55"/>
    </row>
    <row r="565" spans="1:9" s="28" customFormat="1" ht="12.75">
      <c r="A565" s="123"/>
      <c r="F565" s="55"/>
      <c r="G565" s="55"/>
      <c r="H565" s="55"/>
      <c r="I565" s="55"/>
    </row>
    <row r="566" spans="1:9" s="28" customFormat="1" ht="12.75">
      <c r="A566" s="123"/>
      <c r="F566" s="55"/>
      <c r="G566" s="55"/>
      <c r="H566" s="55"/>
      <c r="I566" s="55"/>
    </row>
    <row r="567" spans="1:9" s="28" customFormat="1" ht="12.75">
      <c r="A567" s="123"/>
      <c r="F567" s="55"/>
      <c r="G567" s="55"/>
      <c r="H567" s="55"/>
      <c r="I567" s="55"/>
    </row>
    <row r="568" spans="1:9" s="28" customFormat="1" ht="12.75">
      <c r="A568" s="123"/>
      <c r="F568" s="55"/>
      <c r="G568" s="55"/>
      <c r="H568" s="55"/>
      <c r="I568" s="55"/>
    </row>
    <row r="569" spans="1:9" s="28" customFormat="1" ht="12.75">
      <c r="A569" s="123"/>
      <c r="F569" s="55"/>
      <c r="G569" s="55"/>
      <c r="H569" s="55"/>
      <c r="I569" s="55"/>
    </row>
    <row r="570" spans="1:9" s="28" customFormat="1" ht="12.75">
      <c r="A570" s="123"/>
      <c r="F570" s="55"/>
      <c r="G570" s="55"/>
      <c r="H570" s="55"/>
      <c r="I570" s="55"/>
    </row>
    <row r="571" spans="1:9" s="28" customFormat="1" ht="12.75">
      <c r="A571" s="123"/>
      <c r="F571" s="55"/>
      <c r="G571" s="55"/>
      <c r="H571" s="55"/>
      <c r="I571" s="55"/>
    </row>
    <row r="572" spans="1:9" s="28" customFormat="1" ht="12.75">
      <c r="A572" s="123"/>
      <c r="F572" s="55"/>
      <c r="G572" s="55"/>
      <c r="H572" s="55"/>
      <c r="I572" s="55"/>
    </row>
    <row r="573" spans="1:9" s="28" customFormat="1" ht="12.75">
      <c r="A573" s="123"/>
      <c r="F573" s="55"/>
      <c r="G573" s="55"/>
      <c r="H573" s="55"/>
      <c r="I573" s="55"/>
    </row>
    <row r="574" spans="1:9" s="28" customFormat="1" ht="12.75">
      <c r="A574" s="123"/>
      <c r="F574" s="55"/>
      <c r="G574" s="55"/>
      <c r="H574" s="55"/>
      <c r="I574" s="55"/>
    </row>
    <row r="575" spans="1:9" s="28" customFormat="1" ht="12.75">
      <c r="A575" s="123"/>
      <c r="F575" s="55"/>
      <c r="G575" s="55"/>
      <c r="H575" s="55"/>
      <c r="I575" s="55"/>
    </row>
    <row r="576" spans="1:9" s="28" customFormat="1" ht="12.75">
      <c r="A576" s="123"/>
      <c r="F576" s="55"/>
      <c r="G576" s="55"/>
      <c r="H576" s="55"/>
      <c r="I576" s="55"/>
    </row>
    <row r="577" spans="1:9" s="28" customFormat="1" ht="12.75">
      <c r="A577" s="123"/>
      <c r="F577" s="55"/>
      <c r="G577" s="55"/>
      <c r="H577" s="55"/>
      <c r="I577" s="55"/>
    </row>
    <row r="578" spans="1:9" s="28" customFormat="1" ht="12.75">
      <c r="A578" s="123"/>
      <c r="F578" s="55"/>
      <c r="G578" s="55"/>
      <c r="H578" s="55"/>
      <c r="I578" s="55"/>
    </row>
    <row r="579" spans="1:9" s="28" customFormat="1" ht="12.75">
      <c r="A579" s="123"/>
      <c r="F579" s="55"/>
      <c r="G579" s="55"/>
      <c r="H579" s="55"/>
      <c r="I579" s="55"/>
    </row>
    <row r="580" spans="1:9" s="28" customFormat="1" ht="12.75">
      <c r="A580" s="123"/>
      <c r="F580" s="55"/>
      <c r="G580" s="55"/>
      <c r="H580" s="55"/>
      <c r="I580" s="55"/>
    </row>
    <row r="581" spans="1:9" s="28" customFormat="1" ht="12.75">
      <c r="A581" s="123"/>
      <c r="F581" s="55"/>
      <c r="G581" s="55"/>
      <c r="H581" s="55"/>
      <c r="I581" s="55"/>
    </row>
    <row r="582" spans="1:9" s="28" customFormat="1" ht="12.75">
      <c r="A582" s="123"/>
      <c r="F582" s="55"/>
      <c r="G582" s="55"/>
      <c r="H582" s="55"/>
      <c r="I582" s="55"/>
    </row>
    <row r="583" spans="1:9" s="28" customFormat="1" ht="12.75">
      <c r="A583" s="123"/>
      <c r="F583" s="55"/>
      <c r="G583" s="55"/>
      <c r="H583" s="55"/>
      <c r="I583" s="55"/>
    </row>
    <row r="584" spans="1:9" s="28" customFormat="1" ht="12.75">
      <c r="A584" s="123"/>
      <c r="F584" s="55"/>
      <c r="G584" s="55"/>
      <c r="H584" s="55"/>
      <c r="I584" s="55"/>
    </row>
    <row r="585" spans="1:9" s="28" customFormat="1" ht="12.75">
      <c r="A585" s="123"/>
      <c r="F585" s="55"/>
      <c r="G585" s="55"/>
      <c r="H585" s="55"/>
      <c r="I585" s="55"/>
    </row>
    <row r="586" spans="1:9" s="28" customFormat="1" ht="12.75">
      <c r="A586" s="123"/>
      <c r="F586" s="55"/>
      <c r="G586" s="55"/>
      <c r="H586" s="55"/>
      <c r="I586" s="55"/>
    </row>
    <row r="587" spans="1:9" s="28" customFormat="1" ht="12.75">
      <c r="A587" s="123"/>
      <c r="F587" s="55"/>
      <c r="G587" s="55"/>
      <c r="H587" s="55"/>
      <c r="I587" s="55"/>
    </row>
    <row r="588" spans="1:9" s="28" customFormat="1" ht="12.75">
      <c r="A588" s="123"/>
      <c r="F588" s="55"/>
      <c r="G588" s="55"/>
      <c r="H588" s="55"/>
      <c r="I588" s="55"/>
    </row>
    <row r="589" spans="1:9" s="28" customFormat="1" ht="12.75">
      <c r="A589" s="123"/>
      <c r="F589" s="55"/>
      <c r="G589" s="55"/>
      <c r="H589" s="55"/>
      <c r="I589" s="55"/>
    </row>
    <row r="590" spans="1:9" s="28" customFormat="1" ht="12.75">
      <c r="A590" s="123"/>
      <c r="F590" s="55"/>
      <c r="G590" s="55"/>
      <c r="H590" s="55"/>
      <c r="I590" s="55"/>
    </row>
    <row r="591" spans="1:9" s="28" customFormat="1" ht="12.75">
      <c r="A591" s="123"/>
      <c r="F591" s="55"/>
      <c r="G591" s="55"/>
      <c r="H591" s="55"/>
      <c r="I591" s="55"/>
    </row>
    <row r="592" spans="1:9" s="28" customFormat="1" ht="12.75">
      <c r="A592" s="123"/>
      <c r="F592" s="55"/>
      <c r="G592" s="55"/>
      <c r="H592" s="55"/>
      <c r="I592" s="55"/>
    </row>
    <row r="593" spans="1:9" s="28" customFormat="1" ht="12.75">
      <c r="A593" s="123"/>
      <c r="F593" s="55"/>
      <c r="G593" s="55"/>
      <c r="H593" s="55"/>
      <c r="I593" s="55"/>
    </row>
    <row r="594" spans="1:9" s="28" customFormat="1" ht="12.75">
      <c r="A594" s="123"/>
      <c r="F594" s="55"/>
      <c r="G594" s="55"/>
      <c r="H594" s="55"/>
      <c r="I594" s="55"/>
    </row>
    <row r="595" spans="1:9" s="28" customFormat="1" ht="12.75">
      <c r="A595" s="123"/>
      <c r="F595" s="55"/>
      <c r="G595" s="55"/>
      <c r="H595" s="55"/>
      <c r="I595" s="55"/>
    </row>
    <row r="596" spans="1:9" s="28" customFormat="1" ht="12.75">
      <c r="A596" s="123"/>
      <c r="F596" s="55"/>
      <c r="G596" s="55"/>
      <c r="H596" s="55"/>
      <c r="I596" s="55"/>
    </row>
    <row r="597" spans="1:9" s="28" customFormat="1" ht="12.75">
      <c r="A597" s="123"/>
      <c r="F597" s="55"/>
      <c r="G597" s="55"/>
      <c r="H597" s="55"/>
      <c r="I597" s="55"/>
    </row>
    <row r="598" spans="1:9" s="28" customFormat="1" ht="12.75">
      <c r="A598" s="123"/>
      <c r="F598" s="55"/>
      <c r="G598" s="55"/>
      <c r="H598" s="55"/>
      <c r="I598" s="55"/>
    </row>
    <row r="599" spans="1:9" s="28" customFormat="1" ht="12.75">
      <c r="A599" s="123"/>
      <c r="F599" s="55"/>
      <c r="G599" s="55"/>
      <c r="H599" s="55"/>
      <c r="I599" s="55"/>
    </row>
    <row r="600" spans="1:9" s="28" customFormat="1" ht="12.75">
      <c r="A600" s="123"/>
      <c r="F600" s="55"/>
      <c r="G600" s="55"/>
      <c r="H600" s="55"/>
      <c r="I600" s="55"/>
    </row>
    <row r="601" spans="1:9" s="28" customFormat="1" ht="12.75">
      <c r="A601" s="123"/>
      <c r="F601" s="55"/>
      <c r="G601" s="55"/>
      <c r="H601" s="55"/>
      <c r="I601" s="55"/>
    </row>
    <row r="602" spans="1:9" s="28" customFormat="1" ht="12.75">
      <c r="A602" s="123"/>
      <c r="F602" s="55"/>
      <c r="G602" s="55"/>
      <c r="H602" s="55"/>
      <c r="I602" s="55"/>
    </row>
    <row r="603" spans="1:9" s="28" customFormat="1" ht="12.75">
      <c r="A603" s="123"/>
      <c r="F603" s="55"/>
      <c r="G603" s="55"/>
      <c r="H603" s="55"/>
      <c r="I603" s="55"/>
    </row>
    <row r="604" spans="1:9" s="28" customFormat="1" ht="12.75">
      <c r="A604" s="123"/>
      <c r="F604" s="55"/>
      <c r="G604" s="55"/>
      <c r="H604" s="55"/>
      <c r="I604" s="55"/>
    </row>
    <row r="605" spans="1:9" s="28" customFormat="1" ht="12.75">
      <c r="A605" s="123"/>
      <c r="F605" s="55"/>
      <c r="G605" s="55"/>
      <c r="H605" s="55"/>
      <c r="I605" s="55"/>
    </row>
    <row r="606" spans="1:9" s="28" customFormat="1" ht="12.75">
      <c r="A606" s="123"/>
      <c r="F606" s="55"/>
      <c r="G606" s="55"/>
      <c r="H606" s="55"/>
      <c r="I606" s="55"/>
    </row>
    <row r="607" spans="1:9" s="28" customFormat="1" ht="12.75">
      <c r="A607" s="123"/>
      <c r="F607" s="55"/>
      <c r="G607" s="55"/>
      <c r="H607" s="55"/>
      <c r="I607" s="55"/>
    </row>
    <row r="608" spans="1:9" s="28" customFormat="1" ht="12.75">
      <c r="A608" s="123"/>
      <c r="F608" s="55"/>
      <c r="G608" s="55"/>
      <c r="H608" s="55"/>
      <c r="I608" s="55"/>
    </row>
    <row r="609" spans="1:9" s="28" customFormat="1" ht="12.75">
      <c r="A609" s="123"/>
      <c r="F609" s="55"/>
      <c r="G609" s="55"/>
      <c r="H609" s="55"/>
      <c r="I609" s="55"/>
    </row>
    <row r="610" spans="1:9" s="28" customFormat="1" ht="12.75">
      <c r="A610" s="123"/>
      <c r="F610" s="55"/>
      <c r="G610" s="55"/>
      <c r="H610" s="55"/>
      <c r="I610" s="55"/>
    </row>
    <row r="611" spans="1:9" s="28" customFormat="1" ht="12.75">
      <c r="A611" s="123"/>
      <c r="F611" s="55"/>
      <c r="G611" s="55"/>
      <c r="H611" s="55"/>
      <c r="I611" s="55"/>
    </row>
    <row r="612" spans="1:9" s="28" customFormat="1" ht="12.75">
      <c r="A612" s="123"/>
      <c r="F612" s="55"/>
      <c r="G612" s="55"/>
      <c r="H612" s="55"/>
      <c r="I612" s="55"/>
    </row>
    <row r="613" spans="1:9" s="28" customFormat="1" ht="12.75">
      <c r="A613" s="123"/>
      <c r="F613" s="55"/>
      <c r="G613" s="55"/>
      <c r="H613" s="55"/>
      <c r="I613" s="55"/>
    </row>
    <row r="614" spans="1:9" s="28" customFormat="1" ht="12.75">
      <c r="A614" s="129"/>
      <c r="F614" s="55"/>
      <c r="G614" s="55"/>
      <c r="H614" s="55"/>
      <c r="I614" s="55"/>
    </row>
    <row r="615" spans="1:9" s="28" customFormat="1" ht="12.75">
      <c r="A615" s="129"/>
      <c r="F615" s="55"/>
      <c r="G615" s="55"/>
      <c r="H615" s="55"/>
      <c r="I615" s="55"/>
    </row>
    <row r="616" spans="1:9" s="28" customFormat="1" ht="12.75">
      <c r="A616" s="130"/>
      <c r="F616" s="55"/>
      <c r="G616" s="55"/>
      <c r="H616" s="55"/>
      <c r="I616" s="55"/>
    </row>
    <row r="617" spans="1:9" s="28" customFormat="1" ht="12.75">
      <c r="A617" s="130"/>
      <c r="F617" s="55"/>
      <c r="G617" s="55"/>
      <c r="H617" s="55"/>
      <c r="I617" s="55"/>
    </row>
    <row r="618" spans="1:9" s="28" customFormat="1" ht="12.75">
      <c r="A618" s="130"/>
      <c r="F618" s="55"/>
      <c r="G618" s="55"/>
      <c r="H618" s="55"/>
      <c r="I618" s="55"/>
    </row>
    <row r="619" spans="1:9" s="28" customFormat="1" ht="12.75">
      <c r="A619" s="130"/>
      <c r="F619" s="55"/>
      <c r="G619" s="55"/>
      <c r="H619" s="55"/>
      <c r="I619" s="55"/>
    </row>
    <row r="620" spans="1:9" s="28" customFormat="1" ht="12.75">
      <c r="A620" s="130"/>
      <c r="F620" s="55"/>
      <c r="G620" s="55"/>
      <c r="H620" s="55"/>
      <c r="I620" s="55"/>
    </row>
    <row r="621" spans="1:9" s="28" customFormat="1" ht="12.75">
      <c r="A621" s="130"/>
      <c r="F621" s="55"/>
      <c r="G621" s="55"/>
      <c r="H621" s="55"/>
      <c r="I621" s="55"/>
    </row>
    <row r="622" spans="1:9" s="28" customFormat="1" ht="12.75">
      <c r="A622" s="130"/>
      <c r="F622" s="55"/>
      <c r="G622" s="55"/>
      <c r="H622" s="55"/>
      <c r="I622" s="55"/>
    </row>
    <row r="623" spans="1:9" s="28" customFormat="1" ht="12.75">
      <c r="A623" s="130"/>
      <c r="F623" s="55"/>
      <c r="G623" s="55"/>
      <c r="H623" s="55"/>
      <c r="I623" s="55"/>
    </row>
    <row r="624" spans="1:9" s="28" customFormat="1" ht="12.75">
      <c r="A624" s="130"/>
      <c r="F624" s="55"/>
      <c r="G624" s="55"/>
      <c r="H624" s="55"/>
      <c r="I624" s="55"/>
    </row>
    <row r="625" spans="1:9" s="28" customFormat="1" ht="12.75">
      <c r="A625" s="130"/>
      <c r="F625" s="55"/>
      <c r="G625" s="55"/>
      <c r="H625" s="55"/>
      <c r="I625" s="55"/>
    </row>
    <row r="626" spans="1:9" s="28" customFormat="1" ht="12.75">
      <c r="A626" s="130"/>
      <c r="F626" s="55"/>
      <c r="G626" s="55"/>
      <c r="H626" s="55"/>
      <c r="I626" s="55"/>
    </row>
    <row r="627" spans="1:9" s="28" customFormat="1" ht="12.75">
      <c r="A627" s="130"/>
      <c r="F627" s="55"/>
      <c r="G627" s="55"/>
      <c r="H627" s="55"/>
      <c r="I627" s="55"/>
    </row>
    <row r="628" spans="1:9" s="28" customFormat="1" ht="12.75">
      <c r="A628" s="130"/>
      <c r="F628" s="55"/>
      <c r="G628" s="55"/>
      <c r="H628" s="55"/>
      <c r="I628" s="55"/>
    </row>
    <row r="629" spans="1:9" s="28" customFormat="1" ht="12.75">
      <c r="A629" s="130"/>
      <c r="F629" s="55"/>
      <c r="G629" s="55"/>
      <c r="H629" s="55"/>
      <c r="I629" s="55"/>
    </row>
    <row r="630" spans="1:9" s="28" customFormat="1" ht="12.75">
      <c r="A630" s="130"/>
      <c r="F630" s="55"/>
      <c r="G630" s="55"/>
      <c r="H630" s="55"/>
      <c r="I630" s="55"/>
    </row>
    <row r="631" spans="1:9" s="28" customFormat="1" ht="12.75">
      <c r="A631" s="130"/>
      <c r="F631" s="55"/>
      <c r="G631" s="55"/>
      <c r="H631" s="55"/>
      <c r="I631" s="55"/>
    </row>
    <row r="632" spans="1:9" s="28" customFormat="1" ht="12.75">
      <c r="A632" s="130"/>
      <c r="F632" s="55"/>
      <c r="G632" s="55"/>
      <c r="H632" s="55"/>
      <c r="I632" s="55"/>
    </row>
    <row r="633" spans="1:9" s="28" customFormat="1" ht="12.75">
      <c r="A633" s="130"/>
      <c r="F633" s="55"/>
      <c r="G633" s="55"/>
      <c r="H633" s="55"/>
      <c r="I633" s="55"/>
    </row>
    <row r="634" spans="1:9" s="28" customFormat="1" ht="12.75">
      <c r="A634" s="130"/>
      <c r="F634" s="55"/>
      <c r="G634" s="55"/>
      <c r="H634" s="55"/>
      <c r="I634" s="55"/>
    </row>
  </sheetData>
  <printOptions horizontalCentered="1" verticalCentered="1"/>
  <pageMargins left="0.125" right="0.125" top="0.25" bottom="0.25" header="0" footer="0"/>
  <pageSetup fitToHeight="1" fitToWidth="1" horizontalDpi="300" verticalDpi="3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28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89" customWidth="1"/>
    <col min="2" max="4" width="16.7109375" style="71" customWidth="1"/>
    <col min="5" max="5" width="18.28125" style="71" customWidth="1"/>
    <col min="6" max="8" width="14.140625" style="134" customWidth="1"/>
    <col min="9" max="10" width="14.140625" style="71" customWidth="1"/>
    <col min="11" max="11" width="13.8515625" style="71" customWidth="1"/>
    <col min="12" max="12" width="12.8515625" style="71" customWidth="1"/>
    <col min="13" max="13" width="14.00390625" style="71" customWidth="1"/>
    <col min="14" max="14" width="12.00390625" style="71" customWidth="1"/>
    <col min="15" max="16384" width="8.8515625" style="71" customWidth="1"/>
  </cols>
  <sheetData>
    <row r="1" spans="1:23" s="72" customFormat="1" ht="15.75">
      <c r="A1" s="142" t="s">
        <v>0</v>
      </c>
      <c r="B1" s="70"/>
      <c r="C1" s="70"/>
      <c r="D1" s="3">
        <v>36860</v>
      </c>
      <c r="E1" s="4">
        <v>0.6875</v>
      </c>
      <c r="F1" s="134"/>
      <c r="G1" s="135"/>
      <c r="H1" s="135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1"/>
    </row>
    <row r="2" spans="1:22" s="72" customFormat="1" ht="15.75">
      <c r="A2" s="143"/>
      <c r="B2" s="70"/>
      <c r="C2" s="70"/>
      <c r="D2" s="70"/>
      <c r="E2" s="70"/>
      <c r="F2" s="135"/>
      <c r="G2" s="135"/>
      <c r="H2" s="135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76" customFormat="1" ht="15">
      <c r="A3" s="30" t="s">
        <v>117</v>
      </c>
      <c r="B3" s="74"/>
      <c r="C3" s="74"/>
      <c r="D3" s="74"/>
      <c r="E3" s="74"/>
      <c r="F3" s="136"/>
      <c r="G3" s="136"/>
      <c r="H3" s="136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s="76" customFormat="1" ht="15">
      <c r="A4" s="34" t="s">
        <v>104</v>
      </c>
      <c r="B4" s="74"/>
      <c r="C4" s="74"/>
      <c r="D4" s="74"/>
      <c r="E4" s="74"/>
      <c r="F4" s="136"/>
      <c r="G4" s="136"/>
      <c r="H4" s="136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s="72" customFormat="1" ht="15">
      <c r="A5" s="74" t="s">
        <v>4</v>
      </c>
      <c r="B5" s="74"/>
      <c r="C5" s="74"/>
      <c r="D5" s="74"/>
      <c r="E5" s="74"/>
      <c r="F5" s="134"/>
      <c r="G5" s="134"/>
      <c r="H5" s="134"/>
      <c r="I5" s="71"/>
      <c r="J5" s="77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s="72" customFormat="1" ht="16.5">
      <c r="A6" s="78"/>
      <c r="B6" s="79"/>
      <c r="C6" s="79"/>
      <c r="D6" s="79"/>
      <c r="E6" s="79"/>
      <c r="F6" s="134"/>
      <c r="G6" s="134"/>
      <c r="H6" s="134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2" s="72" customFormat="1" ht="12.75">
      <c r="A7" s="144"/>
      <c r="B7" s="80" t="s">
        <v>105</v>
      </c>
      <c r="C7" s="39" t="s">
        <v>106</v>
      </c>
      <c r="D7" s="81"/>
      <c r="E7" s="82"/>
      <c r="F7" s="134"/>
      <c r="G7" s="83"/>
      <c r="H7" s="134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2" s="72" customFormat="1" ht="12.75">
      <c r="A8" s="142"/>
      <c r="B8" s="84" t="s">
        <v>107</v>
      </c>
      <c r="C8" s="44" t="s">
        <v>108</v>
      </c>
      <c r="D8" s="85" t="s">
        <v>109</v>
      </c>
      <c r="E8" s="86" t="s">
        <v>109</v>
      </c>
      <c r="F8" s="134"/>
      <c r="G8" s="83"/>
      <c r="H8" s="134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2" s="72" customFormat="1" ht="12.75">
      <c r="A9" s="142" t="s">
        <v>92</v>
      </c>
      <c r="B9" s="87" t="s">
        <v>110</v>
      </c>
      <c r="C9" s="85" t="s">
        <v>110</v>
      </c>
      <c r="D9" s="85" t="s">
        <v>110</v>
      </c>
      <c r="E9" s="86" t="s">
        <v>111</v>
      </c>
      <c r="F9" s="134"/>
      <c r="G9" s="88"/>
      <c r="H9" s="137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s="72" customFormat="1" ht="12.75">
      <c r="A10" s="89"/>
      <c r="B10" s="90"/>
      <c r="C10" s="91"/>
      <c r="D10" s="91"/>
      <c r="E10" s="92"/>
      <c r="F10" s="134"/>
      <c r="G10" s="93"/>
      <c r="H10" s="138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8" s="72" customFormat="1" ht="12.75">
      <c r="A11" s="143" t="s">
        <v>37</v>
      </c>
      <c r="B11" s="95">
        <f>6*'Compared to ISTEA 1'!B11</f>
        <v>1981575.0710000005</v>
      </c>
      <c r="C11" s="96">
        <f>6*'Compared to ISTEA 1'!C11</f>
        <v>3226047.042</v>
      </c>
      <c r="D11" s="153">
        <f aca="true" t="shared" si="0" ref="D11:D42">C11-B11</f>
        <v>1244471.9709999994</v>
      </c>
      <c r="E11" s="156">
        <f aca="true" t="shared" si="1" ref="E11:E42">(C11/B11)-1</f>
        <v>0.6280216123086255</v>
      </c>
      <c r="F11" s="96"/>
      <c r="G11" s="97"/>
      <c r="H11" s="97"/>
    </row>
    <row r="12" spans="1:8" s="72" customFormat="1" ht="12.75">
      <c r="A12" s="143" t="s">
        <v>38</v>
      </c>
      <c r="B12" s="95">
        <f>6*'Compared to ISTEA 1'!B12</f>
        <v>1270694.0799999996</v>
      </c>
      <c r="C12" s="96">
        <f>6*'Compared to ISTEA 1'!C12</f>
        <v>1887596.432</v>
      </c>
      <c r="D12" s="153">
        <f t="shared" si="0"/>
        <v>616902.3520000004</v>
      </c>
      <c r="E12" s="156">
        <f t="shared" si="1"/>
        <v>0.48548455659760426</v>
      </c>
      <c r="F12" s="96"/>
      <c r="G12" s="97"/>
      <c r="H12" s="97"/>
    </row>
    <row r="13" spans="1:8" s="72" customFormat="1" ht="12.75">
      <c r="A13" s="143" t="s">
        <v>39</v>
      </c>
      <c r="B13" s="95">
        <f>6*'Compared to ISTEA 1'!B13</f>
        <v>1533988.2400000002</v>
      </c>
      <c r="C13" s="96">
        <f>6*'Compared to ISTEA 1'!C13</f>
        <v>2648081.351</v>
      </c>
      <c r="D13" s="153">
        <f t="shared" si="0"/>
        <v>1114093.1109999996</v>
      </c>
      <c r="E13" s="156">
        <f t="shared" si="1"/>
        <v>0.7262722633388632</v>
      </c>
      <c r="F13" s="96"/>
      <c r="G13" s="97"/>
      <c r="H13" s="97"/>
    </row>
    <row r="14" spans="1:8" s="72" customFormat="1" ht="12.75">
      <c r="A14" s="143" t="s">
        <v>40</v>
      </c>
      <c r="B14" s="95">
        <f>6*'Compared to ISTEA 1'!B14</f>
        <v>1576429.9279999998</v>
      </c>
      <c r="C14" s="96">
        <f>6*'Compared to ISTEA 1'!C14</f>
        <v>2113394.834</v>
      </c>
      <c r="D14" s="153">
        <f t="shared" si="0"/>
        <v>536964.906</v>
      </c>
      <c r="E14" s="156">
        <f t="shared" si="1"/>
        <v>0.34062085251149843</v>
      </c>
      <c r="F14" s="96"/>
      <c r="G14" s="97"/>
      <c r="H14" s="97"/>
    </row>
    <row r="15" spans="1:8" s="72" customFormat="1" ht="12.75">
      <c r="A15" s="143" t="s">
        <v>41</v>
      </c>
      <c r="B15" s="95">
        <f>6*'Compared to ISTEA 1'!B15</f>
        <v>9919247.346</v>
      </c>
      <c r="C15" s="96">
        <f>6*'Compared to ISTEA 1'!C15</f>
        <v>14678974.664</v>
      </c>
      <c r="D15" s="153">
        <f t="shared" si="0"/>
        <v>4759727.318</v>
      </c>
      <c r="E15" s="156">
        <f t="shared" si="1"/>
        <v>0.4798476287537472</v>
      </c>
      <c r="F15" s="96"/>
      <c r="G15" s="97"/>
      <c r="H15" s="97"/>
    </row>
    <row r="16" spans="1:8" s="72" customFormat="1" ht="12.75">
      <c r="A16" s="143" t="s">
        <v>42</v>
      </c>
      <c r="B16" s="95">
        <f>6*'Compared to ISTEA 1'!B16</f>
        <v>1203370.392</v>
      </c>
      <c r="C16" s="96">
        <f>6*'Compared to ISTEA 1'!C16</f>
        <v>1866536.242</v>
      </c>
      <c r="D16" s="153">
        <f t="shared" si="0"/>
        <v>663165.8500000001</v>
      </c>
      <c r="E16" s="156">
        <f t="shared" si="1"/>
        <v>0.5510903828187257</v>
      </c>
      <c r="F16" s="96"/>
      <c r="G16" s="97"/>
      <c r="H16" s="97"/>
    </row>
    <row r="17" spans="1:8" s="72" customFormat="1" ht="12.75">
      <c r="A17" s="143" t="s">
        <v>43</v>
      </c>
      <c r="B17" s="95">
        <f>6*'Compared to ISTEA 1'!B17</f>
        <v>2114456.177</v>
      </c>
      <c r="C17" s="96">
        <f>6*'Compared to ISTEA 1'!C17</f>
        <v>2405797.54</v>
      </c>
      <c r="D17" s="153">
        <f t="shared" si="0"/>
        <v>291341.3629999999</v>
      </c>
      <c r="E17" s="156">
        <f t="shared" si="1"/>
        <v>0.13778548175604954</v>
      </c>
      <c r="F17" s="96"/>
      <c r="G17" s="97"/>
      <c r="H17" s="97"/>
    </row>
    <row r="18" spans="1:8" s="72" customFormat="1" ht="12.75">
      <c r="A18" s="143" t="s">
        <v>44</v>
      </c>
      <c r="B18" s="95">
        <f>6*'Compared to ISTEA 1'!B18</f>
        <v>432817.70699999994</v>
      </c>
      <c r="C18" s="96">
        <f>6*'Compared to ISTEA 1'!C18</f>
        <v>700868.3620000001</v>
      </c>
      <c r="D18" s="153">
        <f t="shared" si="0"/>
        <v>268050.65500000014</v>
      </c>
      <c r="E18" s="156">
        <f t="shared" si="1"/>
        <v>0.6193153622524972</v>
      </c>
      <c r="F18" s="96"/>
      <c r="G18" s="97"/>
      <c r="H18" s="97"/>
    </row>
    <row r="19" spans="1:8" s="72" customFormat="1" ht="12.75">
      <c r="A19" s="143" t="s">
        <v>45</v>
      </c>
      <c r="B19" s="95">
        <f>6*'Compared to ISTEA 1'!B19</f>
        <v>552592.446</v>
      </c>
      <c r="C19" s="96">
        <f>6*'Compared to ISTEA 1'!C19</f>
        <v>626710.9839999999</v>
      </c>
      <c r="D19" s="153">
        <f t="shared" si="0"/>
        <v>74118.53799999994</v>
      </c>
      <c r="E19" s="156">
        <f t="shared" si="1"/>
        <v>0.13412875716364736</v>
      </c>
      <c r="F19" s="96"/>
      <c r="G19" s="97"/>
      <c r="H19" s="97"/>
    </row>
    <row r="20" spans="1:8" s="72" customFormat="1" ht="12.75">
      <c r="A20" s="143" t="s">
        <v>46</v>
      </c>
      <c r="B20" s="95">
        <f>6*'Compared to ISTEA 1'!B20</f>
        <v>4610162.310999999</v>
      </c>
      <c r="C20" s="96">
        <f>6*'Compared to ISTEA 1'!C20</f>
        <v>7504609.841</v>
      </c>
      <c r="D20" s="153">
        <f t="shared" si="0"/>
        <v>2894447.530000001</v>
      </c>
      <c r="E20" s="156">
        <f t="shared" si="1"/>
        <v>0.6278406994681629</v>
      </c>
      <c r="F20" s="96"/>
      <c r="G20" s="97"/>
      <c r="H20" s="97"/>
    </row>
    <row r="21" spans="1:8" s="72" customFormat="1" ht="12.75">
      <c r="A21" s="143" t="s">
        <v>47</v>
      </c>
      <c r="B21" s="95">
        <f>6*'Compared to ISTEA 1'!B21</f>
        <v>3248331.1670000004</v>
      </c>
      <c r="C21" s="96">
        <f>6*'Compared to ISTEA 1'!C21</f>
        <v>5674514.259</v>
      </c>
      <c r="D21" s="153">
        <f t="shared" si="0"/>
        <v>2426183.0919999992</v>
      </c>
      <c r="E21" s="156">
        <f t="shared" si="1"/>
        <v>0.7469013986774948</v>
      </c>
      <c r="F21" s="96"/>
      <c r="G21" s="97"/>
      <c r="H21" s="97"/>
    </row>
    <row r="22" spans="1:8" s="72" customFormat="1" ht="12.75">
      <c r="A22" s="143" t="s">
        <v>48</v>
      </c>
      <c r="B22" s="95">
        <f>6*'Compared to ISTEA 1'!B22</f>
        <v>757656.841</v>
      </c>
      <c r="C22" s="96">
        <f>6*'Compared to ISTEA 1'!C22</f>
        <v>820149.8220000002</v>
      </c>
      <c r="D22" s="153">
        <f t="shared" si="0"/>
        <v>62492.981000000145</v>
      </c>
      <c r="E22" s="156">
        <f t="shared" si="1"/>
        <v>0.08248190687160983</v>
      </c>
      <c r="F22" s="96"/>
      <c r="G22" s="97"/>
      <c r="H22" s="97"/>
    </row>
    <row r="23" spans="1:8" s="72" customFormat="1" ht="12.75">
      <c r="A23" s="143" t="s">
        <v>49</v>
      </c>
      <c r="B23" s="95">
        <f>6*'Compared to ISTEA 1'!B23</f>
        <v>748591.908</v>
      </c>
      <c r="C23" s="96">
        <f>6*'Compared to ISTEA 1'!C23</f>
        <v>1227695.175</v>
      </c>
      <c r="D23" s="153">
        <f t="shared" si="0"/>
        <v>479103.267</v>
      </c>
      <c r="E23" s="156">
        <f t="shared" si="1"/>
        <v>0.6400059389901926</v>
      </c>
      <c r="F23" s="96"/>
      <c r="G23" s="97"/>
      <c r="H23" s="97"/>
    </row>
    <row r="24" spans="1:8" s="72" customFormat="1" ht="12.75">
      <c r="A24" s="143" t="s">
        <v>50</v>
      </c>
      <c r="B24" s="95">
        <f>6*'Compared to ISTEA 1'!B24</f>
        <v>4092421.459999999</v>
      </c>
      <c r="C24" s="96">
        <f>6*'Compared to ISTEA 1'!C24</f>
        <v>5357664.631000001</v>
      </c>
      <c r="D24" s="153">
        <f t="shared" si="0"/>
        <v>1265243.171000002</v>
      </c>
      <c r="E24" s="156">
        <f t="shared" si="1"/>
        <v>0.3091673678692912</v>
      </c>
      <c r="F24" s="96"/>
      <c r="G24" s="97"/>
      <c r="H24" s="97"/>
    </row>
    <row r="25" spans="1:8" s="72" customFormat="1" ht="12.75">
      <c r="A25" s="143" t="s">
        <v>51</v>
      </c>
      <c r="B25" s="95">
        <f>6*'Compared to ISTEA 1'!B25</f>
        <v>2433495.6989999996</v>
      </c>
      <c r="C25" s="96">
        <f>6*'Compared to ISTEA 1'!C25</f>
        <v>3879661.03</v>
      </c>
      <c r="D25" s="153">
        <f t="shared" si="0"/>
        <v>1446165.3310000002</v>
      </c>
      <c r="E25" s="156">
        <f t="shared" si="1"/>
        <v>0.5942748662322581</v>
      </c>
      <c r="F25" s="96"/>
      <c r="G25" s="97"/>
      <c r="H25" s="97"/>
    </row>
    <row r="26" spans="1:8" s="72" customFormat="1" ht="12.75">
      <c r="A26" s="143" t="s">
        <v>52</v>
      </c>
      <c r="B26" s="95">
        <f>6*'Compared to ISTEA 1'!B26</f>
        <v>1321773.205</v>
      </c>
      <c r="C26" s="96">
        <f>6*'Compared to ISTEA 1'!C26</f>
        <v>1904216.8860000004</v>
      </c>
      <c r="D26" s="153">
        <f t="shared" si="0"/>
        <v>582443.6810000003</v>
      </c>
      <c r="E26" s="156">
        <f t="shared" si="1"/>
        <v>0.44065326698766016</v>
      </c>
      <c r="F26" s="96"/>
      <c r="G26" s="97"/>
      <c r="H26" s="97"/>
    </row>
    <row r="27" spans="1:8" s="72" customFormat="1" ht="12.75">
      <c r="A27" s="143" t="s">
        <v>53</v>
      </c>
      <c r="B27" s="95">
        <f>6*'Compared to ISTEA 1'!B27</f>
        <v>1250634.883</v>
      </c>
      <c r="C27" s="96">
        <f>6*'Compared to ISTEA 1'!C27</f>
        <v>1856234.449</v>
      </c>
      <c r="D27" s="153">
        <f t="shared" si="0"/>
        <v>605599.5660000001</v>
      </c>
      <c r="E27" s="156">
        <f t="shared" si="1"/>
        <v>0.48423370740091554</v>
      </c>
      <c r="F27" s="96"/>
      <c r="G27" s="97"/>
      <c r="H27" s="97"/>
    </row>
    <row r="28" spans="1:8" s="72" customFormat="1" ht="12.75">
      <c r="A28" s="143" t="s">
        <v>54</v>
      </c>
      <c r="B28" s="95">
        <f>6*'Compared to ISTEA 1'!B28</f>
        <v>1701144.9109999998</v>
      </c>
      <c r="C28" s="96">
        <f>6*'Compared to ISTEA 1'!C28</f>
        <v>2824755.129</v>
      </c>
      <c r="D28" s="153">
        <f t="shared" si="0"/>
        <v>1123610.2180000003</v>
      </c>
      <c r="E28" s="156">
        <f t="shared" si="1"/>
        <v>0.6605023538761892</v>
      </c>
      <c r="F28" s="96"/>
      <c r="G28" s="97"/>
      <c r="H28" s="97"/>
    </row>
    <row r="29" spans="1:8" s="72" customFormat="1" ht="12.75">
      <c r="A29" s="143" t="s">
        <v>55</v>
      </c>
      <c r="B29" s="95">
        <f>6*'Compared to ISTEA 1'!B29</f>
        <v>1584134.099</v>
      </c>
      <c r="C29" s="96">
        <f>6*'Compared to ISTEA 1'!C29</f>
        <v>2580987.686</v>
      </c>
      <c r="D29" s="153">
        <f t="shared" si="0"/>
        <v>996853.5870000003</v>
      </c>
      <c r="E29" s="156">
        <f t="shared" si="1"/>
        <v>0.6292734861456954</v>
      </c>
      <c r="F29" s="96"/>
      <c r="G29" s="97"/>
      <c r="H29" s="97"/>
    </row>
    <row r="30" spans="1:8" s="72" customFormat="1" ht="12.75">
      <c r="A30" s="143" t="s">
        <v>56</v>
      </c>
      <c r="B30" s="95">
        <f>6*'Compared to ISTEA 1'!B30</f>
        <v>705093.5350000001</v>
      </c>
      <c r="C30" s="96">
        <f>6*'Compared to ISTEA 1'!C30</f>
        <v>843779.77</v>
      </c>
      <c r="D30" s="153">
        <f t="shared" si="0"/>
        <v>138686.23499999987</v>
      </c>
      <c r="E30" s="156">
        <f t="shared" si="1"/>
        <v>0.19669196796705823</v>
      </c>
      <c r="F30" s="96"/>
      <c r="G30" s="97"/>
      <c r="H30" s="97"/>
    </row>
    <row r="31" spans="1:8" s="72" customFormat="1" ht="12.75">
      <c r="A31" s="143" t="s">
        <v>57</v>
      </c>
      <c r="B31" s="95">
        <f>6*'Compared to ISTEA 1'!B31</f>
        <v>1841229.5720000002</v>
      </c>
      <c r="C31" s="96">
        <f>6*'Compared to ISTEA 1'!C31</f>
        <v>2536259.441</v>
      </c>
      <c r="D31" s="153">
        <f t="shared" si="0"/>
        <v>695029.869</v>
      </c>
      <c r="E31" s="156">
        <f t="shared" si="1"/>
        <v>0.37748137416945626</v>
      </c>
      <c r="F31" s="96"/>
      <c r="G31" s="97"/>
      <c r="H31" s="97"/>
    </row>
    <row r="32" spans="1:8" s="72" customFormat="1" ht="12.75">
      <c r="A32" s="143" t="s">
        <v>58</v>
      </c>
      <c r="B32" s="95">
        <f>6*'Compared to ISTEA 1'!B32</f>
        <v>4977979.290000001</v>
      </c>
      <c r="C32" s="96">
        <f>6*'Compared to ISTEA 1'!C32</f>
        <v>2977661.0769999996</v>
      </c>
      <c r="D32" s="153">
        <f t="shared" si="0"/>
        <v>-2000318.2130000014</v>
      </c>
      <c r="E32" s="156">
        <f t="shared" si="1"/>
        <v>-0.4018333738387251</v>
      </c>
      <c r="F32" s="96"/>
      <c r="G32" s="97"/>
      <c r="H32" s="97"/>
    </row>
    <row r="33" spans="1:8" s="72" customFormat="1" ht="12.75">
      <c r="A33" s="143" t="s">
        <v>59</v>
      </c>
      <c r="B33" s="95">
        <f>6*'Compared to ISTEA 1'!B33</f>
        <v>3072070.7739999997</v>
      </c>
      <c r="C33" s="96">
        <f>6*'Compared to ISTEA 1'!C33</f>
        <v>5123619.793</v>
      </c>
      <c r="D33" s="153">
        <f t="shared" si="0"/>
        <v>2051549.0189999999</v>
      </c>
      <c r="E33" s="156">
        <f t="shared" si="1"/>
        <v>0.6678065610867336</v>
      </c>
      <c r="F33" s="96"/>
      <c r="G33" s="97"/>
      <c r="H33" s="97"/>
    </row>
    <row r="34" spans="1:8" s="72" customFormat="1" ht="12.75">
      <c r="A34" s="143" t="s">
        <v>60</v>
      </c>
      <c r="B34" s="95">
        <f>6*'Compared to ISTEA 1'!B34</f>
        <v>1680574.236</v>
      </c>
      <c r="C34" s="96">
        <f>6*'Compared to ISTEA 1'!C34</f>
        <v>2375202.909</v>
      </c>
      <c r="D34" s="153">
        <f t="shared" si="0"/>
        <v>694628.673</v>
      </c>
      <c r="E34" s="156">
        <f t="shared" si="1"/>
        <v>0.41332816969354025</v>
      </c>
      <c r="F34" s="96"/>
      <c r="G34" s="97"/>
      <c r="H34" s="97"/>
    </row>
    <row r="35" spans="1:8" s="72" customFormat="1" ht="12.75">
      <c r="A35" s="143" t="s">
        <v>61</v>
      </c>
      <c r="B35" s="95">
        <f>6*'Compared to ISTEA 1'!B35</f>
        <v>1213925.5720000002</v>
      </c>
      <c r="C35" s="96">
        <f>6*'Compared to ISTEA 1'!C35</f>
        <v>2001208.335</v>
      </c>
      <c r="D35" s="153">
        <f t="shared" si="0"/>
        <v>787282.7629999998</v>
      </c>
      <c r="E35" s="156">
        <f t="shared" si="1"/>
        <v>0.6485428605832184</v>
      </c>
      <c r="F35" s="96"/>
      <c r="G35" s="97"/>
      <c r="H35" s="97"/>
    </row>
    <row r="36" spans="1:8" s="72" customFormat="1" ht="12.75">
      <c r="A36" s="145" t="s">
        <v>62</v>
      </c>
      <c r="B36" s="95">
        <f>6*'Compared to ISTEA 1'!B36</f>
        <v>2426109.05</v>
      </c>
      <c r="C36" s="96">
        <f>6*'Compared to ISTEA 1'!C36</f>
        <v>3855509.957</v>
      </c>
      <c r="D36" s="153">
        <f t="shared" si="0"/>
        <v>1429400.9070000001</v>
      </c>
      <c r="E36" s="156">
        <f t="shared" si="1"/>
        <v>0.5891742199304686</v>
      </c>
      <c r="F36" s="96"/>
      <c r="G36" s="97"/>
      <c r="H36" s="97"/>
    </row>
    <row r="37" spans="1:8" s="72" customFormat="1" ht="12.75">
      <c r="A37" s="143" t="s">
        <v>63</v>
      </c>
      <c r="B37" s="95">
        <f>6*'Compared to ISTEA 1'!B37</f>
        <v>968140.618</v>
      </c>
      <c r="C37" s="96">
        <f>6*'Compared to ISTEA 1'!C37</f>
        <v>1572970.56</v>
      </c>
      <c r="D37" s="153">
        <f t="shared" si="0"/>
        <v>604829.942</v>
      </c>
      <c r="E37" s="156">
        <f t="shared" si="1"/>
        <v>0.6247335673710985</v>
      </c>
      <c r="F37" s="96"/>
      <c r="G37" s="97"/>
      <c r="H37" s="97"/>
    </row>
    <row r="38" spans="1:8" s="72" customFormat="1" ht="12.75">
      <c r="A38" s="143" t="s">
        <v>64</v>
      </c>
      <c r="B38" s="95">
        <f>6*'Compared to ISTEA 1'!B38</f>
        <v>853472.593</v>
      </c>
      <c r="C38" s="96">
        <f>6*'Compared to ISTEA 1'!C38</f>
        <v>1230608.411</v>
      </c>
      <c r="D38" s="153">
        <f t="shared" si="0"/>
        <v>377135.8180000001</v>
      </c>
      <c r="E38" s="156">
        <f t="shared" si="1"/>
        <v>0.4418839235063756</v>
      </c>
      <c r="F38" s="96"/>
      <c r="G38" s="97"/>
      <c r="H38" s="97"/>
    </row>
    <row r="39" spans="1:8" s="72" customFormat="1" ht="12.75">
      <c r="A39" s="143" t="s">
        <v>65</v>
      </c>
      <c r="B39" s="95">
        <f>6*'Compared to ISTEA 1'!B39</f>
        <v>703677.7620000001</v>
      </c>
      <c r="C39" s="96">
        <f>6*'Compared to ISTEA 1'!C39</f>
        <v>1148246.84</v>
      </c>
      <c r="D39" s="153">
        <f t="shared" si="0"/>
        <v>444569.078</v>
      </c>
      <c r="E39" s="156">
        <f t="shared" si="1"/>
        <v>0.6317793484569432</v>
      </c>
      <c r="F39" s="96"/>
      <c r="G39" s="97"/>
      <c r="H39" s="97"/>
    </row>
    <row r="40" spans="1:8" s="72" customFormat="1" ht="12.75">
      <c r="A40" s="143" t="s">
        <v>66</v>
      </c>
      <c r="B40" s="95">
        <f>6*'Compared to ISTEA 1'!B40</f>
        <v>529559.913</v>
      </c>
      <c r="C40" s="96">
        <f>6*'Compared to ISTEA 1'!C40</f>
        <v>820483.383</v>
      </c>
      <c r="D40" s="153">
        <f t="shared" si="0"/>
        <v>290923.4700000001</v>
      </c>
      <c r="E40" s="156">
        <f t="shared" si="1"/>
        <v>0.5493683771339393</v>
      </c>
      <c r="F40" s="96"/>
      <c r="G40" s="97"/>
      <c r="H40" s="97"/>
    </row>
    <row r="41" spans="1:8" s="72" customFormat="1" ht="12.75">
      <c r="A41" s="143" t="s">
        <v>67</v>
      </c>
      <c r="B41" s="95">
        <f>6*'Compared to ISTEA 1'!B41</f>
        <v>3110995.1659999997</v>
      </c>
      <c r="C41" s="96">
        <f>6*'Compared to ISTEA 1'!C41</f>
        <v>4198031.615</v>
      </c>
      <c r="D41" s="153">
        <f t="shared" si="0"/>
        <v>1087036.4490000005</v>
      </c>
      <c r="E41" s="156">
        <f t="shared" si="1"/>
        <v>0.3494175950127467</v>
      </c>
      <c r="F41" s="96"/>
      <c r="G41" s="97"/>
      <c r="H41" s="97"/>
    </row>
    <row r="42" spans="1:8" s="72" customFormat="1" ht="12.75">
      <c r="A42" s="143" t="s">
        <v>68</v>
      </c>
      <c r="B42" s="95">
        <f>6*'Compared to ISTEA 1'!B42</f>
        <v>1068398.2399999998</v>
      </c>
      <c r="C42" s="96">
        <f>6*'Compared to ISTEA 1'!C42</f>
        <v>1565851.313</v>
      </c>
      <c r="D42" s="153">
        <f t="shared" si="0"/>
        <v>497453.0730000003</v>
      </c>
      <c r="E42" s="156">
        <f t="shared" si="1"/>
        <v>0.4656064137657139</v>
      </c>
      <c r="F42" s="96"/>
      <c r="G42" s="97"/>
      <c r="H42" s="97"/>
    </row>
    <row r="43" spans="1:8" s="72" customFormat="1" ht="12.75">
      <c r="A43" s="143" t="s">
        <v>69</v>
      </c>
      <c r="B43" s="95">
        <f>6*'Compared to ISTEA 1'!B43</f>
        <v>5985864.936000001</v>
      </c>
      <c r="C43" s="96">
        <f>6*'Compared to ISTEA 1'!C43</f>
        <v>8179002.275</v>
      </c>
      <c r="D43" s="153">
        <f aca="true" t="shared" si="2" ref="D43:D61">C43-B43</f>
        <v>2193137.3389999997</v>
      </c>
      <c r="E43" s="156">
        <f aca="true" t="shared" si="3" ref="E43:E61">(C43/B43)-1</f>
        <v>0.3663860381830706</v>
      </c>
      <c r="F43" s="96"/>
      <c r="G43" s="97"/>
      <c r="H43" s="97"/>
    </row>
    <row r="44" spans="1:8" s="72" customFormat="1" ht="12.75">
      <c r="A44" s="143" t="s">
        <v>70</v>
      </c>
      <c r="B44" s="95">
        <f>6*'Compared to ISTEA 1'!B44</f>
        <v>2873022.4619999994</v>
      </c>
      <c r="C44" s="96">
        <f>6*'Compared to ISTEA 1'!C44</f>
        <v>4483631.970999999</v>
      </c>
      <c r="D44" s="153">
        <f t="shared" si="2"/>
        <v>1610609.5089999996</v>
      </c>
      <c r="E44" s="156">
        <f t="shared" si="3"/>
        <v>0.5605976041965244</v>
      </c>
      <c r="F44" s="96"/>
      <c r="G44" s="97"/>
      <c r="H44" s="97"/>
    </row>
    <row r="45" spans="1:8" s="72" customFormat="1" ht="12.75">
      <c r="A45" s="143" t="s">
        <v>71</v>
      </c>
      <c r="B45" s="95">
        <f>6*'Compared to ISTEA 1'!B45</f>
        <v>696184.7649999999</v>
      </c>
      <c r="C45" s="96">
        <f>6*'Compared to ISTEA 1'!C45</f>
        <v>1038148.9909999999</v>
      </c>
      <c r="D45" s="153">
        <f t="shared" si="2"/>
        <v>341964.226</v>
      </c>
      <c r="E45" s="156">
        <f t="shared" si="3"/>
        <v>0.49119751421161895</v>
      </c>
      <c r="F45" s="96"/>
      <c r="G45" s="97"/>
      <c r="H45" s="97"/>
    </row>
    <row r="46" spans="1:8" s="72" customFormat="1" ht="12.75">
      <c r="A46" s="143" t="s">
        <v>72</v>
      </c>
      <c r="B46" s="95">
        <f>6*'Compared to ISTEA 1'!B46</f>
        <v>3928772.2950000004</v>
      </c>
      <c r="C46" s="96">
        <f>6*'Compared to ISTEA 1'!C46</f>
        <v>5526483.381999999</v>
      </c>
      <c r="D46" s="153">
        <f t="shared" si="2"/>
        <v>1597711.086999999</v>
      </c>
      <c r="E46" s="156">
        <f t="shared" si="3"/>
        <v>0.4066693020191945</v>
      </c>
      <c r="F46" s="96"/>
      <c r="G46" s="97"/>
      <c r="H46" s="97"/>
    </row>
    <row r="47" spans="1:8" s="72" customFormat="1" ht="12.75">
      <c r="A47" s="143" t="s">
        <v>73</v>
      </c>
      <c r="B47" s="95">
        <f>6*'Compared to ISTEA 1'!B47</f>
        <v>1556026.259</v>
      </c>
      <c r="C47" s="96">
        <f>6*'Compared to ISTEA 1'!C47</f>
        <v>2450152.889</v>
      </c>
      <c r="D47" s="153">
        <f t="shared" si="2"/>
        <v>894126.6299999999</v>
      </c>
      <c r="E47" s="156">
        <f t="shared" si="3"/>
        <v>0.5746218129857408</v>
      </c>
      <c r="F47" s="96"/>
      <c r="G47" s="97"/>
      <c r="H47" s="97"/>
    </row>
    <row r="48" spans="1:8" s="72" customFormat="1" ht="12.75">
      <c r="A48" s="143" t="s">
        <v>74</v>
      </c>
      <c r="B48" s="95">
        <f>6*'Compared to ISTEA 1'!B48</f>
        <v>1276690.1020000004</v>
      </c>
      <c r="C48" s="96">
        <f>6*'Compared to ISTEA 1'!C48</f>
        <v>1965418.9900000002</v>
      </c>
      <c r="D48" s="153">
        <f t="shared" si="2"/>
        <v>688728.8879999998</v>
      </c>
      <c r="E48" s="156">
        <f t="shared" si="3"/>
        <v>0.5394644220402984</v>
      </c>
      <c r="F48" s="96"/>
      <c r="G48" s="97"/>
      <c r="H48" s="97"/>
    </row>
    <row r="49" spans="1:8" s="72" customFormat="1" ht="12.75">
      <c r="A49" s="143" t="s">
        <v>75</v>
      </c>
      <c r="B49" s="95">
        <f>6*'Compared to ISTEA 1'!B49</f>
        <v>5338552.881000001</v>
      </c>
      <c r="C49" s="96">
        <f>6*'Compared to ISTEA 1'!C49</f>
        <v>8003175.227</v>
      </c>
      <c r="D49" s="153">
        <f t="shared" si="2"/>
        <v>2664622.345999999</v>
      </c>
      <c r="E49" s="156">
        <f t="shared" si="3"/>
        <v>0.4991282104713122</v>
      </c>
      <c r="F49" s="118"/>
      <c r="G49" s="97"/>
      <c r="H49" s="97"/>
    </row>
    <row r="50" spans="1:8" s="72" customFormat="1" ht="12.75">
      <c r="A50" s="143" t="s">
        <v>76</v>
      </c>
      <c r="B50" s="95">
        <f>6*'Compared to ISTEA 1'!B50</f>
        <v>635551.3169999999</v>
      </c>
      <c r="C50" s="96">
        <f>6*'Compared to ISTEA 1'!C50</f>
        <v>948877.615</v>
      </c>
      <c r="D50" s="153">
        <f t="shared" si="2"/>
        <v>313326.29800000007</v>
      </c>
      <c r="E50" s="156">
        <f t="shared" si="3"/>
        <v>0.49299921126589386</v>
      </c>
      <c r="F50" s="96"/>
      <c r="G50" s="97"/>
      <c r="H50" s="97"/>
    </row>
    <row r="51" spans="1:43" s="72" customFormat="1" ht="12.75">
      <c r="A51" s="143" t="s">
        <v>77</v>
      </c>
      <c r="B51" s="95">
        <f>6*'Compared to ISTEA 1'!B51</f>
        <v>1393512.507</v>
      </c>
      <c r="C51" s="96">
        <f>6*'Compared to ISTEA 1'!C51</f>
        <v>2642245.596</v>
      </c>
      <c r="D51" s="153">
        <f t="shared" si="2"/>
        <v>1248733.089</v>
      </c>
      <c r="E51" s="156">
        <f t="shared" si="3"/>
        <v>0.8961046870604081</v>
      </c>
      <c r="F51" s="96"/>
      <c r="G51" s="97"/>
      <c r="H51" s="97"/>
      <c r="AQ51" s="72">
        <v>0</v>
      </c>
    </row>
    <row r="52" spans="1:8" s="72" customFormat="1" ht="12.75">
      <c r="A52" s="143" t="s">
        <v>78</v>
      </c>
      <c r="B52" s="95">
        <f>6*'Compared to ISTEA 1'!B52</f>
        <v>715259.1830000001</v>
      </c>
      <c r="C52" s="96">
        <f>6*'Compared to ISTEA 1'!C52</f>
        <v>1156320.533</v>
      </c>
      <c r="D52" s="153">
        <f t="shared" si="2"/>
        <v>441061.35</v>
      </c>
      <c r="E52" s="156">
        <f t="shared" si="3"/>
        <v>0.6166454908695662</v>
      </c>
      <c r="F52" s="96"/>
      <c r="G52" s="97"/>
      <c r="H52" s="97"/>
    </row>
    <row r="53" spans="1:8" s="72" customFormat="1" ht="12.75">
      <c r="A53" s="143" t="s">
        <v>79</v>
      </c>
      <c r="B53" s="95">
        <f>6*'Compared to ISTEA 1'!B53</f>
        <v>2193328.647</v>
      </c>
      <c r="C53" s="96">
        <f>6*'Compared to ISTEA 1'!C53</f>
        <v>3646947.8560000006</v>
      </c>
      <c r="D53" s="153">
        <f t="shared" si="2"/>
        <v>1453619.2090000007</v>
      </c>
      <c r="E53" s="156">
        <f t="shared" si="3"/>
        <v>0.6627457362526306</v>
      </c>
      <c r="F53" s="96"/>
      <c r="G53" s="97"/>
      <c r="H53" s="97"/>
    </row>
    <row r="54" spans="1:8" s="72" customFormat="1" ht="12.75">
      <c r="A54" s="143" t="s">
        <v>80</v>
      </c>
      <c r="B54" s="95">
        <f>6*'Compared to ISTEA 1'!B54</f>
        <v>7048712.206</v>
      </c>
      <c r="C54" s="96">
        <f>6*'Compared to ISTEA 1'!C54</f>
        <v>12022853.467</v>
      </c>
      <c r="D54" s="153">
        <f t="shared" si="2"/>
        <v>4974141.261</v>
      </c>
      <c r="E54" s="156">
        <f t="shared" si="3"/>
        <v>0.7056808556839524</v>
      </c>
      <c r="F54" s="96"/>
      <c r="G54" s="97"/>
      <c r="H54" s="97"/>
    </row>
    <row r="55" spans="1:8" s="72" customFormat="1" ht="12.75">
      <c r="A55" s="143" t="s">
        <v>81</v>
      </c>
      <c r="B55" s="95">
        <f>6*'Compared to ISTEA 1'!B55</f>
        <v>779121.0959999999</v>
      </c>
      <c r="C55" s="96">
        <f>6*'Compared to ISTEA 1'!C55</f>
        <v>1248024.3090000001</v>
      </c>
      <c r="D55" s="153">
        <f t="shared" si="2"/>
        <v>468903.2130000002</v>
      </c>
      <c r="E55" s="156">
        <f t="shared" si="3"/>
        <v>0.6018361143182296</v>
      </c>
      <c r="F55" s="96"/>
      <c r="G55" s="97"/>
      <c r="H55" s="97"/>
    </row>
    <row r="56" spans="1:8" s="72" customFormat="1" ht="12.75">
      <c r="A56" s="143" t="s">
        <v>82</v>
      </c>
      <c r="B56" s="95">
        <f>6*'Compared to ISTEA 1'!B56</f>
        <v>476121.25799999986</v>
      </c>
      <c r="C56" s="96">
        <f>6*'Compared to ISTEA 1'!C56</f>
        <v>724449.2679999999</v>
      </c>
      <c r="D56" s="153">
        <f t="shared" si="2"/>
        <v>248328.01000000007</v>
      </c>
      <c r="E56" s="156">
        <f t="shared" si="3"/>
        <v>0.5215646346964835</v>
      </c>
      <c r="F56" s="96"/>
      <c r="G56" s="97"/>
      <c r="H56" s="97"/>
    </row>
    <row r="57" spans="1:8" s="72" customFormat="1" ht="12.75">
      <c r="A57" s="143" t="s">
        <v>83</v>
      </c>
      <c r="B57" s="95">
        <f>6*'Compared to ISTEA 1'!B57</f>
        <v>2487434.166</v>
      </c>
      <c r="C57" s="96">
        <f>6*'Compared to ISTEA 1'!C57</f>
        <v>4105856.239</v>
      </c>
      <c r="D57" s="153">
        <f t="shared" si="2"/>
        <v>1618422.0729999999</v>
      </c>
      <c r="E57" s="156">
        <f t="shared" si="3"/>
        <v>0.6506391586646718</v>
      </c>
      <c r="F57" s="96"/>
      <c r="G57" s="97"/>
      <c r="H57" s="97"/>
    </row>
    <row r="58" spans="1:8" s="72" customFormat="1" ht="12.75">
      <c r="A58" s="143" t="s">
        <v>84</v>
      </c>
      <c r="B58" s="95">
        <f>6*'Compared to ISTEA 1'!B58</f>
        <v>2046405.858</v>
      </c>
      <c r="C58" s="96">
        <f>6*'Compared to ISTEA 1'!C58</f>
        <v>2841274.898</v>
      </c>
      <c r="D58" s="153">
        <f t="shared" si="2"/>
        <v>794869.04</v>
      </c>
      <c r="E58" s="156">
        <f t="shared" si="3"/>
        <v>0.3884219920953724</v>
      </c>
      <c r="F58" s="96"/>
      <c r="G58" s="97"/>
      <c r="H58" s="97"/>
    </row>
    <row r="59" spans="1:8" s="72" customFormat="1" ht="12.75">
      <c r="A59" s="143" t="s">
        <v>85</v>
      </c>
      <c r="B59" s="95">
        <f>6*'Compared to ISTEA 1'!B59</f>
        <v>1258449.647</v>
      </c>
      <c r="C59" s="96">
        <f>6*'Compared to ISTEA 1'!C59</f>
        <v>1793166.253</v>
      </c>
      <c r="D59" s="153">
        <f t="shared" si="2"/>
        <v>534716.6059999999</v>
      </c>
      <c r="E59" s="156">
        <f t="shared" si="3"/>
        <v>0.42490107353496676</v>
      </c>
      <c r="F59" s="96"/>
      <c r="G59" s="97"/>
      <c r="H59" s="97"/>
    </row>
    <row r="60" spans="1:8" s="72" customFormat="1" ht="12.75">
      <c r="A60" s="143" t="s">
        <v>86</v>
      </c>
      <c r="B60" s="95">
        <f>6*'Compared to ISTEA 1'!B60</f>
        <v>2111758.759</v>
      </c>
      <c r="C60" s="96">
        <f>6*'Compared to ISTEA 1'!C60</f>
        <v>3155124.732000001</v>
      </c>
      <c r="D60" s="153">
        <f t="shared" si="2"/>
        <v>1043365.9730000007</v>
      </c>
      <c r="E60" s="156">
        <f t="shared" si="3"/>
        <v>0.4940744147755187</v>
      </c>
      <c r="F60" s="96"/>
      <c r="G60" s="97"/>
      <c r="H60" s="97"/>
    </row>
    <row r="61" spans="1:8" s="72" customFormat="1" ht="12.75">
      <c r="A61" s="143" t="s">
        <v>87</v>
      </c>
      <c r="B61" s="95">
        <f>6*'Compared to ISTEA 1'!B61</f>
        <v>689400.817</v>
      </c>
      <c r="C61" s="96">
        <f>6*'Compared to ISTEA 1'!C61</f>
        <v>1106190.549</v>
      </c>
      <c r="D61" s="153">
        <f t="shared" si="2"/>
        <v>416789.7320000001</v>
      </c>
      <c r="E61" s="156">
        <f t="shared" si="3"/>
        <v>0.6045680853900119</v>
      </c>
      <c r="F61" s="96"/>
      <c r="G61" s="97"/>
      <c r="H61" s="97"/>
    </row>
    <row r="62" spans="1:8" s="72" customFormat="1" ht="12.75">
      <c r="A62" s="146"/>
      <c r="B62" s="99"/>
      <c r="C62" s="100"/>
      <c r="D62" s="154"/>
      <c r="E62" s="157"/>
      <c r="F62" s="96"/>
      <c r="G62" s="96"/>
      <c r="H62" s="96"/>
    </row>
    <row r="63" spans="1:8" s="72" customFormat="1" ht="12.75">
      <c r="A63" s="147" t="s">
        <v>112</v>
      </c>
      <c r="B63" s="101">
        <f>SUM(B11:B61)</f>
        <v>108974913.353</v>
      </c>
      <c r="C63" s="96">
        <f>SUM(C11:C61)</f>
        <v>161071274.80299994</v>
      </c>
      <c r="D63" s="153">
        <f>SUM(D11:D61)</f>
        <v>52096361.45</v>
      </c>
      <c r="E63" s="156">
        <f>(C63/B63)-1</f>
        <v>0.4780582966030482</v>
      </c>
      <c r="F63" s="96"/>
      <c r="G63" s="96"/>
      <c r="H63" s="96"/>
    </row>
    <row r="64" spans="1:22" s="72" customFormat="1" ht="12" customHeight="1">
      <c r="A64" s="148"/>
      <c r="B64" s="102"/>
      <c r="C64" s="103"/>
      <c r="D64" s="155"/>
      <c r="E64" s="104"/>
      <c r="F64" s="139"/>
      <c r="G64" s="139"/>
      <c r="H64" s="139"/>
      <c r="I64" s="73"/>
      <c r="J64" s="73"/>
      <c r="K64" s="73"/>
      <c r="L64" s="73"/>
      <c r="M64" s="73"/>
      <c r="N64" s="71"/>
      <c r="O64" s="71"/>
      <c r="P64" s="71"/>
      <c r="Q64" s="71"/>
      <c r="R64" s="71"/>
      <c r="S64" s="71"/>
      <c r="T64" s="71"/>
      <c r="U64" s="71"/>
      <c r="V64" s="71"/>
    </row>
    <row r="65" spans="1:22" s="72" customFormat="1" ht="12.75">
      <c r="A65" s="89"/>
      <c r="B65" s="71"/>
      <c r="C65" s="71"/>
      <c r="D65" s="71"/>
      <c r="E65" s="71"/>
      <c r="F65" s="134"/>
      <c r="G65" s="134"/>
      <c r="H65" s="134"/>
      <c r="I65" s="71"/>
      <c r="J65" s="71"/>
      <c r="K65" s="71"/>
      <c r="L65" s="73"/>
      <c r="M65" s="71"/>
      <c r="N65" s="71"/>
      <c r="O65" s="71"/>
      <c r="P65" s="71"/>
      <c r="Q65" s="71"/>
      <c r="R65" s="71"/>
      <c r="S65" s="71"/>
      <c r="T65" s="71"/>
      <c r="U65" s="71"/>
      <c r="V65" s="71"/>
    </row>
    <row r="66" spans="1:12" s="72" customFormat="1" ht="12.75">
      <c r="A66" s="152" t="s">
        <v>113</v>
      </c>
      <c r="F66" s="96"/>
      <c r="G66" s="96"/>
      <c r="H66" s="96"/>
      <c r="L66" s="105"/>
    </row>
    <row r="67" spans="1:12" s="72" customFormat="1" ht="12.75">
      <c r="A67" s="152" t="s">
        <v>114</v>
      </c>
      <c r="F67" s="96"/>
      <c r="G67" s="96"/>
      <c r="H67" s="96"/>
      <c r="L67" s="105"/>
    </row>
    <row r="68" spans="1:12" s="72" customFormat="1" ht="12.75">
      <c r="A68" s="152" t="s">
        <v>115</v>
      </c>
      <c r="F68" s="96"/>
      <c r="G68" s="96"/>
      <c r="H68" s="96"/>
      <c r="L68" s="105"/>
    </row>
    <row r="69" spans="1:12" s="72" customFormat="1" ht="12.75">
      <c r="A69" s="152" t="s">
        <v>116</v>
      </c>
      <c r="F69" s="96"/>
      <c r="G69" s="96"/>
      <c r="H69" s="96"/>
      <c r="L69" s="105"/>
    </row>
    <row r="70" spans="1:12" s="72" customFormat="1" ht="12.75">
      <c r="A70" s="152"/>
      <c r="F70" s="96"/>
      <c r="G70" s="96"/>
      <c r="H70" s="96"/>
      <c r="L70" s="105"/>
    </row>
    <row r="71" spans="1:12" s="72" customFormat="1" ht="12.75">
      <c r="A71" s="143"/>
      <c r="F71" s="96"/>
      <c r="G71" s="96"/>
      <c r="H71" s="96"/>
      <c r="L71" s="105"/>
    </row>
    <row r="72" spans="1:12" s="72" customFormat="1" ht="12.75">
      <c r="A72" s="143"/>
      <c r="F72" s="96"/>
      <c r="G72" s="96"/>
      <c r="H72" s="96"/>
      <c r="L72" s="105"/>
    </row>
    <row r="73" spans="1:12" s="72" customFormat="1" ht="12.75">
      <c r="A73" s="143"/>
      <c r="F73" s="96"/>
      <c r="G73" s="96"/>
      <c r="H73" s="96"/>
      <c r="L73" s="105"/>
    </row>
    <row r="74" spans="1:12" s="72" customFormat="1" ht="12.75">
      <c r="A74" s="143"/>
      <c r="F74" s="96"/>
      <c r="G74" s="96"/>
      <c r="H74" s="96"/>
      <c r="L74" s="105"/>
    </row>
    <row r="75" spans="1:12" s="72" customFormat="1" ht="12.75">
      <c r="A75" s="143"/>
      <c r="F75" s="96"/>
      <c r="G75" s="96"/>
      <c r="H75" s="96"/>
      <c r="L75" s="105"/>
    </row>
    <row r="76" spans="1:12" s="72" customFormat="1" ht="12.75">
      <c r="A76" s="143"/>
      <c r="F76" s="96"/>
      <c r="G76" s="96"/>
      <c r="H76" s="96"/>
      <c r="L76" s="105"/>
    </row>
    <row r="77" spans="1:12" s="72" customFormat="1" ht="12.75">
      <c r="A77" s="143"/>
      <c r="F77" s="96"/>
      <c r="G77" s="96"/>
      <c r="H77" s="96"/>
      <c r="L77" s="105"/>
    </row>
    <row r="78" spans="1:12" s="72" customFormat="1" ht="12.75">
      <c r="A78" s="143"/>
      <c r="F78" s="96"/>
      <c r="G78" s="96"/>
      <c r="H78" s="96"/>
      <c r="L78" s="105"/>
    </row>
    <row r="79" spans="1:12" s="72" customFormat="1" ht="12.75">
      <c r="A79" s="143"/>
      <c r="F79" s="96"/>
      <c r="G79" s="96"/>
      <c r="H79" s="96"/>
      <c r="L79" s="105"/>
    </row>
    <row r="80" spans="1:12" s="72" customFormat="1" ht="12.75">
      <c r="A80" s="143"/>
      <c r="F80" s="96"/>
      <c r="G80" s="96"/>
      <c r="H80" s="96"/>
      <c r="L80" s="105"/>
    </row>
    <row r="81" spans="1:12" s="72" customFormat="1" ht="12.75">
      <c r="A81" s="143"/>
      <c r="F81" s="96"/>
      <c r="G81" s="96"/>
      <c r="H81" s="96"/>
      <c r="L81" s="105"/>
    </row>
    <row r="82" spans="1:12" s="72" customFormat="1" ht="12.75">
      <c r="A82" s="143"/>
      <c r="F82" s="96"/>
      <c r="G82" s="96"/>
      <c r="H82" s="96"/>
      <c r="L82" s="105"/>
    </row>
    <row r="83" spans="1:12" s="72" customFormat="1" ht="12.75">
      <c r="A83" s="143"/>
      <c r="F83" s="96"/>
      <c r="G83" s="96"/>
      <c r="H83" s="96"/>
      <c r="L83" s="105"/>
    </row>
    <row r="84" spans="1:12" s="72" customFormat="1" ht="12.75">
      <c r="A84" s="143"/>
      <c r="F84" s="96"/>
      <c r="G84" s="96"/>
      <c r="H84" s="96"/>
      <c r="L84" s="105"/>
    </row>
    <row r="85" spans="1:12" s="72" customFormat="1" ht="12.75">
      <c r="A85" s="143"/>
      <c r="F85" s="96"/>
      <c r="G85" s="96"/>
      <c r="H85" s="96"/>
      <c r="L85" s="105"/>
    </row>
    <row r="86" spans="1:12" s="72" customFormat="1" ht="12.75">
      <c r="A86" s="143"/>
      <c r="F86" s="96"/>
      <c r="G86" s="96"/>
      <c r="H86" s="96"/>
      <c r="L86" s="105"/>
    </row>
    <row r="87" spans="1:12" s="72" customFormat="1" ht="12.75">
      <c r="A87" s="143"/>
      <c r="F87" s="96"/>
      <c r="G87" s="96"/>
      <c r="H87" s="96"/>
      <c r="L87" s="105"/>
    </row>
    <row r="88" spans="1:12" s="72" customFormat="1" ht="12.75">
      <c r="A88" s="143"/>
      <c r="F88" s="96"/>
      <c r="G88" s="96"/>
      <c r="H88" s="96"/>
      <c r="L88" s="105"/>
    </row>
    <row r="89" spans="1:12" s="72" customFormat="1" ht="12.75">
      <c r="A89" s="143"/>
      <c r="F89" s="96"/>
      <c r="G89" s="96"/>
      <c r="H89" s="96"/>
      <c r="L89" s="105"/>
    </row>
    <row r="90" spans="1:12" s="72" customFormat="1" ht="12.75">
      <c r="A90" s="143"/>
      <c r="F90" s="96"/>
      <c r="G90" s="96"/>
      <c r="H90" s="96"/>
      <c r="L90" s="105"/>
    </row>
    <row r="91" spans="1:12" s="72" customFormat="1" ht="12.75">
      <c r="A91" s="143"/>
      <c r="F91" s="96"/>
      <c r="G91" s="96"/>
      <c r="H91" s="96"/>
      <c r="L91" s="105"/>
    </row>
    <row r="92" spans="1:12" s="72" customFormat="1" ht="12.75">
      <c r="A92" s="143"/>
      <c r="F92" s="96"/>
      <c r="G92" s="96"/>
      <c r="H92" s="96"/>
      <c r="L92" s="105"/>
    </row>
    <row r="93" spans="1:12" s="72" customFormat="1" ht="12.75">
      <c r="A93" s="143"/>
      <c r="F93" s="96"/>
      <c r="G93" s="96"/>
      <c r="H93" s="96"/>
      <c r="L93" s="105"/>
    </row>
    <row r="94" spans="1:12" s="72" customFormat="1" ht="12.75">
      <c r="A94" s="143"/>
      <c r="F94" s="96"/>
      <c r="G94" s="96"/>
      <c r="H94" s="96"/>
      <c r="L94" s="105"/>
    </row>
    <row r="95" spans="1:12" s="72" customFormat="1" ht="12.75">
      <c r="A95" s="143"/>
      <c r="F95" s="96"/>
      <c r="G95" s="96"/>
      <c r="H95" s="96"/>
      <c r="L95" s="105"/>
    </row>
    <row r="96" spans="1:12" s="72" customFormat="1" ht="12.75">
      <c r="A96" s="143"/>
      <c r="F96" s="96"/>
      <c r="G96" s="96"/>
      <c r="H96" s="96"/>
      <c r="L96" s="105"/>
    </row>
    <row r="97" spans="1:12" s="72" customFormat="1" ht="12.75">
      <c r="A97" s="143"/>
      <c r="F97" s="96"/>
      <c r="G97" s="96"/>
      <c r="H97" s="96"/>
      <c r="L97" s="105"/>
    </row>
    <row r="98" spans="1:12" s="72" customFormat="1" ht="12.75">
      <c r="A98" s="143"/>
      <c r="F98" s="96"/>
      <c r="G98" s="96"/>
      <c r="H98" s="96"/>
      <c r="L98" s="105"/>
    </row>
    <row r="99" spans="1:12" s="72" customFormat="1" ht="12.75">
      <c r="A99" s="143"/>
      <c r="F99" s="96"/>
      <c r="G99" s="96"/>
      <c r="H99" s="96"/>
      <c r="L99" s="105"/>
    </row>
    <row r="100" spans="1:12" s="72" customFormat="1" ht="12.75">
      <c r="A100" s="143"/>
      <c r="F100" s="96"/>
      <c r="G100" s="96"/>
      <c r="H100" s="96"/>
      <c r="L100" s="105"/>
    </row>
    <row r="101" spans="1:12" s="72" customFormat="1" ht="12.75">
      <c r="A101" s="143"/>
      <c r="F101" s="96"/>
      <c r="G101" s="96"/>
      <c r="H101" s="96"/>
      <c r="L101" s="105"/>
    </row>
    <row r="102" spans="1:12" s="72" customFormat="1" ht="12.75">
      <c r="A102" s="143"/>
      <c r="F102" s="96"/>
      <c r="G102" s="96"/>
      <c r="H102" s="96"/>
      <c r="L102" s="105"/>
    </row>
    <row r="103" spans="1:12" s="72" customFormat="1" ht="12.75">
      <c r="A103" s="143"/>
      <c r="F103" s="96"/>
      <c r="G103" s="96"/>
      <c r="H103" s="96"/>
      <c r="L103" s="105"/>
    </row>
    <row r="104" spans="1:12" s="72" customFormat="1" ht="12.75">
      <c r="A104" s="143"/>
      <c r="F104" s="96"/>
      <c r="G104" s="96"/>
      <c r="H104" s="96"/>
      <c r="L104" s="105"/>
    </row>
    <row r="105" spans="1:12" s="72" customFormat="1" ht="12.75">
      <c r="A105" s="143"/>
      <c r="F105" s="96"/>
      <c r="G105" s="96"/>
      <c r="H105" s="96"/>
      <c r="L105" s="105"/>
    </row>
    <row r="106" spans="1:12" s="72" customFormat="1" ht="12.75">
      <c r="A106" s="143"/>
      <c r="F106" s="96"/>
      <c r="G106" s="96"/>
      <c r="H106" s="96"/>
      <c r="L106" s="105"/>
    </row>
    <row r="107" spans="1:12" s="72" customFormat="1" ht="12.75">
      <c r="A107" s="143"/>
      <c r="F107" s="96"/>
      <c r="G107" s="96"/>
      <c r="H107" s="96"/>
      <c r="L107" s="105"/>
    </row>
    <row r="108" spans="1:12" s="72" customFormat="1" ht="12.75">
      <c r="A108" s="143"/>
      <c r="F108" s="96"/>
      <c r="G108" s="96"/>
      <c r="H108" s="96"/>
      <c r="L108" s="105"/>
    </row>
    <row r="109" spans="1:12" s="72" customFormat="1" ht="12.75">
      <c r="A109" s="143"/>
      <c r="F109" s="96"/>
      <c r="G109" s="96"/>
      <c r="H109" s="96"/>
      <c r="L109" s="105"/>
    </row>
    <row r="110" spans="1:12" s="72" customFormat="1" ht="12.75">
      <c r="A110" s="143"/>
      <c r="F110" s="96"/>
      <c r="G110" s="96"/>
      <c r="H110" s="96"/>
      <c r="L110" s="105"/>
    </row>
    <row r="111" spans="1:12" s="72" customFormat="1" ht="12.75">
      <c r="A111" s="143"/>
      <c r="F111" s="96"/>
      <c r="G111" s="96"/>
      <c r="H111" s="96"/>
      <c r="L111" s="105"/>
    </row>
    <row r="112" spans="1:12" s="72" customFormat="1" ht="12.75">
      <c r="A112" s="143"/>
      <c r="F112" s="96"/>
      <c r="G112" s="96"/>
      <c r="H112" s="96"/>
      <c r="L112" s="105"/>
    </row>
    <row r="113" spans="1:12" s="72" customFormat="1" ht="12.75">
      <c r="A113" s="143"/>
      <c r="F113" s="96"/>
      <c r="G113" s="96"/>
      <c r="H113" s="96"/>
      <c r="L113" s="105"/>
    </row>
    <row r="114" spans="1:12" s="72" customFormat="1" ht="12.75">
      <c r="A114" s="143"/>
      <c r="F114" s="96"/>
      <c r="G114" s="96"/>
      <c r="H114" s="96"/>
      <c r="L114" s="105"/>
    </row>
    <row r="115" spans="1:12" s="72" customFormat="1" ht="12.75">
      <c r="A115" s="143"/>
      <c r="F115" s="96"/>
      <c r="G115" s="96"/>
      <c r="H115" s="96"/>
      <c r="L115" s="105"/>
    </row>
    <row r="116" spans="1:12" s="72" customFormat="1" ht="12.75">
      <c r="A116" s="143"/>
      <c r="F116" s="96"/>
      <c r="G116" s="96"/>
      <c r="H116" s="96"/>
      <c r="L116" s="105"/>
    </row>
    <row r="117" spans="1:12" s="72" customFormat="1" ht="12.75">
      <c r="A117" s="143"/>
      <c r="F117" s="96"/>
      <c r="G117" s="96"/>
      <c r="H117" s="96"/>
      <c r="L117" s="105"/>
    </row>
    <row r="118" spans="1:12" s="72" customFormat="1" ht="12.75">
      <c r="A118" s="149"/>
      <c r="F118" s="96"/>
      <c r="G118" s="96"/>
      <c r="H118" s="96"/>
      <c r="L118" s="105"/>
    </row>
    <row r="119" spans="1:12" s="72" customFormat="1" ht="12.75">
      <c r="A119" s="149"/>
      <c r="F119" s="96"/>
      <c r="G119" s="96"/>
      <c r="H119" s="96"/>
      <c r="L119" s="105"/>
    </row>
    <row r="120" spans="1:12" s="72" customFormat="1" ht="12.75">
      <c r="A120" s="150"/>
      <c r="F120" s="96"/>
      <c r="G120" s="96"/>
      <c r="H120" s="96"/>
      <c r="L120" s="105"/>
    </row>
    <row r="121" spans="1:12" s="72" customFormat="1" ht="12.75">
      <c r="A121" s="150"/>
      <c r="F121" s="96"/>
      <c r="G121" s="96"/>
      <c r="H121" s="96"/>
      <c r="L121" s="105"/>
    </row>
    <row r="122" spans="1:8" s="72" customFormat="1" ht="12.75">
      <c r="A122" s="150"/>
      <c r="F122" s="96"/>
      <c r="G122" s="96"/>
      <c r="H122" s="96"/>
    </row>
    <row r="123" spans="1:8" s="72" customFormat="1" ht="12.75">
      <c r="A123" s="150"/>
      <c r="F123" s="96"/>
      <c r="G123" s="96"/>
      <c r="H123" s="96"/>
    </row>
    <row r="124" spans="1:8" s="72" customFormat="1" ht="12.75">
      <c r="A124" s="150"/>
      <c r="F124" s="96"/>
      <c r="G124" s="96"/>
      <c r="H124" s="96"/>
    </row>
    <row r="125" spans="1:8" s="72" customFormat="1" ht="12.75">
      <c r="A125" s="150"/>
      <c r="F125" s="96"/>
      <c r="G125" s="96"/>
      <c r="H125" s="96"/>
    </row>
    <row r="126" spans="1:22" s="72" customFormat="1" ht="12.75">
      <c r="A126" s="89"/>
      <c r="B126" s="71"/>
      <c r="C126" s="71"/>
      <c r="D126" s="71"/>
      <c r="E126" s="71"/>
      <c r="F126" s="134"/>
      <c r="G126" s="134"/>
      <c r="H126" s="134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</row>
    <row r="127" spans="1:22" s="72" customFormat="1" ht="12.75">
      <c r="A127" s="143"/>
      <c r="B127" s="71"/>
      <c r="C127" s="71"/>
      <c r="D127" s="71"/>
      <c r="E127" s="71"/>
      <c r="F127" s="134"/>
      <c r="G127" s="134"/>
      <c r="H127" s="134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</row>
    <row r="128" spans="1:22" s="72" customFormat="1" ht="12.75">
      <c r="A128" s="89"/>
      <c r="B128" s="71"/>
      <c r="C128" s="71"/>
      <c r="D128" s="71"/>
      <c r="E128" s="71"/>
      <c r="F128" s="134"/>
      <c r="G128" s="134"/>
      <c r="H128" s="134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</row>
    <row r="129" spans="1:22" s="72" customFormat="1" ht="16.5">
      <c r="A129" s="143"/>
      <c r="B129" s="73"/>
      <c r="C129" s="73"/>
      <c r="D129" s="73"/>
      <c r="E129" s="106"/>
      <c r="F129" s="139"/>
      <c r="G129" s="139"/>
      <c r="H129" s="139"/>
      <c r="I129" s="73"/>
      <c r="J129" s="73"/>
      <c r="K129" s="73"/>
      <c r="L129" s="73"/>
      <c r="M129" s="73"/>
      <c r="N129" s="71"/>
      <c r="O129" s="71"/>
      <c r="P129" s="71"/>
      <c r="Q129" s="71"/>
      <c r="R129" s="71"/>
      <c r="S129" s="71"/>
      <c r="T129" s="71"/>
      <c r="U129" s="71"/>
      <c r="V129" s="71"/>
    </row>
    <row r="130" spans="1:22" s="72" customFormat="1" ht="16.5">
      <c r="A130" s="143"/>
      <c r="B130" s="73"/>
      <c r="C130" s="73"/>
      <c r="D130" s="73"/>
      <c r="E130" s="106"/>
      <c r="F130" s="139"/>
      <c r="G130" s="139"/>
      <c r="H130" s="139"/>
      <c r="I130" s="73"/>
      <c r="J130" s="73"/>
      <c r="K130" s="73"/>
      <c r="L130" s="73"/>
      <c r="M130" s="73"/>
      <c r="N130" s="71"/>
      <c r="O130" s="71"/>
      <c r="P130" s="71"/>
      <c r="Q130" s="71"/>
      <c r="R130" s="71"/>
      <c r="S130" s="71"/>
      <c r="T130" s="71"/>
      <c r="U130" s="71"/>
      <c r="V130" s="71"/>
    </row>
    <row r="131" spans="1:22" s="72" customFormat="1" ht="12.75">
      <c r="A131" s="143"/>
      <c r="B131" s="73"/>
      <c r="C131" s="73"/>
      <c r="D131" s="73"/>
      <c r="E131" s="73"/>
      <c r="F131" s="139"/>
      <c r="G131" s="139"/>
      <c r="H131" s="139"/>
      <c r="I131" s="73"/>
      <c r="J131" s="73"/>
      <c r="K131" s="73"/>
      <c r="L131" s="73"/>
      <c r="M131" s="73"/>
      <c r="N131" s="71"/>
      <c r="O131" s="71"/>
      <c r="P131" s="71"/>
      <c r="Q131" s="71"/>
      <c r="R131" s="71"/>
      <c r="S131" s="71"/>
      <c r="T131" s="71"/>
      <c r="U131" s="71"/>
      <c r="V131" s="71"/>
    </row>
    <row r="132" spans="1:22" s="72" customFormat="1" ht="12.75">
      <c r="A132" s="143"/>
      <c r="B132" s="73"/>
      <c r="C132" s="73"/>
      <c r="D132" s="73"/>
      <c r="E132" s="73"/>
      <c r="F132" s="140"/>
      <c r="G132" s="140"/>
      <c r="H132" s="140"/>
      <c r="I132" s="107"/>
      <c r="J132" s="73"/>
      <c r="K132" s="73"/>
      <c r="L132" s="73"/>
      <c r="M132" s="73"/>
      <c r="N132" s="71"/>
      <c r="O132" s="71"/>
      <c r="P132" s="71"/>
      <c r="Q132" s="71"/>
      <c r="R132" s="71"/>
      <c r="S132" s="71"/>
      <c r="T132" s="71"/>
      <c r="U132" s="71"/>
      <c r="V132" s="71"/>
    </row>
    <row r="133" spans="1:22" s="72" customFormat="1" ht="15">
      <c r="A133" s="151"/>
      <c r="B133" s="108"/>
      <c r="C133" s="108"/>
      <c r="D133" s="108"/>
      <c r="E133" s="108"/>
      <c r="F133" s="141"/>
      <c r="G133" s="141"/>
      <c r="H133" s="141"/>
      <c r="I133" s="109"/>
      <c r="J133" s="109"/>
      <c r="K133" s="94"/>
      <c r="L133" s="94"/>
      <c r="M133" s="94"/>
      <c r="N133" s="71"/>
      <c r="O133" s="71"/>
      <c r="P133" s="71"/>
      <c r="Q133" s="71"/>
      <c r="R133" s="71"/>
      <c r="S133" s="71"/>
      <c r="T133" s="71"/>
      <c r="U133" s="71"/>
      <c r="V133" s="71"/>
    </row>
    <row r="134" spans="1:22" s="72" customFormat="1" ht="15">
      <c r="A134" s="151"/>
      <c r="B134" s="108"/>
      <c r="C134" s="108"/>
      <c r="D134" s="108"/>
      <c r="E134" s="108"/>
      <c r="F134" s="98"/>
      <c r="G134" s="98"/>
      <c r="H134" s="98"/>
      <c r="I134" s="94"/>
      <c r="J134" s="94"/>
      <c r="K134" s="94"/>
      <c r="L134" s="94"/>
      <c r="M134" s="94"/>
      <c r="N134" s="71"/>
      <c r="O134" s="71"/>
      <c r="P134" s="71"/>
      <c r="Q134" s="71"/>
      <c r="R134" s="71"/>
      <c r="S134" s="71"/>
      <c r="T134" s="71"/>
      <c r="U134" s="71"/>
      <c r="V134" s="71"/>
    </row>
    <row r="135" spans="1:22" s="72" customFormat="1" ht="12.75">
      <c r="A135" s="89"/>
      <c r="B135" s="71"/>
      <c r="C135" s="71"/>
      <c r="D135" s="71"/>
      <c r="E135" s="71"/>
      <c r="F135" s="134"/>
      <c r="G135" s="134"/>
      <c r="H135" s="134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</row>
    <row r="136" spans="1:8" s="72" customFormat="1" ht="12.75">
      <c r="A136" s="143"/>
      <c r="F136" s="96"/>
      <c r="G136" s="96"/>
      <c r="H136" s="96"/>
    </row>
    <row r="137" spans="1:8" s="72" customFormat="1" ht="12.75">
      <c r="A137" s="143"/>
      <c r="F137" s="96"/>
      <c r="G137" s="96"/>
      <c r="H137" s="96"/>
    </row>
    <row r="138" spans="1:8" s="72" customFormat="1" ht="12.75">
      <c r="A138" s="143"/>
      <c r="F138" s="96"/>
      <c r="G138" s="96"/>
      <c r="H138" s="96"/>
    </row>
    <row r="139" spans="1:8" s="72" customFormat="1" ht="12.75">
      <c r="A139" s="143"/>
      <c r="F139" s="96"/>
      <c r="G139" s="96"/>
      <c r="H139" s="96"/>
    </row>
    <row r="140" spans="1:8" s="72" customFormat="1" ht="12.75">
      <c r="A140" s="143"/>
      <c r="F140" s="96"/>
      <c r="G140" s="96"/>
      <c r="H140" s="96"/>
    </row>
    <row r="141" spans="1:8" s="72" customFormat="1" ht="12.75">
      <c r="A141" s="143"/>
      <c r="F141" s="96"/>
      <c r="G141" s="96"/>
      <c r="H141" s="96"/>
    </row>
    <row r="142" spans="1:8" s="72" customFormat="1" ht="12.75">
      <c r="A142" s="143"/>
      <c r="F142" s="96"/>
      <c r="G142" s="96"/>
      <c r="H142" s="96"/>
    </row>
    <row r="143" spans="1:8" s="72" customFormat="1" ht="12.75">
      <c r="A143" s="143"/>
      <c r="F143" s="96"/>
      <c r="G143" s="96"/>
      <c r="H143" s="96"/>
    </row>
    <row r="144" spans="1:8" s="72" customFormat="1" ht="12.75">
      <c r="A144" s="143"/>
      <c r="F144" s="96"/>
      <c r="G144" s="96"/>
      <c r="H144" s="96"/>
    </row>
    <row r="145" spans="1:8" s="72" customFormat="1" ht="12.75">
      <c r="A145" s="143"/>
      <c r="F145" s="96"/>
      <c r="G145" s="96"/>
      <c r="H145" s="96"/>
    </row>
    <row r="146" spans="1:8" s="72" customFormat="1" ht="12.75">
      <c r="A146" s="143"/>
      <c r="F146" s="96"/>
      <c r="G146" s="96"/>
      <c r="H146" s="96"/>
    </row>
    <row r="147" spans="1:8" s="72" customFormat="1" ht="12.75">
      <c r="A147" s="143"/>
      <c r="F147" s="96"/>
      <c r="G147" s="96"/>
      <c r="H147" s="96"/>
    </row>
    <row r="148" spans="1:8" s="72" customFormat="1" ht="12.75">
      <c r="A148" s="143"/>
      <c r="F148" s="96"/>
      <c r="G148" s="96"/>
      <c r="H148" s="96"/>
    </row>
    <row r="149" spans="1:8" s="72" customFormat="1" ht="12.75">
      <c r="A149" s="143"/>
      <c r="F149" s="96"/>
      <c r="G149" s="96"/>
      <c r="H149" s="96"/>
    </row>
    <row r="150" spans="1:8" s="72" customFormat="1" ht="12.75">
      <c r="A150" s="143"/>
      <c r="F150" s="96"/>
      <c r="G150" s="96"/>
      <c r="H150" s="96"/>
    </row>
    <row r="151" spans="1:8" s="72" customFormat="1" ht="12.75">
      <c r="A151" s="143"/>
      <c r="F151" s="96"/>
      <c r="G151" s="96"/>
      <c r="H151" s="96"/>
    </row>
    <row r="152" spans="1:8" s="72" customFormat="1" ht="12.75">
      <c r="A152" s="143"/>
      <c r="F152" s="96"/>
      <c r="G152" s="96"/>
      <c r="H152" s="96"/>
    </row>
    <row r="153" spans="1:8" s="72" customFormat="1" ht="12.75">
      <c r="A153" s="143"/>
      <c r="F153" s="96"/>
      <c r="G153" s="96"/>
      <c r="H153" s="96"/>
    </row>
    <row r="154" spans="1:8" s="72" customFormat="1" ht="12.75">
      <c r="A154" s="143"/>
      <c r="F154" s="96"/>
      <c r="G154" s="96"/>
      <c r="H154" s="96"/>
    </row>
    <row r="155" spans="1:8" s="72" customFormat="1" ht="12.75">
      <c r="A155" s="143"/>
      <c r="F155" s="96"/>
      <c r="G155" s="96"/>
      <c r="H155" s="96"/>
    </row>
    <row r="156" spans="1:8" s="72" customFormat="1" ht="12.75">
      <c r="A156" s="143"/>
      <c r="F156" s="96"/>
      <c r="G156" s="96"/>
      <c r="H156" s="96"/>
    </row>
    <row r="157" spans="1:8" s="72" customFormat="1" ht="12.75">
      <c r="A157" s="143"/>
      <c r="F157" s="96"/>
      <c r="G157" s="96"/>
      <c r="H157" s="96"/>
    </row>
    <row r="158" spans="1:8" s="72" customFormat="1" ht="12.75">
      <c r="A158" s="143"/>
      <c r="F158" s="96"/>
      <c r="G158" s="96"/>
      <c r="H158" s="96"/>
    </row>
    <row r="159" spans="1:8" s="72" customFormat="1" ht="12.75">
      <c r="A159" s="143"/>
      <c r="F159" s="96"/>
      <c r="G159" s="96"/>
      <c r="H159" s="96"/>
    </row>
    <row r="160" spans="1:8" s="72" customFormat="1" ht="12.75">
      <c r="A160" s="143"/>
      <c r="F160" s="96"/>
      <c r="G160" s="96"/>
      <c r="H160" s="96"/>
    </row>
    <row r="161" spans="1:8" s="72" customFormat="1" ht="12.75">
      <c r="A161" s="143"/>
      <c r="F161" s="96"/>
      <c r="G161" s="96"/>
      <c r="H161" s="96"/>
    </row>
    <row r="162" spans="1:8" s="72" customFormat="1" ht="12.75">
      <c r="A162" s="143"/>
      <c r="F162" s="96"/>
      <c r="G162" s="96"/>
      <c r="H162" s="96"/>
    </row>
    <row r="163" spans="1:8" s="72" customFormat="1" ht="12.75">
      <c r="A163" s="143"/>
      <c r="F163" s="96"/>
      <c r="G163" s="96"/>
      <c r="H163" s="96"/>
    </row>
    <row r="164" spans="1:8" s="72" customFormat="1" ht="12.75">
      <c r="A164" s="143"/>
      <c r="F164" s="96"/>
      <c r="G164" s="96"/>
      <c r="H164" s="96"/>
    </row>
    <row r="165" spans="1:8" s="72" customFormat="1" ht="12.75">
      <c r="A165" s="143"/>
      <c r="F165" s="96"/>
      <c r="G165" s="96"/>
      <c r="H165" s="96"/>
    </row>
    <row r="166" spans="1:8" s="72" customFormat="1" ht="12.75">
      <c r="A166" s="143"/>
      <c r="F166" s="96"/>
      <c r="G166" s="96"/>
      <c r="H166" s="96"/>
    </row>
    <row r="167" spans="1:8" s="72" customFormat="1" ht="12.75">
      <c r="A167" s="143"/>
      <c r="F167" s="96"/>
      <c r="G167" s="96"/>
      <c r="H167" s="96"/>
    </row>
    <row r="168" spans="1:8" s="72" customFormat="1" ht="12.75">
      <c r="A168" s="143"/>
      <c r="F168" s="96"/>
      <c r="G168" s="96"/>
      <c r="H168" s="96"/>
    </row>
    <row r="169" spans="1:8" s="72" customFormat="1" ht="12.75">
      <c r="A169" s="143"/>
      <c r="F169" s="96"/>
      <c r="G169" s="96"/>
      <c r="H169" s="96"/>
    </row>
    <row r="170" spans="1:8" s="72" customFormat="1" ht="12.75">
      <c r="A170" s="143"/>
      <c r="F170" s="96"/>
      <c r="G170" s="96"/>
      <c r="H170" s="96"/>
    </row>
    <row r="171" spans="1:8" s="72" customFormat="1" ht="12.75">
      <c r="A171" s="143"/>
      <c r="F171" s="96"/>
      <c r="G171" s="96"/>
      <c r="H171" s="96"/>
    </row>
    <row r="172" spans="1:8" s="72" customFormat="1" ht="12.75">
      <c r="A172" s="143"/>
      <c r="F172" s="96"/>
      <c r="G172" s="96"/>
      <c r="H172" s="96"/>
    </row>
    <row r="173" spans="1:22" s="72" customFormat="1" ht="12.75">
      <c r="A173" s="89"/>
      <c r="B173" s="71"/>
      <c r="C173" s="71"/>
      <c r="D173" s="71"/>
      <c r="E173" s="71"/>
      <c r="F173" s="134"/>
      <c r="G173" s="134"/>
      <c r="H173" s="134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</row>
    <row r="174" spans="1:22" s="72" customFormat="1" ht="12.75">
      <c r="A174" s="143"/>
      <c r="B174" s="71"/>
      <c r="C174" s="71"/>
      <c r="D174" s="71"/>
      <c r="E174" s="71"/>
      <c r="F174" s="134"/>
      <c r="G174" s="134"/>
      <c r="H174" s="134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</row>
    <row r="175" spans="1:22" s="72" customFormat="1" ht="12.75">
      <c r="A175" s="89"/>
      <c r="B175" s="71"/>
      <c r="C175" s="71"/>
      <c r="D175" s="71"/>
      <c r="E175" s="71"/>
      <c r="F175" s="134"/>
      <c r="G175" s="134"/>
      <c r="H175" s="134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</row>
    <row r="176" spans="1:22" s="72" customFormat="1" ht="16.5">
      <c r="A176" s="143"/>
      <c r="B176" s="73"/>
      <c r="C176" s="73"/>
      <c r="D176" s="73"/>
      <c r="E176" s="106"/>
      <c r="F176" s="139"/>
      <c r="G176" s="139"/>
      <c r="H176" s="139"/>
      <c r="I176" s="73"/>
      <c r="J176" s="73"/>
      <c r="K176" s="73"/>
      <c r="L176" s="73"/>
      <c r="M176" s="73"/>
      <c r="N176" s="71"/>
      <c r="O176" s="71"/>
      <c r="P176" s="71"/>
      <c r="Q176" s="71"/>
      <c r="R176" s="71"/>
      <c r="S176" s="71"/>
      <c r="T176" s="71"/>
      <c r="U176" s="71"/>
      <c r="V176" s="71"/>
    </row>
    <row r="177" spans="1:22" s="72" customFormat="1" ht="16.5">
      <c r="A177" s="143"/>
      <c r="B177" s="73"/>
      <c r="C177" s="73"/>
      <c r="D177" s="73"/>
      <c r="E177" s="106"/>
      <c r="F177" s="139"/>
      <c r="G177" s="139"/>
      <c r="H177" s="139"/>
      <c r="I177" s="73"/>
      <c r="J177" s="73"/>
      <c r="K177" s="73"/>
      <c r="L177" s="73"/>
      <c r="M177" s="73"/>
      <c r="N177" s="71"/>
      <c r="O177" s="71"/>
      <c r="P177" s="71"/>
      <c r="Q177" s="71"/>
      <c r="R177" s="71"/>
      <c r="S177" s="71"/>
      <c r="T177" s="71"/>
      <c r="U177" s="71"/>
      <c r="V177" s="71"/>
    </row>
    <row r="178" spans="1:22" s="72" customFormat="1" ht="12.75">
      <c r="A178" s="143"/>
      <c r="B178" s="73"/>
      <c r="C178" s="73"/>
      <c r="D178" s="73"/>
      <c r="E178" s="73"/>
      <c r="F178" s="139"/>
      <c r="G178" s="139"/>
      <c r="H178" s="139"/>
      <c r="I178" s="73"/>
      <c r="J178" s="73"/>
      <c r="K178" s="73"/>
      <c r="L178" s="73"/>
      <c r="M178" s="73"/>
      <c r="N178" s="71"/>
      <c r="O178" s="71"/>
      <c r="P178" s="71"/>
      <c r="Q178" s="71"/>
      <c r="R178" s="71"/>
      <c r="S178" s="71"/>
      <c r="T178" s="71"/>
      <c r="U178" s="71"/>
      <c r="V178" s="71"/>
    </row>
    <row r="179" spans="1:22" s="72" customFormat="1" ht="12.75">
      <c r="A179" s="143"/>
      <c r="B179" s="73"/>
      <c r="C179" s="73"/>
      <c r="D179" s="73"/>
      <c r="E179" s="73"/>
      <c r="F179" s="140"/>
      <c r="G179" s="140"/>
      <c r="H179" s="140"/>
      <c r="I179" s="107"/>
      <c r="J179" s="73"/>
      <c r="K179" s="73"/>
      <c r="L179" s="73"/>
      <c r="M179" s="73"/>
      <c r="N179" s="71"/>
      <c r="O179" s="71"/>
      <c r="P179" s="71"/>
      <c r="Q179" s="71"/>
      <c r="R179" s="71"/>
      <c r="S179" s="71"/>
      <c r="T179" s="71"/>
      <c r="U179" s="71"/>
      <c r="V179" s="71"/>
    </row>
    <row r="180" spans="1:22" s="72" customFormat="1" ht="15">
      <c r="A180" s="151"/>
      <c r="B180" s="108"/>
      <c r="C180" s="108"/>
      <c r="D180" s="108"/>
      <c r="E180" s="108"/>
      <c r="F180" s="141"/>
      <c r="G180" s="141"/>
      <c r="H180" s="141"/>
      <c r="I180" s="109"/>
      <c r="J180" s="109"/>
      <c r="K180" s="94"/>
      <c r="L180" s="94"/>
      <c r="M180" s="94"/>
      <c r="N180" s="94"/>
      <c r="O180" s="94"/>
      <c r="P180" s="71"/>
      <c r="Q180" s="71"/>
      <c r="R180" s="71"/>
      <c r="S180" s="71"/>
      <c r="T180" s="71"/>
      <c r="U180" s="71"/>
      <c r="V180" s="71"/>
    </row>
    <row r="181" spans="1:22" s="72" customFormat="1" ht="15">
      <c r="A181" s="151"/>
      <c r="B181" s="108"/>
      <c r="C181" s="108"/>
      <c r="D181" s="108"/>
      <c r="E181" s="108"/>
      <c r="F181" s="98"/>
      <c r="G181" s="98"/>
      <c r="H181" s="98"/>
      <c r="I181" s="94"/>
      <c r="J181" s="94"/>
      <c r="K181" s="94"/>
      <c r="L181" s="94"/>
      <c r="M181" s="94"/>
      <c r="N181" s="94"/>
      <c r="O181" s="94"/>
      <c r="P181" s="71"/>
      <c r="Q181" s="71"/>
      <c r="R181" s="71"/>
      <c r="S181" s="71"/>
      <c r="T181" s="71"/>
      <c r="U181" s="71"/>
      <c r="V181" s="71"/>
    </row>
    <row r="182" spans="1:22" s="72" customFormat="1" ht="12.75">
      <c r="A182" s="89"/>
      <c r="B182" s="71"/>
      <c r="C182" s="71"/>
      <c r="D182" s="71"/>
      <c r="E182" s="71"/>
      <c r="F182" s="134"/>
      <c r="G182" s="134"/>
      <c r="H182" s="134"/>
      <c r="I182" s="71"/>
      <c r="J182" s="71"/>
      <c r="K182" s="71"/>
      <c r="L182" s="73"/>
      <c r="M182" s="71"/>
      <c r="N182" s="71"/>
      <c r="O182" s="71"/>
      <c r="P182" s="71"/>
      <c r="Q182" s="71"/>
      <c r="R182" s="71"/>
      <c r="S182" s="71"/>
      <c r="T182" s="71"/>
      <c r="U182" s="71"/>
      <c r="V182" s="71"/>
    </row>
    <row r="183" spans="1:12" s="72" customFormat="1" ht="12.75">
      <c r="A183" s="143"/>
      <c r="F183" s="96"/>
      <c r="G183" s="96"/>
      <c r="H183" s="96"/>
      <c r="L183" s="105"/>
    </row>
    <row r="184" spans="1:12" s="72" customFormat="1" ht="12.75">
      <c r="A184" s="143"/>
      <c r="F184" s="96"/>
      <c r="G184" s="96"/>
      <c r="H184" s="96"/>
      <c r="L184" s="105"/>
    </row>
    <row r="185" spans="1:12" s="72" customFormat="1" ht="12.75">
      <c r="A185" s="143"/>
      <c r="F185" s="96"/>
      <c r="G185" s="96"/>
      <c r="H185" s="96"/>
      <c r="L185" s="105"/>
    </row>
    <row r="186" spans="1:12" s="72" customFormat="1" ht="12.75">
      <c r="A186" s="143"/>
      <c r="F186" s="96"/>
      <c r="G186" s="96"/>
      <c r="H186" s="96"/>
      <c r="L186" s="105"/>
    </row>
    <row r="187" spans="1:12" s="72" customFormat="1" ht="12.75">
      <c r="A187" s="143"/>
      <c r="F187" s="96"/>
      <c r="G187" s="96"/>
      <c r="H187" s="96"/>
      <c r="L187" s="105"/>
    </row>
    <row r="188" spans="1:12" s="72" customFormat="1" ht="12.75">
      <c r="A188" s="143"/>
      <c r="F188" s="96"/>
      <c r="G188" s="96"/>
      <c r="H188" s="96"/>
      <c r="L188" s="105"/>
    </row>
    <row r="189" spans="1:12" s="72" customFormat="1" ht="12.75">
      <c r="A189" s="143"/>
      <c r="F189" s="96"/>
      <c r="G189" s="96"/>
      <c r="H189" s="96"/>
      <c r="L189" s="105"/>
    </row>
    <row r="190" spans="1:12" s="72" customFormat="1" ht="12.75">
      <c r="A190" s="143"/>
      <c r="F190" s="96"/>
      <c r="G190" s="96"/>
      <c r="H190" s="96"/>
      <c r="L190" s="105"/>
    </row>
    <row r="191" spans="1:12" s="72" customFormat="1" ht="12.75">
      <c r="A191" s="143"/>
      <c r="F191" s="96"/>
      <c r="G191" s="96"/>
      <c r="H191" s="96"/>
      <c r="L191" s="105"/>
    </row>
    <row r="192" spans="1:12" s="72" customFormat="1" ht="12.75">
      <c r="A192" s="143"/>
      <c r="F192" s="96"/>
      <c r="G192" s="96"/>
      <c r="H192" s="96"/>
      <c r="L192" s="105"/>
    </row>
    <row r="193" spans="1:12" s="72" customFormat="1" ht="12.75">
      <c r="A193" s="143"/>
      <c r="F193" s="96"/>
      <c r="G193" s="96"/>
      <c r="H193" s="96"/>
      <c r="L193" s="105"/>
    </row>
    <row r="194" spans="1:12" s="72" customFormat="1" ht="12.75">
      <c r="A194" s="143"/>
      <c r="F194" s="96"/>
      <c r="G194" s="96"/>
      <c r="H194" s="96"/>
      <c r="L194" s="105"/>
    </row>
    <row r="195" spans="1:12" s="72" customFormat="1" ht="12.75">
      <c r="A195" s="143"/>
      <c r="F195" s="96"/>
      <c r="G195" s="96"/>
      <c r="H195" s="96"/>
      <c r="L195" s="105"/>
    </row>
    <row r="196" spans="1:12" s="72" customFormat="1" ht="12.75">
      <c r="A196" s="143"/>
      <c r="F196" s="96"/>
      <c r="G196" s="96"/>
      <c r="H196" s="96"/>
      <c r="L196" s="105"/>
    </row>
    <row r="197" spans="1:12" s="72" customFormat="1" ht="12.75">
      <c r="A197" s="143"/>
      <c r="F197" s="96"/>
      <c r="G197" s="96"/>
      <c r="H197" s="96"/>
      <c r="L197" s="105"/>
    </row>
    <row r="198" spans="1:12" s="72" customFormat="1" ht="12.75">
      <c r="A198" s="143"/>
      <c r="F198" s="96"/>
      <c r="G198" s="96"/>
      <c r="H198" s="96"/>
      <c r="L198" s="105"/>
    </row>
    <row r="199" spans="1:12" s="72" customFormat="1" ht="12.75">
      <c r="A199" s="143"/>
      <c r="F199" s="96"/>
      <c r="G199" s="96"/>
      <c r="H199" s="96"/>
      <c r="L199" s="105"/>
    </row>
    <row r="200" spans="1:12" s="72" customFormat="1" ht="12.75">
      <c r="A200" s="143"/>
      <c r="F200" s="96"/>
      <c r="G200" s="96"/>
      <c r="H200" s="96"/>
      <c r="L200" s="105"/>
    </row>
    <row r="201" spans="1:12" s="72" customFormat="1" ht="12.75">
      <c r="A201" s="143"/>
      <c r="F201" s="96"/>
      <c r="G201" s="96"/>
      <c r="H201" s="96"/>
      <c r="L201" s="105"/>
    </row>
    <row r="202" spans="1:12" s="72" customFormat="1" ht="12.75">
      <c r="A202" s="143"/>
      <c r="F202" s="96"/>
      <c r="G202" s="96"/>
      <c r="H202" s="96"/>
      <c r="L202" s="105"/>
    </row>
    <row r="203" spans="1:12" s="72" customFormat="1" ht="12.75">
      <c r="A203" s="143"/>
      <c r="F203" s="96"/>
      <c r="G203" s="96"/>
      <c r="H203" s="96"/>
      <c r="L203" s="105"/>
    </row>
    <row r="204" spans="1:12" s="72" customFormat="1" ht="12.75">
      <c r="A204" s="143"/>
      <c r="F204" s="96"/>
      <c r="G204" s="96"/>
      <c r="H204" s="96"/>
      <c r="L204" s="105"/>
    </row>
    <row r="205" spans="1:12" s="72" customFormat="1" ht="12.75">
      <c r="A205" s="143"/>
      <c r="F205" s="96"/>
      <c r="G205" s="96"/>
      <c r="H205" s="96"/>
      <c r="L205" s="105"/>
    </row>
    <row r="206" spans="1:12" s="72" customFormat="1" ht="12.75">
      <c r="A206" s="143"/>
      <c r="F206" s="96"/>
      <c r="G206" s="96"/>
      <c r="H206" s="96"/>
      <c r="L206" s="105"/>
    </row>
    <row r="207" spans="1:12" s="72" customFormat="1" ht="12.75">
      <c r="A207" s="143"/>
      <c r="F207" s="96"/>
      <c r="G207" s="96"/>
      <c r="H207" s="96"/>
      <c r="L207" s="105"/>
    </row>
    <row r="208" spans="1:12" s="72" customFormat="1" ht="12.75">
      <c r="A208" s="143"/>
      <c r="F208" s="96"/>
      <c r="G208" s="96"/>
      <c r="H208" s="96"/>
      <c r="L208" s="105"/>
    </row>
    <row r="209" spans="1:12" s="72" customFormat="1" ht="12.75">
      <c r="A209" s="143"/>
      <c r="F209" s="96"/>
      <c r="G209" s="96"/>
      <c r="H209" s="96"/>
      <c r="L209" s="105"/>
    </row>
    <row r="210" spans="1:12" s="72" customFormat="1" ht="12.75">
      <c r="A210" s="143"/>
      <c r="F210" s="96"/>
      <c r="G210" s="96"/>
      <c r="H210" s="96"/>
      <c r="L210" s="105"/>
    </row>
    <row r="211" spans="1:12" s="72" customFormat="1" ht="12.75">
      <c r="A211" s="143"/>
      <c r="F211" s="96"/>
      <c r="G211" s="96"/>
      <c r="H211" s="96"/>
      <c r="L211" s="105"/>
    </row>
    <row r="212" spans="1:12" s="72" customFormat="1" ht="12.75">
      <c r="A212" s="143"/>
      <c r="F212" s="96"/>
      <c r="G212" s="96"/>
      <c r="H212" s="96"/>
      <c r="L212" s="105"/>
    </row>
    <row r="213" spans="1:12" s="72" customFormat="1" ht="12.75">
      <c r="A213" s="143"/>
      <c r="F213" s="96"/>
      <c r="G213" s="96"/>
      <c r="H213" s="96"/>
      <c r="L213" s="105"/>
    </row>
    <row r="214" spans="1:12" s="72" customFormat="1" ht="12.75">
      <c r="A214" s="143"/>
      <c r="F214" s="96"/>
      <c r="G214" s="96"/>
      <c r="H214" s="96"/>
      <c r="L214" s="105"/>
    </row>
    <row r="215" spans="1:12" s="72" customFormat="1" ht="12.75">
      <c r="A215" s="143"/>
      <c r="F215" s="96"/>
      <c r="G215" s="96"/>
      <c r="H215" s="96"/>
      <c r="L215" s="105"/>
    </row>
    <row r="216" spans="1:12" s="72" customFormat="1" ht="12.75">
      <c r="A216" s="143"/>
      <c r="F216" s="96"/>
      <c r="G216" s="96"/>
      <c r="H216" s="96"/>
      <c r="L216" s="105"/>
    </row>
    <row r="217" spans="1:12" s="72" customFormat="1" ht="12.75">
      <c r="A217" s="143"/>
      <c r="F217" s="96"/>
      <c r="G217" s="96"/>
      <c r="H217" s="96"/>
      <c r="L217" s="105"/>
    </row>
    <row r="218" spans="1:12" s="72" customFormat="1" ht="12.75">
      <c r="A218" s="143"/>
      <c r="F218" s="96"/>
      <c r="G218" s="96"/>
      <c r="H218" s="96"/>
      <c r="L218" s="105"/>
    </row>
    <row r="219" spans="1:12" s="72" customFormat="1" ht="12.75">
      <c r="A219" s="143"/>
      <c r="F219" s="96"/>
      <c r="G219" s="96"/>
      <c r="H219" s="96"/>
      <c r="L219" s="105"/>
    </row>
    <row r="220" spans="1:12" s="72" customFormat="1" ht="12.75">
      <c r="A220" s="143"/>
      <c r="F220" s="96"/>
      <c r="G220" s="96"/>
      <c r="H220" s="96"/>
      <c r="L220" s="105"/>
    </row>
    <row r="221" spans="1:12" s="72" customFormat="1" ht="12.75">
      <c r="A221" s="143"/>
      <c r="F221" s="96"/>
      <c r="G221" s="96"/>
      <c r="H221" s="96"/>
      <c r="L221" s="105"/>
    </row>
    <row r="222" spans="1:12" s="72" customFormat="1" ht="12.75">
      <c r="A222" s="143"/>
      <c r="F222" s="96"/>
      <c r="G222" s="96"/>
      <c r="H222" s="96"/>
      <c r="L222" s="105"/>
    </row>
    <row r="223" spans="1:12" s="72" customFormat="1" ht="12.75">
      <c r="A223" s="143"/>
      <c r="F223" s="96"/>
      <c r="G223" s="96"/>
      <c r="H223" s="96"/>
      <c r="L223" s="105"/>
    </row>
    <row r="224" spans="1:12" s="72" customFormat="1" ht="12.75">
      <c r="A224" s="143"/>
      <c r="F224" s="96"/>
      <c r="G224" s="96"/>
      <c r="H224" s="96"/>
      <c r="L224" s="105"/>
    </row>
    <row r="225" spans="1:12" s="72" customFormat="1" ht="12.75">
      <c r="A225" s="143"/>
      <c r="F225" s="96"/>
      <c r="G225" s="96"/>
      <c r="H225" s="96"/>
      <c r="L225" s="105"/>
    </row>
    <row r="226" spans="1:12" s="72" customFormat="1" ht="12.75">
      <c r="A226" s="143"/>
      <c r="F226" s="96"/>
      <c r="G226" s="96"/>
      <c r="H226" s="96"/>
      <c r="L226" s="105"/>
    </row>
    <row r="227" spans="1:12" s="72" customFormat="1" ht="12.75">
      <c r="A227" s="143"/>
      <c r="F227" s="96"/>
      <c r="G227" s="96"/>
      <c r="H227" s="96"/>
      <c r="L227" s="105"/>
    </row>
    <row r="228" spans="1:12" s="72" customFormat="1" ht="12.75">
      <c r="A228" s="143"/>
      <c r="F228" s="96"/>
      <c r="G228" s="96"/>
      <c r="H228" s="96"/>
      <c r="L228" s="105"/>
    </row>
    <row r="229" spans="1:12" s="72" customFormat="1" ht="12.75">
      <c r="A229" s="143"/>
      <c r="F229" s="96"/>
      <c r="G229" s="96"/>
      <c r="H229" s="96"/>
      <c r="L229" s="105"/>
    </row>
    <row r="230" spans="1:12" s="72" customFormat="1" ht="12.75">
      <c r="A230" s="143"/>
      <c r="F230" s="96"/>
      <c r="G230" s="96"/>
      <c r="H230" s="96"/>
      <c r="L230" s="105"/>
    </row>
    <row r="231" spans="1:12" s="72" customFormat="1" ht="12.75">
      <c r="A231" s="143"/>
      <c r="F231" s="96"/>
      <c r="G231" s="96"/>
      <c r="H231" s="96"/>
      <c r="L231" s="105"/>
    </row>
    <row r="232" spans="1:12" s="72" customFormat="1" ht="12.75">
      <c r="A232" s="143"/>
      <c r="F232" s="96"/>
      <c r="G232" s="96"/>
      <c r="H232" s="96"/>
      <c r="L232" s="105"/>
    </row>
    <row r="233" spans="1:12" s="72" customFormat="1" ht="12.75">
      <c r="A233" s="143"/>
      <c r="F233" s="96"/>
      <c r="G233" s="96"/>
      <c r="H233" s="96"/>
      <c r="L233" s="105"/>
    </row>
    <row r="234" spans="1:12" s="72" customFormat="1" ht="12.75">
      <c r="A234" s="143"/>
      <c r="F234" s="96"/>
      <c r="G234" s="96"/>
      <c r="H234" s="96"/>
      <c r="L234" s="105"/>
    </row>
    <row r="235" spans="1:12" s="72" customFormat="1" ht="12.75">
      <c r="A235" s="149"/>
      <c r="F235" s="96"/>
      <c r="G235" s="96"/>
      <c r="H235" s="96"/>
      <c r="L235" s="105"/>
    </row>
    <row r="236" spans="1:12" s="72" customFormat="1" ht="12.75">
      <c r="A236" s="149"/>
      <c r="F236" s="96"/>
      <c r="G236" s="96"/>
      <c r="H236" s="96"/>
      <c r="L236" s="105"/>
    </row>
    <row r="237" spans="1:12" s="72" customFormat="1" ht="12.75">
      <c r="A237" s="150"/>
      <c r="F237" s="96"/>
      <c r="G237" s="96"/>
      <c r="H237" s="96"/>
      <c r="L237" s="105"/>
    </row>
    <row r="238" spans="1:12" s="72" customFormat="1" ht="12.75">
      <c r="A238" s="150"/>
      <c r="F238" s="96"/>
      <c r="G238" s="96"/>
      <c r="H238" s="96"/>
      <c r="L238" s="105"/>
    </row>
    <row r="239" spans="1:8" s="72" customFormat="1" ht="12.75">
      <c r="A239" s="143"/>
      <c r="F239" s="96"/>
      <c r="G239" s="96"/>
      <c r="H239" s="96"/>
    </row>
    <row r="240" spans="1:8" s="72" customFormat="1" ht="12.75">
      <c r="A240" s="143"/>
      <c r="F240" s="96"/>
      <c r="G240" s="96"/>
      <c r="H240" s="96"/>
    </row>
    <row r="241" spans="1:8" s="72" customFormat="1" ht="12.75">
      <c r="A241" s="143"/>
      <c r="F241" s="96"/>
      <c r="G241" s="96"/>
      <c r="H241" s="96"/>
    </row>
    <row r="242" spans="1:8" s="72" customFormat="1" ht="12.75">
      <c r="A242" s="143"/>
      <c r="F242" s="96"/>
      <c r="G242" s="96"/>
      <c r="H242" s="96"/>
    </row>
    <row r="243" spans="1:8" s="72" customFormat="1" ht="12.75">
      <c r="A243" s="143"/>
      <c r="F243" s="96"/>
      <c r="G243" s="96"/>
      <c r="H243" s="96"/>
    </row>
    <row r="244" spans="1:8" s="72" customFormat="1" ht="12.75">
      <c r="A244" s="143"/>
      <c r="F244" s="96"/>
      <c r="G244" s="96"/>
      <c r="H244" s="96"/>
    </row>
    <row r="245" spans="1:8" s="72" customFormat="1" ht="12.75">
      <c r="A245" s="143"/>
      <c r="F245" s="96"/>
      <c r="G245" s="96"/>
      <c r="H245" s="96"/>
    </row>
    <row r="246" spans="1:8" s="72" customFormat="1" ht="12.75">
      <c r="A246" s="143"/>
      <c r="F246" s="96"/>
      <c r="G246" s="96"/>
      <c r="H246" s="96"/>
    </row>
    <row r="247" spans="1:8" s="72" customFormat="1" ht="12.75">
      <c r="A247" s="143"/>
      <c r="F247" s="96"/>
      <c r="G247" s="96"/>
      <c r="H247" s="96"/>
    </row>
    <row r="248" spans="1:8" s="72" customFormat="1" ht="12.75">
      <c r="A248" s="143"/>
      <c r="F248" s="96"/>
      <c r="G248" s="96"/>
      <c r="H248" s="96"/>
    </row>
    <row r="249" spans="1:8" s="72" customFormat="1" ht="12.75">
      <c r="A249" s="143"/>
      <c r="F249" s="96"/>
      <c r="G249" s="96"/>
      <c r="H249" s="96"/>
    </row>
    <row r="250" spans="1:8" s="72" customFormat="1" ht="12.75">
      <c r="A250" s="143"/>
      <c r="F250" s="96"/>
      <c r="G250" s="96"/>
      <c r="H250" s="96"/>
    </row>
    <row r="251" spans="1:8" s="72" customFormat="1" ht="12.75">
      <c r="A251" s="143"/>
      <c r="F251" s="96"/>
      <c r="G251" s="96"/>
      <c r="H251" s="96"/>
    </row>
    <row r="252" spans="1:8" s="72" customFormat="1" ht="12.75">
      <c r="A252" s="143"/>
      <c r="F252" s="96"/>
      <c r="G252" s="96"/>
      <c r="H252" s="96"/>
    </row>
    <row r="253" spans="1:8" s="72" customFormat="1" ht="12.75">
      <c r="A253" s="143"/>
      <c r="F253" s="96"/>
      <c r="G253" s="96"/>
      <c r="H253" s="96"/>
    </row>
    <row r="254" spans="1:8" s="72" customFormat="1" ht="12.75">
      <c r="A254" s="143"/>
      <c r="F254" s="96"/>
      <c r="G254" s="96"/>
      <c r="H254" s="96"/>
    </row>
    <row r="255" spans="1:8" s="72" customFormat="1" ht="12.75">
      <c r="A255" s="143"/>
      <c r="F255" s="96"/>
      <c r="G255" s="96"/>
      <c r="H255" s="96"/>
    </row>
    <row r="256" spans="1:8" s="72" customFormat="1" ht="12.75">
      <c r="A256" s="143"/>
      <c r="F256" s="96"/>
      <c r="G256" s="96"/>
      <c r="H256" s="96"/>
    </row>
    <row r="257" spans="1:8" s="72" customFormat="1" ht="12.75">
      <c r="A257" s="143"/>
      <c r="F257" s="96"/>
      <c r="G257" s="96"/>
      <c r="H257" s="96"/>
    </row>
    <row r="258" spans="1:8" s="72" customFormat="1" ht="12.75">
      <c r="A258" s="149"/>
      <c r="F258" s="96"/>
      <c r="G258" s="96"/>
      <c r="H258" s="96"/>
    </row>
    <row r="259" spans="1:8" s="72" customFormat="1" ht="12.75">
      <c r="A259" s="149"/>
      <c r="F259" s="96"/>
      <c r="G259" s="96"/>
      <c r="H259" s="96"/>
    </row>
    <row r="260" spans="1:8" s="72" customFormat="1" ht="12.75">
      <c r="A260" s="150"/>
      <c r="F260" s="96"/>
      <c r="G260" s="96"/>
      <c r="H260" s="96"/>
    </row>
    <row r="261" spans="1:8" s="72" customFormat="1" ht="12.75">
      <c r="A261" s="150"/>
      <c r="F261" s="96"/>
      <c r="G261" s="96"/>
      <c r="H261" s="96"/>
    </row>
    <row r="262" spans="1:8" s="72" customFormat="1" ht="12.75">
      <c r="A262" s="150"/>
      <c r="F262" s="96"/>
      <c r="G262" s="96"/>
      <c r="H262" s="96"/>
    </row>
    <row r="263" spans="1:8" s="72" customFormat="1" ht="12.75">
      <c r="A263" s="150"/>
      <c r="F263" s="96"/>
      <c r="G263" s="96"/>
      <c r="H263" s="96"/>
    </row>
    <row r="264" spans="1:8" s="72" customFormat="1" ht="12.75">
      <c r="A264" s="150"/>
      <c r="F264" s="96"/>
      <c r="G264" s="96"/>
      <c r="H264" s="96"/>
    </row>
    <row r="265" spans="1:8" s="72" customFormat="1" ht="12.75">
      <c r="A265" s="150"/>
      <c r="F265" s="96"/>
      <c r="G265" s="96"/>
      <c r="H265" s="96"/>
    </row>
    <row r="266" spans="1:22" s="72" customFormat="1" ht="12.75">
      <c r="A266" s="89"/>
      <c r="B266" s="71"/>
      <c r="C266" s="71"/>
      <c r="D266" s="71"/>
      <c r="E266" s="71"/>
      <c r="F266" s="134"/>
      <c r="G266" s="134"/>
      <c r="H266" s="134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</row>
    <row r="267" spans="1:22" s="72" customFormat="1" ht="12.75">
      <c r="A267" s="143"/>
      <c r="B267" s="71"/>
      <c r="C267" s="71"/>
      <c r="D267" s="71"/>
      <c r="E267" s="71"/>
      <c r="F267" s="134"/>
      <c r="G267" s="134"/>
      <c r="H267" s="134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</row>
    <row r="268" spans="1:22" s="72" customFormat="1" ht="12.75">
      <c r="A268" s="89"/>
      <c r="B268" s="71"/>
      <c r="C268" s="71"/>
      <c r="D268" s="71"/>
      <c r="E268" s="71"/>
      <c r="F268" s="134"/>
      <c r="G268" s="134"/>
      <c r="H268" s="134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</row>
    <row r="269" spans="1:22" s="72" customFormat="1" ht="16.5">
      <c r="A269" s="143"/>
      <c r="B269" s="73"/>
      <c r="C269" s="73"/>
      <c r="D269" s="73"/>
      <c r="E269" s="106"/>
      <c r="F269" s="139"/>
      <c r="G269" s="139"/>
      <c r="H269" s="139"/>
      <c r="I269" s="73"/>
      <c r="J269" s="73"/>
      <c r="K269" s="73"/>
      <c r="L269" s="73"/>
      <c r="M269" s="73"/>
      <c r="N269" s="71"/>
      <c r="O269" s="71"/>
      <c r="P269" s="71"/>
      <c r="Q269" s="71"/>
      <c r="R269" s="71"/>
      <c r="S269" s="71"/>
      <c r="T269" s="71"/>
      <c r="U269" s="71"/>
      <c r="V269" s="71"/>
    </row>
    <row r="270" spans="1:22" s="72" customFormat="1" ht="16.5">
      <c r="A270" s="143"/>
      <c r="B270" s="73"/>
      <c r="C270" s="73"/>
      <c r="D270" s="73"/>
      <c r="E270" s="106"/>
      <c r="F270" s="139"/>
      <c r="G270" s="139"/>
      <c r="H270" s="139"/>
      <c r="I270" s="73"/>
      <c r="J270" s="73"/>
      <c r="K270" s="73"/>
      <c r="L270" s="73"/>
      <c r="M270" s="73"/>
      <c r="N270" s="71"/>
      <c r="O270" s="71"/>
      <c r="P270" s="71"/>
      <c r="Q270" s="71"/>
      <c r="R270" s="71"/>
      <c r="S270" s="71"/>
      <c r="T270" s="71"/>
      <c r="U270" s="71"/>
      <c r="V270" s="71"/>
    </row>
    <row r="271" spans="1:22" s="72" customFormat="1" ht="12.75">
      <c r="A271" s="143"/>
      <c r="B271" s="73"/>
      <c r="C271" s="73"/>
      <c r="D271" s="73"/>
      <c r="E271" s="73"/>
      <c r="F271" s="139"/>
      <c r="G271" s="139"/>
      <c r="H271" s="139"/>
      <c r="I271" s="73"/>
      <c r="J271" s="73"/>
      <c r="K271" s="73"/>
      <c r="L271" s="73"/>
      <c r="M271" s="73"/>
      <c r="N271" s="71"/>
      <c r="O271" s="71"/>
      <c r="P271" s="71"/>
      <c r="Q271" s="71"/>
      <c r="R271" s="71"/>
      <c r="S271" s="71"/>
      <c r="T271" s="71"/>
      <c r="U271" s="71"/>
      <c r="V271" s="71"/>
    </row>
    <row r="272" spans="1:22" s="72" customFormat="1" ht="12.75">
      <c r="A272" s="143"/>
      <c r="B272" s="73"/>
      <c r="C272" s="73"/>
      <c r="D272" s="73"/>
      <c r="E272" s="73"/>
      <c r="F272" s="140"/>
      <c r="G272" s="140"/>
      <c r="H272" s="140"/>
      <c r="I272" s="107"/>
      <c r="J272" s="73"/>
      <c r="K272" s="73"/>
      <c r="L272" s="73"/>
      <c r="M272" s="73"/>
      <c r="N272" s="71"/>
      <c r="O272" s="71"/>
      <c r="P272" s="71"/>
      <c r="Q272" s="71"/>
      <c r="R272" s="71"/>
      <c r="S272" s="71"/>
      <c r="T272" s="71"/>
      <c r="U272" s="71"/>
      <c r="V272" s="71"/>
    </row>
    <row r="273" spans="1:22" s="72" customFormat="1" ht="15">
      <c r="A273" s="151"/>
      <c r="B273" s="108"/>
      <c r="C273" s="108"/>
      <c r="D273" s="108"/>
      <c r="E273" s="108"/>
      <c r="F273" s="141"/>
      <c r="G273" s="141"/>
      <c r="H273" s="141"/>
      <c r="I273" s="109"/>
      <c r="J273" s="109"/>
      <c r="K273" s="94"/>
      <c r="L273" s="94"/>
      <c r="M273" s="94"/>
      <c r="N273" s="71"/>
      <c r="O273" s="71"/>
      <c r="P273" s="71"/>
      <c r="Q273" s="71"/>
      <c r="R273" s="71"/>
      <c r="S273" s="71"/>
      <c r="T273" s="71"/>
      <c r="U273" s="71"/>
      <c r="V273" s="71"/>
    </row>
    <row r="274" spans="1:22" s="72" customFormat="1" ht="15">
      <c r="A274" s="151"/>
      <c r="B274" s="108"/>
      <c r="C274" s="108"/>
      <c r="D274" s="108"/>
      <c r="E274" s="108"/>
      <c r="F274" s="98"/>
      <c r="G274" s="98"/>
      <c r="H274" s="98"/>
      <c r="I274" s="94"/>
      <c r="J274" s="94"/>
      <c r="K274" s="94"/>
      <c r="L274" s="94"/>
      <c r="M274" s="94"/>
      <c r="N274" s="71"/>
      <c r="O274" s="71"/>
      <c r="P274" s="71"/>
      <c r="Q274" s="71"/>
      <c r="R274" s="71"/>
      <c r="S274" s="71"/>
      <c r="T274" s="71"/>
      <c r="U274" s="71"/>
      <c r="V274" s="71"/>
    </row>
    <row r="275" spans="1:22" s="72" customFormat="1" ht="12.75">
      <c r="A275" s="89"/>
      <c r="B275" s="71"/>
      <c r="C275" s="71"/>
      <c r="D275" s="71"/>
      <c r="E275" s="71"/>
      <c r="F275" s="134"/>
      <c r="G275" s="134"/>
      <c r="H275" s="134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</row>
    <row r="276" spans="1:8" s="72" customFormat="1" ht="12.75">
      <c r="A276" s="143"/>
      <c r="F276" s="96"/>
      <c r="G276" s="96"/>
      <c r="H276" s="96"/>
    </row>
    <row r="277" spans="1:8" s="72" customFormat="1" ht="12.75">
      <c r="A277" s="143"/>
      <c r="F277" s="96"/>
      <c r="G277" s="96"/>
      <c r="H277" s="96"/>
    </row>
    <row r="278" spans="1:8" s="72" customFormat="1" ht="12.75">
      <c r="A278" s="143"/>
      <c r="F278" s="96"/>
      <c r="G278" s="96"/>
      <c r="H278" s="96"/>
    </row>
    <row r="279" spans="1:8" s="72" customFormat="1" ht="12.75">
      <c r="A279" s="143"/>
      <c r="F279" s="96"/>
      <c r="G279" s="96"/>
      <c r="H279" s="96"/>
    </row>
    <row r="280" spans="1:8" s="72" customFormat="1" ht="12.75">
      <c r="A280" s="143"/>
      <c r="F280" s="96"/>
      <c r="G280" s="96"/>
      <c r="H280" s="96"/>
    </row>
    <row r="281" spans="1:8" s="72" customFormat="1" ht="12.75">
      <c r="A281" s="143"/>
      <c r="F281" s="96"/>
      <c r="G281" s="96"/>
      <c r="H281" s="96"/>
    </row>
    <row r="282" spans="1:8" s="72" customFormat="1" ht="12.75">
      <c r="A282" s="143"/>
      <c r="F282" s="96"/>
      <c r="G282" s="96"/>
      <c r="H282" s="96"/>
    </row>
    <row r="283" spans="1:8" s="72" customFormat="1" ht="12.75">
      <c r="A283" s="143"/>
      <c r="F283" s="96"/>
      <c r="G283" s="96"/>
      <c r="H283" s="96"/>
    </row>
    <row r="284" spans="1:8" s="72" customFormat="1" ht="12.75">
      <c r="A284" s="143"/>
      <c r="F284" s="96"/>
      <c r="G284" s="96"/>
      <c r="H284" s="96"/>
    </row>
    <row r="285" spans="1:8" s="72" customFormat="1" ht="12.75">
      <c r="A285" s="143"/>
      <c r="F285" s="96"/>
      <c r="G285" s="96"/>
      <c r="H285" s="96"/>
    </row>
    <row r="286" spans="1:8" s="72" customFormat="1" ht="12.75">
      <c r="A286" s="143"/>
      <c r="F286" s="96"/>
      <c r="G286" s="96"/>
      <c r="H286" s="96"/>
    </row>
    <row r="287" spans="1:8" s="72" customFormat="1" ht="12.75">
      <c r="A287" s="143"/>
      <c r="F287" s="96"/>
      <c r="G287" s="96"/>
      <c r="H287" s="96"/>
    </row>
    <row r="288" spans="1:8" s="72" customFormat="1" ht="12.75">
      <c r="A288" s="143"/>
      <c r="F288" s="96"/>
      <c r="G288" s="96"/>
      <c r="H288" s="96"/>
    </row>
    <row r="289" spans="1:8" s="72" customFormat="1" ht="12.75">
      <c r="A289" s="143"/>
      <c r="F289" s="96"/>
      <c r="G289" s="96"/>
      <c r="H289" s="96"/>
    </row>
    <row r="290" spans="1:8" s="72" customFormat="1" ht="12.75">
      <c r="A290" s="143"/>
      <c r="F290" s="96"/>
      <c r="G290" s="96"/>
      <c r="H290" s="96"/>
    </row>
    <row r="291" spans="1:8" s="72" customFormat="1" ht="12.75">
      <c r="A291" s="143"/>
      <c r="F291" s="96"/>
      <c r="G291" s="96"/>
      <c r="H291" s="96"/>
    </row>
    <row r="292" spans="1:8" s="72" customFormat="1" ht="12.75">
      <c r="A292" s="143"/>
      <c r="F292" s="96"/>
      <c r="G292" s="96"/>
      <c r="H292" s="96"/>
    </row>
    <row r="293" spans="1:8" s="72" customFormat="1" ht="12.75">
      <c r="A293" s="143"/>
      <c r="F293" s="96"/>
      <c r="G293" s="96"/>
      <c r="H293" s="96"/>
    </row>
    <row r="294" spans="1:8" s="72" customFormat="1" ht="12.75">
      <c r="A294" s="143"/>
      <c r="F294" s="96"/>
      <c r="G294" s="96"/>
      <c r="H294" s="96"/>
    </row>
    <row r="295" spans="1:8" s="72" customFormat="1" ht="12.75">
      <c r="A295" s="143"/>
      <c r="F295" s="96"/>
      <c r="G295" s="96"/>
      <c r="H295" s="96"/>
    </row>
    <row r="296" spans="1:8" s="72" customFormat="1" ht="12.75">
      <c r="A296" s="143"/>
      <c r="F296" s="96"/>
      <c r="G296" s="96"/>
      <c r="H296" s="96"/>
    </row>
    <row r="297" spans="1:8" s="72" customFormat="1" ht="12.75">
      <c r="A297" s="143"/>
      <c r="F297" s="96"/>
      <c r="G297" s="96"/>
      <c r="H297" s="96"/>
    </row>
    <row r="298" spans="1:8" s="72" customFormat="1" ht="12.75">
      <c r="A298" s="143"/>
      <c r="F298" s="96"/>
      <c r="G298" s="96"/>
      <c r="H298" s="96"/>
    </row>
    <row r="299" spans="1:8" s="72" customFormat="1" ht="12.75">
      <c r="A299" s="143"/>
      <c r="F299" s="96"/>
      <c r="G299" s="96"/>
      <c r="H299" s="96"/>
    </row>
    <row r="300" spans="1:8" s="72" customFormat="1" ht="12.75">
      <c r="A300" s="143"/>
      <c r="F300" s="96"/>
      <c r="G300" s="96"/>
      <c r="H300" s="96"/>
    </row>
    <row r="301" spans="1:8" s="72" customFormat="1" ht="12.75">
      <c r="A301" s="143"/>
      <c r="F301" s="96"/>
      <c r="G301" s="96"/>
      <c r="H301" s="96"/>
    </row>
    <row r="302" spans="1:8" s="72" customFormat="1" ht="12.75">
      <c r="A302" s="143"/>
      <c r="F302" s="96"/>
      <c r="G302" s="96"/>
      <c r="H302" s="96"/>
    </row>
    <row r="303" spans="1:8" s="72" customFormat="1" ht="12.75">
      <c r="A303" s="143"/>
      <c r="F303" s="96"/>
      <c r="G303" s="96"/>
      <c r="H303" s="96"/>
    </row>
    <row r="304" spans="1:8" s="72" customFormat="1" ht="12.75">
      <c r="A304" s="143"/>
      <c r="F304" s="96"/>
      <c r="G304" s="96"/>
      <c r="H304" s="96"/>
    </row>
    <row r="305" spans="1:8" s="72" customFormat="1" ht="12.75">
      <c r="A305" s="143"/>
      <c r="F305" s="96"/>
      <c r="G305" s="96"/>
      <c r="H305" s="96"/>
    </row>
    <row r="306" spans="1:8" s="72" customFormat="1" ht="12.75">
      <c r="A306" s="143"/>
      <c r="F306" s="96"/>
      <c r="G306" s="96"/>
      <c r="H306" s="96"/>
    </row>
    <row r="307" spans="1:8" s="72" customFormat="1" ht="12.75">
      <c r="A307" s="143"/>
      <c r="F307" s="96"/>
      <c r="G307" s="96"/>
      <c r="H307" s="96"/>
    </row>
    <row r="308" spans="1:8" s="72" customFormat="1" ht="12.75">
      <c r="A308" s="143"/>
      <c r="F308" s="96"/>
      <c r="G308" s="96"/>
      <c r="H308" s="96"/>
    </row>
    <row r="309" spans="1:8" s="72" customFormat="1" ht="12.75">
      <c r="A309" s="143"/>
      <c r="F309" s="96"/>
      <c r="G309" s="96"/>
      <c r="H309" s="96"/>
    </row>
    <row r="310" spans="1:8" s="72" customFormat="1" ht="12.75">
      <c r="A310" s="143"/>
      <c r="F310" s="96"/>
      <c r="G310" s="96"/>
      <c r="H310" s="96"/>
    </row>
    <row r="311" spans="1:8" s="72" customFormat="1" ht="12.75">
      <c r="A311" s="143"/>
      <c r="F311" s="96"/>
      <c r="G311" s="96"/>
      <c r="H311" s="96"/>
    </row>
    <row r="312" spans="1:8" s="72" customFormat="1" ht="12.75">
      <c r="A312" s="143"/>
      <c r="F312" s="96"/>
      <c r="G312" s="96"/>
      <c r="H312" s="96"/>
    </row>
    <row r="313" spans="1:8" s="72" customFormat="1" ht="12.75">
      <c r="A313" s="143"/>
      <c r="F313" s="96"/>
      <c r="G313" s="96"/>
      <c r="H313" s="96"/>
    </row>
    <row r="314" spans="1:8" s="72" customFormat="1" ht="12.75">
      <c r="A314" s="143"/>
      <c r="F314" s="96"/>
      <c r="G314" s="96"/>
      <c r="H314" s="96"/>
    </row>
    <row r="315" spans="1:8" s="72" customFormat="1" ht="12.75">
      <c r="A315" s="143"/>
      <c r="F315" s="96"/>
      <c r="G315" s="96"/>
      <c r="H315" s="96"/>
    </row>
    <row r="316" spans="1:8" s="72" customFormat="1" ht="12.75">
      <c r="A316" s="143"/>
      <c r="F316" s="96"/>
      <c r="G316" s="96"/>
      <c r="H316" s="96"/>
    </row>
    <row r="317" spans="1:8" s="72" customFormat="1" ht="12.75">
      <c r="A317" s="143"/>
      <c r="F317" s="96"/>
      <c r="G317" s="96"/>
      <c r="H317" s="96"/>
    </row>
    <row r="318" spans="1:8" s="72" customFormat="1" ht="12.75">
      <c r="A318" s="143"/>
      <c r="F318" s="96"/>
      <c r="G318" s="96"/>
      <c r="H318" s="96"/>
    </row>
    <row r="319" spans="1:8" s="72" customFormat="1" ht="12.75">
      <c r="A319" s="143"/>
      <c r="F319" s="96"/>
      <c r="G319" s="96"/>
      <c r="H319" s="96"/>
    </row>
    <row r="320" spans="1:8" s="72" customFormat="1" ht="12.75">
      <c r="A320" s="143"/>
      <c r="F320" s="96"/>
      <c r="G320" s="96"/>
      <c r="H320" s="96"/>
    </row>
    <row r="321" spans="1:8" s="72" customFormat="1" ht="12.75">
      <c r="A321" s="143"/>
      <c r="F321" s="96"/>
      <c r="G321" s="96"/>
      <c r="H321" s="96"/>
    </row>
    <row r="322" spans="1:8" s="72" customFormat="1" ht="12.75">
      <c r="A322" s="143"/>
      <c r="F322" s="96"/>
      <c r="G322" s="96"/>
      <c r="H322" s="96"/>
    </row>
    <row r="323" spans="1:8" s="72" customFormat="1" ht="12.75">
      <c r="A323" s="143"/>
      <c r="F323" s="96"/>
      <c r="G323" s="96"/>
      <c r="H323" s="96"/>
    </row>
    <row r="324" spans="1:8" s="72" customFormat="1" ht="12.75">
      <c r="A324" s="143"/>
      <c r="F324" s="96"/>
      <c r="G324" s="96"/>
      <c r="H324" s="96"/>
    </row>
    <row r="325" spans="1:8" s="72" customFormat="1" ht="12.75">
      <c r="A325" s="143"/>
      <c r="F325" s="96"/>
      <c r="G325" s="96"/>
      <c r="H325" s="96"/>
    </row>
    <row r="326" spans="1:8" s="72" customFormat="1" ht="12.75">
      <c r="A326" s="143"/>
      <c r="F326" s="96"/>
      <c r="G326" s="96"/>
      <c r="H326" s="96"/>
    </row>
    <row r="327" spans="1:8" s="72" customFormat="1" ht="12.75">
      <c r="A327" s="143"/>
      <c r="F327" s="96"/>
      <c r="G327" s="96"/>
      <c r="H327" s="96"/>
    </row>
    <row r="328" spans="1:8" s="72" customFormat="1" ht="12.75">
      <c r="A328" s="149"/>
      <c r="F328" s="96"/>
      <c r="G328" s="96"/>
      <c r="H328" s="96"/>
    </row>
    <row r="329" spans="1:8" s="72" customFormat="1" ht="12.75">
      <c r="A329" s="149"/>
      <c r="F329" s="96"/>
      <c r="G329" s="96"/>
      <c r="H329" s="96"/>
    </row>
    <row r="330" spans="1:8" s="72" customFormat="1" ht="12.75">
      <c r="A330" s="150"/>
      <c r="F330" s="96"/>
      <c r="G330" s="96"/>
      <c r="H330" s="96"/>
    </row>
    <row r="331" spans="1:8" s="72" customFormat="1" ht="12.75">
      <c r="A331" s="150"/>
      <c r="F331" s="96"/>
      <c r="G331" s="96"/>
      <c r="H331" s="96"/>
    </row>
    <row r="332" spans="1:8" s="72" customFormat="1" ht="12.75">
      <c r="A332" s="150"/>
      <c r="F332" s="96"/>
      <c r="G332" s="96"/>
      <c r="H332" s="96"/>
    </row>
    <row r="333" spans="1:8" s="72" customFormat="1" ht="12.75">
      <c r="A333" s="150"/>
      <c r="F333" s="96"/>
      <c r="G333" s="96"/>
      <c r="H333" s="96"/>
    </row>
    <row r="334" spans="1:8" s="72" customFormat="1" ht="12.75">
      <c r="A334" s="150"/>
      <c r="F334" s="96"/>
      <c r="G334" s="96"/>
      <c r="H334" s="96"/>
    </row>
    <row r="335" spans="1:8" s="72" customFormat="1" ht="12.75">
      <c r="A335" s="150"/>
      <c r="F335" s="96"/>
      <c r="G335" s="96"/>
      <c r="H335" s="96"/>
    </row>
    <row r="336" spans="1:22" s="72" customFormat="1" ht="12.75">
      <c r="A336" s="89"/>
      <c r="B336" s="71"/>
      <c r="C336" s="71"/>
      <c r="D336" s="71"/>
      <c r="E336" s="71"/>
      <c r="F336" s="134"/>
      <c r="G336" s="134"/>
      <c r="H336" s="134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</row>
    <row r="337" spans="1:22" s="72" customFormat="1" ht="12.75">
      <c r="A337" s="143"/>
      <c r="B337" s="71"/>
      <c r="C337" s="71"/>
      <c r="D337" s="71"/>
      <c r="E337" s="71"/>
      <c r="F337" s="134"/>
      <c r="G337" s="134"/>
      <c r="H337" s="134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</row>
    <row r="338" spans="1:22" s="72" customFormat="1" ht="12.75">
      <c r="A338" s="89"/>
      <c r="B338" s="71"/>
      <c r="C338" s="71"/>
      <c r="D338" s="71"/>
      <c r="E338" s="71"/>
      <c r="F338" s="134"/>
      <c r="G338" s="134"/>
      <c r="H338" s="134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</row>
    <row r="339" spans="1:22" s="72" customFormat="1" ht="16.5">
      <c r="A339" s="143"/>
      <c r="B339" s="73"/>
      <c r="C339" s="73"/>
      <c r="D339" s="73"/>
      <c r="E339" s="106"/>
      <c r="F339" s="139"/>
      <c r="G339" s="139"/>
      <c r="H339" s="139"/>
      <c r="I339" s="73"/>
      <c r="J339" s="73"/>
      <c r="K339" s="73"/>
      <c r="L339" s="73"/>
      <c r="M339" s="73"/>
      <c r="N339" s="71"/>
      <c r="O339" s="71"/>
      <c r="P339" s="71"/>
      <c r="Q339" s="71"/>
      <c r="R339" s="71"/>
      <c r="S339" s="71"/>
      <c r="T339" s="71"/>
      <c r="U339" s="71"/>
      <c r="V339" s="71"/>
    </row>
    <row r="340" spans="1:22" s="72" customFormat="1" ht="16.5">
      <c r="A340" s="143"/>
      <c r="B340" s="73"/>
      <c r="C340" s="73"/>
      <c r="D340" s="73"/>
      <c r="E340" s="106"/>
      <c r="F340" s="139"/>
      <c r="G340" s="139"/>
      <c r="H340" s="139"/>
      <c r="I340" s="73"/>
      <c r="J340" s="73"/>
      <c r="K340" s="73"/>
      <c r="L340" s="73"/>
      <c r="M340" s="73"/>
      <c r="N340" s="71"/>
      <c r="O340" s="71"/>
      <c r="P340" s="71"/>
      <c r="Q340" s="71"/>
      <c r="R340" s="71"/>
      <c r="S340" s="71"/>
      <c r="T340" s="71"/>
      <c r="U340" s="71"/>
      <c r="V340" s="71"/>
    </row>
    <row r="341" spans="1:22" s="72" customFormat="1" ht="12.75">
      <c r="A341" s="143"/>
      <c r="B341" s="73"/>
      <c r="C341" s="73"/>
      <c r="D341" s="73"/>
      <c r="E341" s="73"/>
      <c r="F341" s="139"/>
      <c r="G341" s="139"/>
      <c r="H341" s="139"/>
      <c r="I341" s="73"/>
      <c r="J341" s="73"/>
      <c r="K341" s="73"/>
      <c r="L341" s="73"/>
      <c r="M341" s="73"/>
      <c r="N341" s="71"/>
      <c r="O341" s="71"/>
      <c r="P341" s="71"/>
      <c r="Q341" s="71"/>
      <c r="R341" s="71"/>
      <c r="S341" s="71"/>
      <c r="T341" s="71"/>
      <c r="U341" s="71"/>
      <c r="V341" s="71"/>
    </row>
    <row r="342" spans="1:22" s="72" customFormat="1" ht="12.75">
      <c r="A342" s="143"/>
      <c r="B342" s="73"/>
      <c r="C342" s="73"/>
      <c r="D342" s="73"/>
      <c r="E342" s="73"/>
      <c r="F342" s="140"/>
      <c r="G342" s="140"/>
      <c r="H342" s="140"/>
      <c r="I342" s="107"/>
      <c r="J342" s="73"/>
      <c r="K342" s="73"/>
      <c r="L342" s="73"/>
      <c r="M342" s="73"/>
      <c r="N342" s="71"/>
      <c r="O342" s="71"/>
      <c r="P342" s="71"/>
      <c r="Q342" s="71"/>
      <c r="R342" s="71"/>
      <c r="S342" s="71"/>
      <c r="T342" s="71"/>
      <c r="U342" s="71"/>
      <c r="V342" s="71"/>
    </row>
    <row r="343" spans="1:22" s="72" customFormat="1" ht="15">
      <c r="A343" s="151"/>
      <c r="B343" s="108"/>
      <c r="C343" s="108"/>
      <c r="D343" s="108"/>
      <c r="E343" s="108"/>
      <c r="F343" s="98"/>
      <c r="G343" s="98"/>
      <c r="H343" s="98"/>
      <c r="I343" s="94"/>
      <c r="J343" s="94"/>
      <c r="K343" s="94"/>
      <c r="L343" s="94"/>
      <c r="M343" s="94"/>
      <c r="N343" s="71"/>
      <c r="O343" s="71"/>
      <c r="P343" s="71"/>
      <c r="Q343" s="71"/>
      <c r="R343" s="71"/>
      <c r="S343" s="71"/>
      <c r="T343" s="71"/>
      <c r="U343" s="71"/>
      <c r="V343" s="71"/>
    </row>
    <row r="344" spans="1:22" s="72" customFormat="1" ht="15">
      <c r="A344" s="151"/>
      <c r="B344" s="108"/>
      <c r="C344" s="108"/>
      <c r="D344" s="108"/>
      <c r="E344" s="108"/>
      <c r="F344" s="98"/>
      <c r="G344" s="98"/>
      <c r="H344" s="98"/>
      <c r="I344" s="94"/>
      <c r="J344" s="94"/>
      <c r="K344" s="94"/>
      <c r="L344" s="94"/>
      <c r="M344" s="94"/>
      <c r="N344" s="71"/>
      <c r="O344" s="71"/>
      <c r="P344" s="71"/>
      <c r="Q344" s="71"/>
      <c r="R344" s="71"/>
      <c r="S344" s="71"/>
      <c r="T344" s="71"/>
      <c r="U344" s="71"/>
      <c r="V344" s="71"/>
    </row>
    <row r="345" spans="1:22" s="72" customFormat="1" ht="12.75">
      <c r="A345" s="89"/>
      <c r="B345" s="71"/>
      <c r="C345" s="71"/>
      <c r="D345" s="71"/>
      <c r="E345" s="71"/>
      <c r="F345" s="134"/>
      <c r="G345" s="134"/>
      <c r="H345" s="134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</row>
    <row r="346" spans="1:8" s="72" customFormat="1" ht="12.75">
      <c r="A346" s="143"/>
      <c r="F346" s="96"/>
      <c r="G346" s="96"/>
      <c r="H346" s="96"/>
    </row>
    <row r="347" spans="1:8" s="72" customFormat="1" ht="12.75">
      <c r="A347" s="143"/>
      <c r="F347" s="96"/>
      <c r="G347" s="96"/>
      <c r="H347" s="96"/>
    </row>
    <row r="348" spans="1:8" s="72" customFormat="1" ht="12.75">
      <c r="A348" s="143"/>
      <c r="F348" s="96"/>
      <c r="G348" s="96"/>
      <c r="H348" s="96"/>
    </row>
    <row r="349" spans="1:8" s="72" customFormat="1" ht="12.75">
      <c r="A349" s="143"/>
      <c r="F349" s="96"/>
      <c r="G349" s="96"/>
      <c r="H349" s="96"/>
    </row>
    <row r="350" spans="1:8" s="72" customFormat="1" ht="12.75">
      <c r="A350" s="143"/>
      <c r="F350" s="96"/>
      <c r="G350" s="96"/>
      <c r="H350" s="96"/>
    </row>
    <row r="351" spans="1:8" s="72" customFormat="1" ht="12.75">
      <c r="A351" s="143"/>
      <c r="F351" s="96"/>
      <c r="G351" s="96"/>
      <c r="H351" s="96"/>
    </row>
    <row r="352" spans="1:8" s="72" customFormat="1" ht="12.75">
      <c r="A352" s="143"/>
      <c r="F352" s="96"/>
      <c r="G352" s="96"/>
      <c r="H352" s="96"/>
    </row>
    <row r="353" spans="1:8" s="72" customFormat="1" ht="12.75">
      <c r="A353" s="143"/>
      <c r="F353" s="96"/>
      <c r="G353" s="96"/>
      <c r="H353" s="96"/>
    </row>
    <row r="354" spans="1:8" s="72" customFormat="1" ht="12.75">
      <c r="A354" s="143"/>
      <c r="F354" s="96"/>
      <c r="G354" s="96"/>
      <c r="H354" s="96"/>
    </row>
    <row r="355" spans="1:8" s="72" customFormat="1" ht="12.75">
      <c r="A355" s="143"/>
      <c r="F355" s="96"/>
      <c r="G355" s="96"/>
      <c r="H355" s="96"/>
    </row>
    <row r="356" spans="1:8" s="72" customFormat="1" ht="12.75">
      <c r="A356" s="143"/>
      <c r="F356" s="96"/>
      <c r="G356" s="96"/>
      <c r="H356" s="96"/>
    </row>
    <row r="357" spans="1:8" s="72" customFormat="1" ht="12.75">
      <c r="A357" s="143"/>
      <c r="F357" s="96"/>
      <c r="G357" s="96"/>
      <c r="H357" s="96"/>
    </row>
    <row r="358" spans="1:8" s="72" customFormat="1" ht="12.75">
      <c r="A358" s="143"/>
      <c r="F358" s="96"/>
      <c r="G358" s="96"/>
      <c r="H358" s="96"/>
    </row>
    <row r="359" spans="1:8" s="72" customFormat="1" ht="12.75">
      <c r="A359" s="143"/>
      <c r="F359" s="96"/>
      <c r="G359" s="96"/>
      <c r="H359" s="96"/>
    </row>
    <row r="360" spans="1:8" s="72" customFormat="1" ht="12.75">
      <c r="A360" s="143"/>
      <c r="F360" s="96"/>
      <c r="G360" s="96"/>
      <c r="H360" s="96"/>
    </row>
    <row r="361" spans="1:8" s="72" customFormat="1" ht="12.75">
      <c r="A361" s="143"/>
      <c r="F361" s="96"/>
      <c r="G361" s="96"/>
      <c r="H361" s="96"/>
    </row>
    <row r="362" spans="1:8" s="72" customFormat="1" ht="12.75">
      <c r="A362" s="143"/>
      <c r="F362" s="96"/>
      <c r="G362" s="96"/>
      <c r="H362" s="96"/>
    </row>
    <row r="363" spans="1:8" s="72" customFormat="1" ht="12.75">
      <c r="A363" s="143"/>
      <c r="F363" s="96"/>
      <c r="G363" s="96"/>
      <c r="H363" s="96"/>
    </row>
    <row r="364" spans="1:8" s="72" customFormat="1" ht="12.75">
      <c r="A364" s="143"/>
      <c r="F364" s="96"/>
      <c r="G364" s="96"/>
      <c r="H364" s="96"/>
    </row>
    <row r="365" spans="1:8" s="72" customFormat="1" ht="12.75">
      <c r="A365" s="143"/>
      <c r="F365" s="96"/>
      <c r="G365" s="96"/>
      <c r="H365" s="96"/>
    </row>
    <row r="366" spans="1:8" s="72" customFormat="1" ht="12.75">
      <c r="A366" s="143"/>
      <c r="F366" s="96"/>
      <c r="G366" s="96"/>
      <c r="H366" s="96"/>
    </row>
    <row r="367" spans="1:8" s="72" customFormat="1" ht="12.75">
      <c r="A367" s="143"/>
      <c r="F367" s="96"/>
      <c r="G367" s="96"/>
      <c r="H367" s="96"/>
    </row>
    <row r="368" spans="1:8" s="72" customFormat="1" ht="12.75">
      <c r="A368" s="143"/>
      <c r="F368" s="96"/>
      <c r="G368" s="96"/>
      <c r="H368" s="96"/>
    </row>
    <row r="369" spans="1:8" s="72" customFormat="1" ht="12.75">
      <c r="A369" s="143"/>
      <c r="F369" s="96"/>
      <c r="G369" s="96"/>
      <c r="H369" s="96"/>
    </row>
    <row r="370" spans="1:8" s="72" customFormat="1" ht="12.75">
      <c r="A370" s="143"/>
      <c r="F370" s="96"/>
      <c r="G370" s="96"/>
      <c r="H370" s="96"/>
    </row>
    <row r="371" spans="1:8" s="72" customFormat="1" ht="12.75">
      <c r="A371" s="143"/>
      <c r="F371" s="96"/>
      <c r="G371" s="96"/>
      <c r="H371" s="96"/>
    </row>
    <row r="372" spans="1:8" s="72" customFormat="1" ht="12.75">
      <c r="A372" s="143"/>
      <c r="F372" s="96"/>
      <c r="G372" s="96"/>
      <c r="H372" s="96"/>
    </row>
    <row r="373" spans="1:8" s="72" customFormat="1" ht="12.75">
      <c r="A373" s="143"/>
      <c r="F373" s="96"/>
      <c r="G373" s="96"/>
      <c r="H373" s="96"/>
    </row>
    <row r="374" spans="1:8" s="72" customFormat="1" ht="12.75">
      <c r="A374" s="143"/>
      <c r="F374" s="96"/>
      <c r="G374" s="96"/>
      <c r="H374" s="96"/>
    </row>
    <row r="375" spans="1:8" s="72" customFormat="1" ht="12.75">
      <c r="A375" s="143"/>
      <c r="F375" s="96"/>
      <c r="G375" s="96"/>
      <c r="H375" s="96"/>
    </row>
    <row r="376" spans="1:8" s="72" customFormat="1" ht="12.75">
      <c r="A376" s="143"/>
      <c r="F376" s="96"/>
      <c r="G376" s="96"/>
      <c r="H376" s="96"/>
    </row>
    <row r="377" spans="1:8" s="72" customFormat="1" ht="12.75">
      <c r="A377" s="143"/>
      <c r="F377" s="96"/>
      <c r="G377" s="96"/>
      <c r="H377" s="96"/>
    </row>
    <row r="378" spans="1:8" s="72" customFormat="1" ht="12.75">
      <c r="A378" s="143"/>
      <c r="F378" s="96"/>
      <c r="G378" s="96"/>
      <c r="H378" s="96"/>
    </row>
    <row r="379" spans="1:8" s="72" customFormat="1" ht="12.75">
      <c r="A379" s="143"/>
      <c r="F379" s="96"/>
      <c r="G379" s="96"/>
      <c r="H379" s="96"/>
    </row>
    <row r="380" spans="1:8" s="72" customFormat="1" ht="12.75">
      <c r="A380" s="143"/>
      <c r="F380" s="96"/>
      <c r="G380" s="96"/>
      <c r="H380" s="96"/>
    </row>
    <row r="381" spans="1:8" s="72" customFormat="1" ht="12.75">
      <c r="A381" s="143"/>
      <c r="F381" s="96"/>
      <c r="G381" s="96"/>
      <c r="H381" s="96"/>
    </row>
    <row r="382" spans="1:8" s="72" customFormat="1" ht="12.75">
      <c r="A382" s="143"/>
      <c r="F382" s="96"/>
      <c r="G382" s="96"/>
      <c r="H382" s="96"/>
    </row>
    <row r="383" spans="1:8" s="72" customFormat="1" ht="12.75">
      <c r="A383" s="143"/>
      <c r="F383" s="96"/>
      <c r="G383" s="96"/>
      <c r="H383" s="96"/>
    </row>
    <row r="384" spans="1:8" s="72" customFormat="1" ht="12.75">
      <c r="A384" s="143"/>
      <c r="F384" s="96"/>
      <c r="G384" s="96"/>
      <c r="H384" s="96"/>
    </row>
    <row r="385" spans="1:8" s="72" customFormat="1" ht="12.75">
      <c r="A385" s="143"/>
      <c r="F385" s="96"/>
      <c r="G385" s="96"/>
      <c r="H385" s="96"/>
    </row>
    <row r="386" spans="1:8" s="72" customFormat="1" ht="12.75">
      <c r="A386" s="143"/>
      <c r="F386" s="96"/>
      <c r="G386" s="96"/>
      <c r="H386" s="96"/>
    </row>
    <row r="387" spans="1:8" s="72" customFormat="1" ht="12.75">
      <c r="A387" s="143"/>
      <c r="F387" s="96"/>
      <c r="G387" s="96"/>
      <c r="H387" s="96"/>
    </row>
    <row r="388" spans="1:8" s="72" customFormat="1" ht="12.75">
      <c r="A388" s="143"/>
      <c r="F388" s="96"/>
      <c r="G388" s="96"/>
      <c r="H388" s="96"/>
    </row>
    <row r="389" spans="1:8" s="72" customFormat="1" ht="12.75">
      <c r="A389" s="143"/>
      <c r="F389" s="96"/>
      <c r="G389" s="96"/>
      <c r="H389" s="96"/>
    </row>
    <row r="390" spans="1:8" s="72" customFormat="1" ht="12.75">
      <c r="A390" s="143"/>
      <c r="F390" s="96"/>
      <c r="G390" s="96"/>
      <c r="H390" s="96"/>
    </row>
    <row r="391" spans="1:8" s="72" customFormat="1" ht="12.75">
      <c r="A391" s="143"/>
      <c r="F391" s="96"/>
      <c r="G391" s="96"/>
      <c r="H391" s="96"/>
    </row>
    <row r="392" spans="1:8" s="72" customFormat="1" ht="12.75">
      <c r="A392" s="143"/>
      <c r="F392" s="96"/>
      <c r="G392" s="96"/>
      <c r="H392" s="96"/>
    </row>
    <row r="393" spans="1:8" s="72" customFormat="1" ht="12.75">
      <c r="A393" s="143"/>
      <c r="F393" s="96"/>
      <c r="G393" s="96"/>
      <c r="H393" s="96"/>
    </row>
    <row r="394" spans="1:8" s="72" customFormat="1" ht="12.75">
      <c r="A394" s="143"/>
      <c r="F394" s="96"/>
      <c r="G394" s="96"/>
      <c r="H394" s="96"/>
    </row>
    <row r="395" spans="1:8" s="72" customFormat="1" ht="12.75">
      <c r="A395" s="143"/>
      <c r="F395" s="96"/>
      <c r="G395" s="96"/>
      <c r="H395" s="96"/>
    </row>
    <row r="396" spans="1:8" s="72" customFormat="1" ht="12.75">
      <c r="A396" s="143"/>
      <c r="F396" s="96"/>
      <c r="G396" s="96"/>
      <c r="H396" s="96"/>
    </row>
    <row r="397" spans="1:8" s="72" customFormat="1" ht="12.75">
      <c r="A397" s="143"/>
      <c r="F397" s="96"/>
      <c r="G397" s="96"/>
      <c r="H397" s="96"/>
    </row>
    <row r="398" spans="1:8" s="72" customFormat="1" ht="12.75">
      <c r="A398" s="149"/>
      <c r="F398" s="96"/>
      <c r="G398" s="96"/>
      <c r="H398" s="96"/>
    </row>
    <row r="399" spans="1:8" s="72" customFormat="1" ht="12.75">
      <c r="A399" s="149"/>
      <c r="F399" s="96"/>
      <c r="G399" s="96"/>
      <c r="H399" s="96"/>
    </row>
    <row r="400" spans="1:8" s="72" customFormat="1" ht="12.75">
      <c r="A400" s="150"/>
      <c r="F400" s="96"/>
      <c r="G400" s="96"/>
      <c r="H400" s="96"/>
    </row>
    <row r="401" spans="1:8" s="72" customFormat="1" ht="12.75">
      <c r="A401" s="150"/>
      <c r="F401" s="96"/>
      <c r="G401" s="96"/>
      <c r="H401" s="96"/>
    </row>
    <row r="402" spans="1:8" s="72" customFormat="1" ht="12.75">
      <c r="A402" s="150"/>
      <c r="F402" s="96"/>
      <c r="G402" s="96"/>
      <c r="H402" s="96"/>
    </row>
    <row r="403" spans="1:8" s="72" customFormat="1" ht="12.75">
      <c r="A403" s="150"/>
      <c r="F403" s="96"/>
      <c r="G403" s="96"/>
      <c r="H403" s="96"/>
    </row>
    <row r="404" spans="1:8" s="72" customFormat="1" ht="12.75">
      <c r="A404" s="150"/>
      <c r="F404" s="96"/>
      <c r="G404" s="96"/>
      <c r="H404" s="96"/>
    </row>
    <row r="405" spans="1:8" s="72" customFormat="1" ht="12.75">
      <c r="A405" s="150"/>
      <c r="F405" s="96"/>
      <c r="G405" s="96"/>
      <c r="H405" s="96"/>
    </row>
    <row r="406" spans="1:22" s="72" customFormat="1" ht="12.75">
      <c r="A406" s="89"/>
      <c r="B406" s="71"/>
      <c r="C406" s="71"/>
      <c r="D406" s="71"/>
      <c r="E406" s="71"/>
      <c r="F406" s="134"/>
      <c r="G406" s="134"/>
      <c r="H406" s="134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</row>
    <row r="407" spans="1:22" s="72" customFormat="1" ht="12.75">
      <c r="A407" s="143"/>
      <c r="B407" s="71"/>
      <c r="C407" s="71"/>
      <c r="D407" s="71"/>
      <c r="E407" s="71"/>
      <c r="F407" s="134"/>
      <c r="G407" s="134"/>
      <c r="H407" s="134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</row>
    <row r="408" spans="1:22" s="72" customFormat="1" ht="12.75">
      <c r="A408" s="89"/>
      <c r="B408" s="71"/>
      <c r="C408" s="71"/>
      <c r="D408" s="71"/>
      <c r="E408" s="71"/>
      <c r="F408" s="134"/>
      <c r="G408" s="134"/>
      <c r="H408" s="134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</row>
    <row r="409" spans="1:22" s="72" customFormat="1" ht="16.5">
      <c r="A409" s="143"/>
      <c r="B409" s="73"/>
      <c r="C409" s="73"/>
      <c r="D409" s="73"/>
      <c r="E409" s="106"/>
      <c r="F409" s="139"/>
      <c r="G409" s="139"/>
      <c r="H409" s="139"/>
      <c r="I409" s="73"/>
      <c r="J409" s="73"/>
      <c r="K409" s="73"/>
      <c r="L409" s="73"/>
      <c r="M409" s="73"/>
      <c r="N409" s="71"/>
      <c r="O409" s="71"/>
      <c r="P409" s="71"/>
      <c r="Q409" s="71"/>
      <c r="R409" s="71"/>
      <c r="S409" s="71"/>
      <c r="T409" s="71"/>
      <c r="U409" s="71"/>
      <c r="V409" s="71"/>
    </row>
    <row r="410" spans="1:22" s="72" customFormat="1" ht="16.5">
      <c r="A410" s="143"/>
      <c r="B410" s="73"/>
      <c r="C410" s="73"/>
      <c r="D410" s="73"/>
      <c r="E410" s="106"/>
      <c r="F410" s="139"/>
      <c r="G410" s="139"/>
      <c r="H410" s="139"/>
      <c r="I410" s="73"/>
      <c r="J410" s="73"/>
      <c r="K410" s="73"/>
      <c r="L410" s="73"/>
      <c r="M410" s="73"/>
      <c r="N410" s="71"/>
      <c r="O410" s="71"/>
      <c r="P410" s="71"/>
      <c r="Q410" s="71"/>
      <c r="R410" s="71"/>
      <c r="S410" s="71"/>
      <c r="T410" s="71"/>
      <c r="U410" s="71"/>
      <c r="V410" s="71"/>
    </row>
    <row r="411" spans="1:22" s="72" customFormat="1" ht="12.75">
      <c r="A411" s="143"/>
      <c r="B411" s="73"/>
      <c r="C411" s="73"/>
      <c r="D411" s="73"/>
      <c r="E411" s="73"/>
      <c r="F411" s="139"/>
      <c r="G411" s="139"/>
      <c r="H411" s="139"/>
      <c r="I411" s="73"/>
      <c r="J411" s="73"/>
      <c r="K411" s="73"/>
      <c r="L411" s="73"/>
      <c r="M411" s="73"/>
      <c r="N411" s="71"/>
      <c r="O411" s="71"/>
      <c r="P411" s="71"/>
      <c r="Q411" s="71"/>
      <c r="R411" s="71"/>
      <c r="S411" s="71"/>
      <c r="T411" s="71"/>
      <c r="U411" s="71"/>
      <c r="V411" s="71"/>
    </row>
    <row r="412" spans="1:22" s="72" customFormat="1" ht="12.75">
      <c r="A412" s="143"/>
      <c r="B412" s="73"/>
      <c r="C412" s="73"/>
      <c r="D412" s="73"/>
      <c r="E412" s="73"/>
      <c r="F412" s="140"/>
      <c r="G412" s="140"/>
      <c r="H412" s="140"/>
      <c r="I412" s="107"/>
      <c r="J412" s="73"/>
      <c r="K412" s="73"/>
      <c r="L412" s="73"/>
      <c r="M412" s="73"/>
      <c r="N412" s="71"/>
      <c r="O412" s="71"/>
      <c r="P412" s="71"/>
      <c r="Q412" s="71"/>
      <c r="R412" s="71"/>
      <c r="S412" s="71"/>
      <c r="T412" s="71"/>
      <c r="U412" s="71"/>
      <c r="V412" s="71"/>
    </row>
    <row r="413" spans="1:22" s="72" customFormat="1" ht="15">
      <c r="A413" s="151"/>
      <c r="B413" s="108"/>
      <c r="C413" s="108"/>
      <c r="D413" s="108"/>
      <c r="E413" s="108"/>
      <c r="F413" s="98"/>
      <c r="G413" s="98"/>
      <c r="H413" s="98"/>
      <c r="I413" s="94"/>
      <c r="J413" s="94"/>
      <c r="K413" s="94"/>
      <c r="L413" s="94"/>
      <c r="M413" s="94"/>
      <c r="N413" s="71"/>
      <c r="O413" s="71"/>
      <c r="P413" s="71"/>
      <c r="Q413" s="71"/>
      <c r="R413" s="71"/>
      <c r="S413" s="71"/>
      <c r="T413" s="71"/>
      <c r="U413" s="71"/>
      <c r="V413" s="71"/>
    </row>
    <row r="414" spans="1:22" s="72" customFormat="1" ht="15">
      <c r="A414" s="151"/>
      <c r="B414" s="108"/>
      <c r="C414" s="108"/>
      <c r="D414" s="108"/>
      <c r="E414" s="108"/>
      <c r="F414" s="98"/>
      <c r="G414" s="98"/>
      <c r="H414" s="98"/>
      <c r="I414" s="94"/>
      <c r="J414" s="94"/>
      <c r="K414" s="94"/>
      <c r="L414" s="94"/>
      <c r="M414" s="94"/>
      <c r="N414" s="71"/>
      <c r="O414" s="71"/>
      <c r="P414" s="71"/>
      <c r="Q414" s="71"/>
      <c r="R414" s="71"/>
      <c r="S414" s="71"/>
      <c r="T414" s="71"/>
      <c r="U414" s="71"/>
      <c r="V414" s="71"/>
    </row>
    <row r="415" spans="1:22" s="72" customFormat="1" ht="12.75">
      <c r="A415" s="89"/>
      <c r="B415" s="71"/>
      <c r="C415" s="71"/>
      <c r="D415" s="71"/>
      <c r="E415" s="71"/>
      <c r="F415" s="134"/>
      <c r="G415" s="134"/>
      <c r="H415" s="134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</row>
    <row r="416" spans="1:8" s="72" customFormat="1" ht="12.75">
      <c r="A416" s="143"/>
      <c r="F416" s="96"/>
      <c r="G416" s="96"/>
      <c r="H416" s="96"/>
    </row>
    <row r="417" spans="1:8" s="72" customFormat="1" ht="12.75">
      <c r="A417" s="143"/>
      <c r="F417" s="96"/>
      <c r="G417" s="96"/>
      <c r="H417" s="96"/>
    </row>
    <row r="418" spans="1:8" s="72" customFormat="1" ht="12.75">
      <c r="A418" s="143"/>
      <c r="F418" s="96"/>
      <c r="G418" s="96"/>
      <c r="H418" s="96"/>
    </row>
    <row r="419" spans="1:8" s="72" customFormat="1" ht="12.75">
      <c r="A419" s="143"/>
      <c r="F419" s="96"/>
      <c r="G419" s="96"/>
      <c r="H419" s="96"/>
    </row>
    <row r="420" spans="1:8" s="72" customFormat="1" ht="12.75">
      <c r="A420" s="143"/>
      <c r="F420" s="96"/>
      <c r="G420" s="96"/>
      <c r="H420" s="96"/>
    </row>
    <row r="421" spans="1:8" s="72" customFormat="1" ht="12.75">
      <c r="A421" s="143"/>
      <c r="F421" s="96"/>
      <c r="G421" s="96"/>
      <c r="H421" s="96"/>
    </row>
    <row r="422" spans="1:8" s="72" customFormat="1" ht="12.75">
      <c r="A422" s="143"/>
      <c r="F422" s="96"/>
      <c r="G422" s="96"/>
      <c r="H422" s="96"/>
    </row>
    <row r="423" spans="1:8" s="72" customFormat="1" ht="12.75">
      <c r="A423" s="143"/>
      <c r="F423" s="96"/>
      <c r="G423" s="96"/>
      <c r="H423" s="96"/>
    </row>
    <row r="424" spans="1:8" s="72" customFormat="1" ht="12.75">
      <c r="A424" s="143"/>
      <c r="F424" s="96"/>
      <c r="G424" s="96"/>
      <c r="H424" s="96"/>
    </row>
    <row r="425" spans="1:8" s="72" customFormat="1" ht="12.75">
      <c r="A425" s="143"/>
      <c r="F425" s="96"/>
      <c r="G425" s="96"/>
      <c r="H425" s="96"/>
    </row>
    <row r="426" spans="1:8" s="72" customFormat="1" ht="12.75">
      <c r="A426" s="143"/>
      <c r="F426" s="96"/>
      <c r="G426" s="96"/>
      <c r="H426" s="96"/>
    </row>
    <row r="427" spans="1:8" s="72" customFormat="1" ht="12.75">
      <c r="A427" s="143"/>
      <c r="F427" s="96"/>
      <c r="G427" s="96"/>
      <c r="H427" s="96"/>
    </row>
    <row r="428" spans="1:8" s="72" customFormat="1" ht="12.75">
      <c r="A428" s="143"/>
      <c r="F428" s="96"/>
      <c r="G428" s="96"/>
      <c r="H428" s="96"/>
    </row>
    <row r="429" spans="1:8" s="72" customFormat="1" ht="12.75">
      <c r="A429" s="143"/>
      <c r="F429" s="96"/>
      <c r="G429" s="96"/>
      <c r="H429" s="96"/>
    </row>
    <row r="430" spans="1:8" s="72" customFormat="1" ht="12.75">
      <c r="A430" s="143"/>
      <c r="F430" s="96"/>
      <c r="G430" s="96"/>
      <c r="H430" s="96"/>
    </row>
    <row r="431" spans="1:8" s="72" customFormat="1" ht="12.75">
      <c r="A431" s="143"/>
      <c r="F431" s="96"/>
      <c r="G431" s="96"/>
      <c r="H431" s="96"/>
    </row>
    <row r="432" spans="1:8" s="72" customFormat="1" ht="12.75">
      <c r="A432" s="143"/>
      <c r="F432" s="96"/>
      <c r="G432" s="96"/>
      <c r="H432" s="96"/>
    </row>
    <row r="433" spans="1:8" s="72" customFormat="1" ht="12.75">
      <c r="A433" s="143"/>
      <c r="F433" s="96"/>
      <c r="G433" s="96"/>
      <c r="H433" s="96"/>
    </row>
    <row r="434" spans="1:8" s="72" customFormat="1" ht="12.75">
      <c r="A434" s="143"/>
      <c r="F434" s="96"/>
      <c r="G434" s="96"/>
      <c r="H434" s="96"/>
    </row>
    <row r="435" spans="1:8" s="72" customFormat="1" ht="12.75">
      <c r="A435" s="143"/>
      <c r="F435" s="96"/>
      <c r="G435" s="96"/>
      <c r="H435" s="96"/>
    </row>
    <row r="436" spans="1:8" s="72" customFormat="1" ht="12.75">
      <c r="A436" s="143"/>
      <c r="F436" s="96"/>
      <c r="G436" s="96"/>
      <c r="H436" s="96"/>
    </row>
    <row r="437" spans="1:8" s="72" customFormat="1" ht="12.75">
      <c r="A437" s="143"/>
      <c r="F437" s="96"/>
      <c r="G437" s="96"/>
      <c r="H437" s="96"/>
    </row>
    <row r="438" spans="1:8" s="72" customFormat="1" ht="12.75">
      <c r="A438" s="143"/>
      <c r="F438" s="96"/>
      <c r="G438" s="96"/>
      <c r="H438" s="96"/>
    </row>
    <row r="439" spans="1:8" s="72" customFormat="1" ht="12.75">
      <c r="A439" s="143"/>
      <c r="F439" s="96"/>
      <c r="G439" s="96"/>
      <c r="H439" s="96"/>
    </row>
    <row r="440" spans="1:8" s="72" customFormat="1" ht="12.75">
      <c r="A440" s="143"/>
      <c r="F440" s="96"/>
      <c r="G440" s="96"/>
      <c r="H440" s="96"/>
    </row>
    <row r="441" spans="1:8" s="72" customFormat="1" ht="12.75">
      <c r="A441" s="143"/>
      <c r="F441" s="96"/>
      <c r="G441" s="96"/>
      <c r="H441" s="96"/>
    </row>
    <row r="442" spans="1:8" s="72" customFormat="1" ht="12.75">
      <c r="A442" s="143"/>
      <c r="F442" s="96"/>
      <c r="G442" s="96"/>
      <c r="H442" s="96"/>
    </row>
    <row r="443" spans="1:8" s="72" customFormat="1" ht="12.75">
      <c r="A443" s="143"/>
      <c r="F443" s="96"/>
      <c r="G443" s="96"/>
      <c r="H443" s="96"/>
    </row>
    <row r="444" spans="1:8" s="72" customFormat="1" ht="12.75">
      <c r="A444" s="143"/>
      <c r="F444" s="96"/>
      <c r="G444" s="96"/>
      <c r="H444" s="96"/>
    </row>
    <row r="445" spans="1:8" s="72" customFormat="1" ht="12.75">
      <c r="A445" s="143"/>
      <c r="F445" s="96"/>
      <c r="G445" s="96"/>
      <c r="H445" s="96"/>
    </row>
    <row r="446" spans="1:8" s="72" customFormat="1" ht="12.75">
      <c r="A446" s="143"/>
      <c r="F446" s="96"/>
      <c r="G446" s="96"/>
      <c r="H446" s="96"/>
    </row>
    <row r="447" spans="1:8" s="72" customFormat="1" ht="12.75">
      <c r="A447" s="143"/>
      <c r="F447" s="96"/>
      <c r="G447" s="96"/>
      <c r="H447" s="96"/>
    </row>
    <row r="448" spans="1:8" s="72" customFormat="1" ht="12.75">
      <c r="A448" s="143"/>
      <c r="F448" s="96"/>
      <c r="G448" s="96"/>
      <c r="H448" s="96"/>
    </row>
    <row r="449" spans="1:8" s="72" customFormat="1" ht="12.75">
      <c r="A449" s="143"/>
      <c r="F449" s="96"/>
      <c r="G449" s="96"/>
      <c r="H449" s="96"/>
    </row>
    <row r="450" spans="1:8" s="72" customFormat="1" ht="12.75">
      <c r="A450" s="143"/>
      <c r="F450" s="96"/>
      <c r="G450" s="96"/>
      <c r="H450" s="96"/>
    </row>
    <row r="451" spans="1:8" s="72" customFormat="1" ht="12.75">
      <c r="A451" s="143"/>
      <c r="F451" s="96"/>
      <c r="G451" s="96"/>
      <c r="H451" s="96"/>
    </row>
    <row r="452" spans="1:8" s="72" customFormat="1" ht="12.75">
      <c r="A452" s="143"/>
      <c r="F452" s="96"/>
      <c r="G452" s="96"/>
      <c r="H452" s="96"/>
    </row>
    <row r="453" spans="1:8" s="72" customFormat="1" ht="12.75">
      <c r="A453" s="143"/>
      <c r="F453" s="96"/>
      <c r="G453" s="96"/>
      <c r="H453" s="96"/>
    </row>
    <row r="454" spans="1:8" s="72" customFormat="1" ht="12.75">
      <c r="A454" s="143"/>
      <c r="F454" s="96"/>
      <c r="G454" s="96"/>
      <c r="H454" s="96"/>
    </row>
    <row r="455" spans="1:8" s="72" customFormat="1" ht="12.75">
      <c r="A455" s="143"/>
      <c r="F455" s="96"/>
      <c r="G455" s="96"/>
      <c r="H455" s="96"/>
    </row>
    <row r="456" spans="1:8" s="72" customFormat="1" ht="12.75">
      <c r="A456" s="143"/>
      <c r="F456" s="96"/>
      <c r="G456" s="96"/>
      <c r="H456" s="96"/>
    </row>
    <row r="457" spans="1:8" s="72" customFormat="1" ht="12.75">
      <c r="A457" s="143"/>
      <c r="F457" s="96"/>
      <c r="G457" s="96"/>
      <c r="H457" s="96"/>
    </row>
    <row r="458" spans="1:8" s="72" customFormat="1" ht="12.75">
      <c r="A458" s="143"/>
      <c r="F458" s="96"/>
      <c r="G458" s="96"/>
      <c r="H458" s="96"/>
    </row>
    <row r="459" spans="1:8" s="72" customFormat="1" ht="12.75">
      <c r="A459" s="143"/>
      <c r="F459" s="96"/>
      <c r="G459" s="96"/>
      <c r="H459" s="96"/>
    </row>
    <row r="460" spans="1:8" s="72" customFormat="1" ht="12.75">
      <c r="A460" s="143"/>
      <c r="F460" s="96"/>
      <c r="G460" s="96"/>
      <c r="H460" s="96"/>
    </row>
    <row r="461" spans="1:8" s="72" customFormat="1" ht="12.75">
      <c r="A461" s="143"/>
      <c r="F461" s="96"/>
      <c r="G461" s="96"/>
      <c r="H461" s="96"/>
    </row>
    <row r="462" spans="1:8" s="72" customFormat="1" ht="12.75">
      <c r="A462" s="143"/>
      <c r="F462" s="96"/>
      <c r="G462" s="96"/>
      <c r="H462" s="96"/>
    </row>
    <row r="463" spans="1:8" s="72" customFormat="1" ht="12.75">
      <c r="A463" s="143"/>
      <c r="F463" s="96"/>
      <c r="G463" s="96"/>
      <c r="H463" s="96"/>
    </row>
    <row r="464" spans="1:8" s="72" customFormat="1" ht="12.75">
      <c r="A464" s="143"/>
      <c r="F464" s="96"/>
      <c r="G464" s="96"/>
      <c r="H464" s="96"/>
    </row>
    <row r="465" spans="1:8" s="72" customFormat="1" ht="12.75">
      <c r="A465" s="143"/>
      <c r="F465" s="96"/>
      <c r="G465" s="96"/>
      <c r="H465" s="96"/>
    </row>
    <row r="466" spans="1:8" s="72" customFormat="1" ht="12.75">
      <c r="A466" s="143"/>
      <c r="F466" s="96"/>
      <c r="G466" s="96"/>
      <c r="H466" s="96"/>
    </row>
    <row r="467" spans="1:8" s="72" customFormat="1" ht="12.75">
      <c r="A467" s="143"/>
      <c r="F467" s="96"/>
      <c r="G467" s="96"/>
      <c r="H467" s="96"/>
    </row>
    <row r="468" spans="1:8" s="72" customFormat="1" ht="12.75">
      <c r="A468" s="149"/>
      <c r="F468" s="96"/>
      <c r="G468" s="96"/>
      <c r="H468" s="96"/>
    </row>
    <row r="469" spans="1:8" s="72" customFormat="1" ht="12.75">
      <c r="A469" s="149"/>
      <c r="F469" s="96"/>
      <c r="G469" s="96"/>
      <c r="H469" s="96"/>
    </row>
    <row r="470" spans="1:8" s="72" customFormat="1" ht="12.75">
      <c r="A470" s="150"/>
      <c r="F470" s="96"/>
      <c r="G470" s="96"/>
      <c r="H470" s="96"/>
    </row>
    <row r="471" spans="1:8" s="72" customFormat="1" ht="12.75">
      <c r="A471" s="150"/>
      <c r="F471" s="96"/>
      <c r="G471" s="96"/>
      <c r="H471" s="96"/>
    </row>
    <row r="472" spans="1:8" s="72" customFormat="1" ht="12.75">
      <c r="A472" s="150"/>
      <c r="F472" s="96"/>
      <c r="G472" s="96"/>
      <c r="H472" s="96"/>
    </row>
    <row r="473" spans="1:8" s="72" customFormat="1" ht="12.75">
      <c r="A473" s="150"/>
      <c r="F473" s="96"/>
      <c r="G473" s="96"/>
      <c r="H473" s="96"/>
    </row>
    <row r="474" spans="1:8" s="72" customFormat="1" ht="12.75">
      <c r="A474" s="150"/>
      <c r="F474" s="96"/>
      <c r="G474" s="96"/>
      <c r="H474" s="96"/>
    </row>
    <row r="475" spans="1:8" s="72" customFormat="1" ht="12.75">
      <c r="A475" s="150"/>
      <c r="F475" s="96"/>
      <c r="G475" s="96"/>
      <c r="H475" s="96"/>
    </row>
    <row r="476" spans="1:22" s="72" customFormat="1" ht="12.75">
      <c r="A476" s="89"/>
      <c r="B476" s="71"/>
      <c r="C476" s="71"/>
      <c r="D476" s="71"/>
      <c r="E476" s="71"/>
      <c r="F476" s="134"/>
      <c r="G476" s="134"/>
      <c r="H476" s="134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</row>
    <row r="477" spans="1:22" s="72" customFormat="1" ht="12.75">
      <c r="A477" s="143"/>
      <c r="B477" s="71"/>
      <c r="C477" s="71"/>
      <c r="D477" s="71"/>
      <c r="E477" s="71"/>
      <c r="F477" s="134"/>
      <c r="G477" s="134"/>
      <c r="H477" s="134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</row>
    <row r="478" spans="1:22" s="72" customFormat="1" ht="12.75">
      <c r="A478" s="89"/>
      <c r="B478" s="71"/>
      <c r="C478" s="71"/>
      <c r="D478" s="71"/>
      <c r="E478" s="71"/>
      <c r="F478" s="134"/>
      <c r="G478" s="134"/>
      <c r="H478" s="134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</row>
    <row r="479" spans="1:22" s="72" customFormat="1" ht="16.5">
      <c r="A479" s="143"/>
      <c r="B479" s="73"/>
      <c r="C479" s="73"/>
      <c r="D479" s="73"/>
      <c r="E479" s="106"/>
      <c r="F479" s="139"/>
      <c r="G479" s="139"/>
      <c r="H479" s="139"/>
      <c r="I479" s="73"/>
      <c r="J479" s="73"/>
      <c r="K479" s="73"/>
      <c r="L479" s="73"/>
      <c r="M479" s="73"/>
      <c r="N479" s="71"/>
      <c r="O479" s="71"/>
      <c r="P479" s="71"/>
      <c r="Q479" s="71"/>
      <c r="R479" s="71"/>
      <c r="S479" s="71"/>
      <c r="T479" s="71"/>
      <c r="U479" s="71"/>
      <c r="V479" s="71"/>
    </row>
    <row r="480" spans="1:22" s="72" customFormat="1" ht="16.5">
      <c r="A480" s="143"/>
      <c r="B480" s="73"/>
      <c r="C480" s="73"/>
      <c r="D480" s="73"/>
      <c r="E480" s="106"/>
      <c r="F480" s="139"/>
      <c r="G480" s="139"/>
      <c r="H480" s="139"/>
      <c r="I480" s="73"/>
      <c r="J480" s="73"/>
      <c r="K480" s="73"/>
      <c r="L480" s="73"/>
      <c r="M480" s="73"/>
      <c r="N480" s="71"/>
      <c r="O480" s="71"/>
      <c r="P480" s="71"/>
      <c r="Q480" s="71"/>
      <c r="R480" s="71"/>
      <c r="S480" s="71"/>
      <c r="T480" s="71"/>
      <c r="U480" s="71"/>
      <c r="V480" s="71"/>
    </row>
    <row r="481" spans="1:22" s="72" customFormat="1" ht="12.75">
      <c r="A481" s="143"/>
      <c r="B481" s="73"/>
      <c r="C481" s="73"/>
      <c r="D481" s="73"/>
      <c r="E481" s="73"/>
      <c r="F481" s="139"/>
      <c r="G481" s="139"/>
      <c r="H481" s="139"/>
      <c r="I481" s="73"/>
      <c r="J481" s="73"/>
      <c r="K481" s="73"/>
      <c r="L481" s="73"/>
      <c r="M481" s="73"/>
      <c r="N481" s="71"/>
      <c r="O481" s="71"/>
      <c r="P481" s="71"/>
      <c r="Q481" s="71"/>
      <c r="R481" s="71"/>
      <c r="S481" s="71"/>
      <c r="T481" s="71"/>
      <c r="U481" s="71"/>
      <c r="V481" s="71"/>
    </row>
    <row r="482" spans="1:22" s="72" customFormat="1" ht="12.75">
      <c r="A482" s="143"/>
      <c r="B482" s="73"/>
      <c r="C482" s="73"/>
      <c r="D482" s="73"/>
      <c r="E482" s="73"/>
      <c r="F482" s="140"/>
      <c r="G482" s="140"/>
      <c r="H482" s="140"/>
      <c r="I482" s="107"/>
      <c r="J482" s="73"/>
      <c r="K482" s="73"/>
      <c r="L482" s="73"/>
      <c r="M482" s="73"/>
      <c r="N482" s="71"/>
      <c r="O482" s="71"/>
      <c r="P482" s="71"/>
      <c r="Q482" s="71"/>
      <c r="R482" s="71"/>
      <c r="S482" s="71"/>
      <c r="T482" s="71"/>
      <c r="U482" s="71"/>
      <c r="V482" s="71"/>
    </row>
    <row r="483" spans="1:22" s="72" customFormat="1" ht="15">
      <c r="A483" s="151"/>
      <c r="B483" s="108"/>
      <c r="C483" s="108"/>
      <c r="D483" s="108"/>
      <c r="E483" s="108"/>
      <c r="F483" s="98"/>
      <c r="G483" s="98"/>
      <c r="H483" s="98"/>
      <c r="I483" s="94"/>
      <c r="J483" s="94"/>
      <c r="K483" s="94"/>
      <c r="L483" s="94"/>
      <c r="M483" s="94"/>
      <c r="N483" s="71"/>
      <c r="O483" s="71"/>
      <c r="P483" s="71"/>
      <c r="Q483" s="71"/>
      <c r="R483" s="71"/>
      <c r="S483" s="71"/>
      <c r="T483" s="71"/>
      <c r="U483" s="71"/>
      <c r="V483" s="71"/>
    </row>
    <row r="484" spans="1:22" s="72" customFormat="1" ht="15">
      <c r="A484" s="151"/>
      <c r="B484" s="108"/>
      <c r="C484" s="108"/>
      <c r="D484" s="108"/>
      <c r="E484" s="108"/>
      <c r="F484" s="98"/>
      <c r="G484" s="98"/>
      <c r="H484" s="98"/>
      <c r="I484" s="94"/>
      <c r="J484" s="94"/>
      <c r="K484" s="94"/>
      <c r="L484" s="94"/>
      <c r="M484" s="94"/>
      <c r="N484" s="71"/>
      <c r="O484" s="71"/>
      <c r="P484" s="71"/>
      <c r="Q484" s="71"/>
      <c r="R484" s="71"/>
      <c r="S484" s="71"/>
      <c r="T484" s="71"/>
      <c r="U484" s="71"/>
      <c r="V484" s="71"/>
    </row>
    <row r="485" spans="1:22" s="72" customFormat="1" ht="12.75">
      <c r="A485" s="89"/>
      <c r="B485" s="71"/>
      <c r="C485" s="71"/>
      <c r="D485" s="71"/>
      <c r="E485" s="71"/>
      <c r="F485" s="134"/>
      <c r="G485" s="134"/>
      <c r="H485" s="134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</row>
    <row r="486" spans="1:8" s="72" customFormat="1" ht="12.75">
      <c r="A486" s="143"/>
      <c r="F486" s="96"/>
      <c r="G486" s="96"/>
      <c r="H486" s="96"/>
    </row>
    <row r="487" spans="1:8" s="72" customFormat="1" ht="12.75">
      <c r="A487" s="143"/>
      <c r="F487" s="96"/>
      <c r="G487" s="96"/>
      <c r="H487" s="96"/>
    </row>
    <row r="488" spans="1:8" s="72" customFormat="1" ht="12.75">
      <c r="A488" s="143"/>
      <c r="F488" s="96"/>
      <c r="G488" s="96"/>
      <c r="H488" s="96"/>
    </row>
    <row r="489" spans="1:8" s="72" customFormat="1" ht="12.75">
      <c r="A489" s="143"/>
      <c r="F489" s="96"/>
      <c r="G489" s="96"/>
      <c r="H489" s="96"/>
    </row>
    <row r="490" spans="1:8" s="72" customFormat="1" ht="12.75">
      <c r="A490" s="143"/>
      <c r="F490" s="96"/>
      <c r="G490" s="96"/>
      <c r="H490" s="96"/>
    </row>
    <row r="491" spans="1:8" s="72" customFormat="1" ht="12.75">
      <c r="A491" s="143"/>
      <c r="F491" s="96"/>
      <c r="G491" s="96"/>
      <c r="H491" s="96"/>
    </row>
    <row r="492" spans="1:8" s="72" customFormat="1" ht="12.75">
      <c r="A492" s="143"/>
      <c r="F492" s="96"/>
      <c r="G492" s="96"/>
      <c r="H492" s="96"/>
    </row>
    <row r="493" spans="1:8" s="72" customFormat="1" ht="12.75">
      <c r="A493" s="143"/>
      <c r="F493" s="96"/>
      <c r="G493" s="96"/>
      <c r="H493" s="96"/>
    </row>
    <row r="494" spans="1:8" s="72" customFormat="1" ht="12.75">
      <c r="A494" s="143"/>
      <c r="F494" s="96"/>
      <c r="G494" s="96"/>
      <c r="H494" s="96"/>
    </row>
    <row r="495" spans="1:8" s="72" customFormat="1" ht="12.75">
      <c r="A495" s="143"/>
      <c r="F495" s="96"/>
      <c r="G495" s="96"/>
      <c r="H495" s="96"/>
    </row>
    <row r="496" spans="1:8" s="72" customFormat="1" ht="12.75">
      <c r="A496" s="143"/>
      <c r="F496" s="96"/>
      <c r="G496" s="96"/>
      <c r="H496" s="96"/>
    </row>
    <row r="497" spans="1:8" s="72" customFormat="1" ht="12.75">
      <c r="A497" s="143"/>
      <c r="F497" s="96"/>
      <c r="G497" s="96"/>
      <c r="H497" s="96"/>
    </row>
    <row r="498" spans="1:8" s="72" customFormat="1" ht="12.75">
      <c r="A498" s="143"/>
      <c r="F498" s="96"/>
      <c r="G498" s="96"/>
      <c r="H498" s="96"/>
    </row>
    <row r="499" spans="1:8" s="72" customFormat="1" ht="12.75">
      <c r="A499" s="143"/>
      <c r="F499" s="96"/>
      <c r="G499" s="96"/>
      <c r="H499" s="96"/>
    </row>
    <row r="500" spans="1:8" s="72" customFormat="1" ht="12.75">
      <c r="A500" s="143"/>
      <c r="F500" s="96"/>
      <c r="G500" s="96"/>
      <c r="H500" s="96"/>
    </row>
    <row r="501" spans="1:8" s="72" customFormat="1" ht="12.75">
      <c r="A501" s="143"/>
      <c r="F501" s="96"/>
      <c r="G501" s="96"/>
      <c r="H501" s="96"/>
    </row>
    <row r="502" spans="1:8" s="72" customFormat="1" ht="12.75">
      <c r="A502" s="143"/>
      <c r="F502" s="96"/>
      <c r="G502" s="96"/>
      <c r="H502" s="96"/>
    </row>
    <row r="503" spans="1:8" s="72" customFormat="1" ht="12.75">
      <c r="A503" s="143"/>
      <c r="F503" s="96"/>
      <c r="G503" s="96"/>
      <c r="H503" s="96"/>
    </row>
    <row r="504" spans="1:8" s="72" customFormat="1" ht="12.75">
      <c r="A504" s="143"/>
      <c r="F504" s="96"/>
      <c r="G504" s="96"/>
      <c r="H504" s="96"/>
    </row>
    <row r="505" spans="1:8" s="72" customFormat="1" ht="12.75">
      <c r="A505" s="143"/>
      <c r="F505" s="96"/>
      <c r="G505" s="96"/>
      <c r="H505" s="96"/>
    </row>
    <row r="506" spans="1:8" s="72" customFormat="1" ht="12.75">
      <c r="A506" s="143"/>
      <c r="F506" s="96"/>
      <c r="G506" s="96"/>
      <c r="H506" s="96"/>
    </row>
    <row r="507" spans="1:8" s="72" customFormat="1" ht="12.75">
      <c r="A507" s="143"/>
      <c r="F507" s="96"/>
      <c r="G507" s="96"/>
      <c r="H507" s="96"/>
    </row>
    <row r="508" spans="1:8" s="72" customFormat="1" ht="12.75">
      <c r="A508" s="143"/>
      <c r="F508" s="96"/>
      <c r="G508" s="96"/>
      <c r="H508" s="96"/>
    </row>
    <row r="509" spans="1:8" s="72" customFormat="1" ht="12.75">
      <c r="A509" s="143"/>
      <c r="F509" s="96"/>
      <c r="G509" s="96"/>
      <c r="H509" s="96"/>
    </row>
    <row r="510" spans="1:8" s="72" customFormat="1" ht="12.75">
      <c r="A510" s="143"/>
      <c r="F510" s="96"/>
      <c r="G510" s="96"/>
      <c r="H510" s="96"/>
    </row>
    <row r="511" spans="1:8" s="72" customFormat="1" ht="12.75">
      <c r="A511" s="143"/>
      <c r="F511" s="96"/>
      <c r="G511" s="96"/>
      <c r="H511" s="96"/>
    </row>
    <row r="512" spans="1:8" s="72" customFormat="1" ht="12.75">
      <c r="A512" s="143"/>
      <c r="F512" s="96"/>
      <c r="G512" s="96"/>
      <c r="H512" s="96"/>
    </row>
    <row r="513" spans="1:8" s="72" customFormat="1" ht="12.75">
      <c r="A513" s="143"/>
      <c r="F513" s="96"/>
      <c r="G513" s="96"/>
      <c r="H513" s="96"/>
    </row>
    <row r="514" spans="1:8" s="72" customFormat="1" ht="12.75">
      <c r="A514" s="143"/>
      <c r="F514" s="96"/>
      <c r="G514" s="96"/>
      <c r="H514" s="96"/>
    </row>
    <row r="515" spans="1:8" s="72" customFormat="1" ht="12.75">
      <c r="A515" s="143"/>
      <c r="F515" s="96"/>
      <c r="G515" s="96"/>
      <c r="H515" s="96"/>
    </row>
    <row r="516" spans="1:8" s="72" customFormat="1" ht="12.75">
      <c r="A516" s="143"/>
      <c r="F516" s="96"/>
      <c r="G516" s="96"/>
      <c r="H516" s="96"/>
    </row>
    <row r="517" spans="1:8" s="72" customFormat="1" ht="12.75">
      <c r="A517" s="143"/>
      <c r="F517" s="96"/>
      <c r="G517" s="96"/>
      <c r="H517" s="96"/>
    </row>
    <row r="518" spans="1:8" s="72" customFormat="1" ht="12.75">
      <c r="A518" s="143"/>
      <c r="F518" s="96"/>
      <c r="G518" s="96"/>
      <c r="H518" s="96"/>
    </row>
    <row r="519" spans="1:8" s="72" customFormat="1" ht="12.75">
      <c r="A519" s="143"/>
      <c r="F519" s="96"/>
      <c r="G519" s="96"/>
      <c r="H519" s="96"/>
    </row>
    <row r="520" spans="1:8" s="72" customFormat="1" ht="12.75">
      <c r="A520" s="143"/>
      <c r="F520" s="96"/>
      <c r="G520" s="96"/>
      <c r="H520" s="96"/>
    </row>
    <row r="521" spans="1:8" s="72" customFormat="1" ht="12.75">
      <c r="A521" s="143"/>
      <c r="F521" s="96"/>
      <c r="G521" s="96"/>
      <c r="H521" s="96"/>
    </row>
    <row r="522" spans="1:8" s="72" customFormat="1" ht="12.75">
      <c r="A522" s="143"/>
      <c r="F522" s="96"/>
      <c r="G522" s="96"/>
      <c r="H522" s="96"/>
    </row>
    <row r="523" spans="1:8" s="72" customFormat="1" ht="12.75">
      <c r="A523" s="143"/>
      <c r="F523" s="96"/>
      <c r="G523" s="96"/>
      <c r="H523" s="96"/>
    </row>
    <row r="524" spans="1:8" s="72" customFormat="1" ht="12.75">
      <c r="A524" s="143"/>
      <c r="F524" s="96"/>
      <c r="G524" s="96"/>
      <c r="H524" s="96"/>
    </row>
    <row r="525" spans="1:8" s="72" customFormat="1" ht="12.75">
      <c r="A525" s="143"/>
      <c r="F525" s="96"/>
      <c r="G525" s="96"/>
      <c r="H525" s="96"/>
    </row>
    <row r="526" spans="1:8" s="72" customFormat="1" ht="12.75">
      <c r="A526" s="143"/>
      <c r="F526" s="96"/>
      <c r="G526" s="96"/>
      <c r="H526" s="96"/>
    </row>
    <row r="527" spans="1:8" s="72" customFormat="1" ht="12.75">
      <c r="A527" s="143"/>
      <c r="F527" s="96"/>
      <c r="G527" s="96"/>
      <c r="H527" s="96"/>
    </row>
    <row r="528" spans="1:8" s="72" customFormat="1" ht="12.75">
      <c r="A528" s="143"/>
      <c r="F528" s="96"/>
      <c r="G528" s="96"/>
      <c r="H528" s="96"/>
    </row>
    <row r="529" spans="1:8" s="72" customFormat="1" ht="12.75">
      <c r="A529" s="143"/>
      <c r="F529" s="96"/>
      <c r="G529" s="96"/>
      <c r="H529" s="96"/>
    </row>
    <row r="530" spans="1:8" s="72" customFormat="1" ht="12.75">
      <c r="A530" s="143"/>
      <c r="F530" s="96"/>
      <c r="G530" s="96"/>
      <c r="H530" s="96"/>
    </row>
    <row r="531" spans="1:8" s="72" customFormat="1" ht="12.75">
      <c r="A531" s="143"/>
      <c r="F531" s="96"/>
      <c r="G531" s="96"/>
      <c r="H531" s="96"/>
    </row>
    <row r="532" spans="1:8" s="72" customFormat="1" ht="12.75">
      <c r="A532" s="143"/>
      <c r="F532" s="96"/>
      <c r="G532" s="96"/>
      <c r="H532" s="96"/>
    </row>
    <row r="533" spans="1:8" s="72" customFormat="1" ht="12.75">
      <c r="A533" s="143"/>
      <c r="F533" s="96"/>
      <c r="G533" s="96"/>
      <c r="H533" s="96"/>
    </row>
    <row r="534" spans="1:8" s="72" customFormat="1" ht="12.75">
      <c r="A534" s="143"/>
      <c r="F534" s="96"/>
      <c r="G534" s="96"/>
      <c r="H534" s="96"/>
    </row>
    <row r="535" spans="1:8" s="72" customFormat="1" ht="12.75">
      <c r="A535" s="143"/>
      <c r="F535" s="96"/>
      <c r="G535" s="96"/>
      <c r="H535" s="96"/>
    </row>
    <row r="536" spans="1:8" s="72" customFormat="1" ht="12.75">
      <c r="A536" s="143"/>
      <c r="F536" s="96"/>
      <c r="G536" s="96"/>
      <c r="H536" s="96"/>
    </row>
    <row r="537" spans="1:8" s="72" customFormat="1" ht="12.75">
      <c r="A537" s="143"/>
      <c r="F537" s="96"/>
      <c r="G537" s="96"/>
      <c r="H537" s="96"/>
    </row>
    <row r="538" spans="1:8" s="72" customFormat="1" ht="12.75">
      <c r="A538" s="149"/>
      <c r="F538" s="96"/>
      <c r="G538" s="96"/>
      <c r="H538" s="96"/>
    </row>
    <row r="539" spans="1:8" s="72" customFormat="1" ht="12.75">
      <c r="A539" s="149"/>
      <c r="F539" s="96"/>
      <c r="G539" s="96"/>
      <c r="H539" s="96"/>
    </row>
    <row r="540" spans="1:8" s="72" customFormat="1" ht="12.75">
      <c r="A540" s="150"/>
      <c r="F540" s="96"/>
      <c r="G540" s="96"/>
      <c r="H540" s="96"/>
    </row>
    <row r="541" spans="1:8" s="72" customFormat="1" ht="12.75">
      <c r="A541" s="150"/>
      <c r="F541" s="96"/>
      <c r="G541" s="96"/>
      <c r="H541" s="96"/>
    </row>
    <row r="542" spans="1:8" s="72" customFormat="1" ht="12.75">
      <c r="A542" s="150"/>
      <c r="F542" s="96"/>
      <c r="G542" s="96"/>
      <c r="H542" s="96"/>
    </row>
    <row r="543" spans="1:8" s="72" customFormat="1" ht="12.75">
      <c r="A543" s="150"/>
      <c r="F543" s="96"/>
      <c r="G543" s="96"/>
      <c r="H543" s="96"/>
    </row>
    <row r="544" spans="1:8" s="72" customFormat="1" ht="12.75">
      <c r="A544" s="150"/>
      <c r="F544" s="96"/>
      <c r="G544" s="96"/>
      <c r="H544" s="96"/>
    </row>
    <row r="545" spans="1:8" s="72" customFormat="1" ht="12.75">
      <c r="A545" s="150"/>
      <c r="F545" s="96"/>
      <c r="G545" s="96"/>
      <c r="H545" s="96"/>
    </row>
    <row r="546" spans="1:22" s="72" customFormat="1" ht="12.75">
      <c r="A546" s="89"/>
      <c r="B546" s="71"/>
      <c r="C546" s="71"/>
      <c r="D546" s="71"/>
      <c r="E546" s="71"/>
      <c r="F546" s="134"/>
      <c r="G546" s="134"/>
      <c r="H546" s="134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</row>
    <row r="547" spans="1:22" s="72" customFormat="1" ht="12.75">
      <c r="A547" s="143"/>
      <c r="B547" s="71"/>
      <c r="C547" s="71"/>
      <c r="D547" s="71"/>
      <c r="E547" s="71"/>
      <c r="F547" s="134"/>
      <c r="G547" s="134"/>
      <c r="H547" s="134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</row>
    <row r="548" spans="1:22" s="72" customFormat="1" ht="12.75">
      <c r="A548" s="89"/>
      <c r="B548" s="71"/>
      <c r="C548" s="71"/>
      <c r="D548" s="71"/>
      <c r="E548" s="71"/>
      <c r="F548" s="134"/>
      <c r="G548" s="134"/>
      <c r="H548" s="134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</row>
    <row r="549" spans="1:22" s="72" customFormat="1" ht="16.5">
      <c r="A549" s="143"/>
      <c r="B549" s="73"/>
      <c r="C549" s="73"/>
      <c r="D549" s="73"/>
      <c r="E549" s="106"/>
      <c r="F549" s="139"/>
      <c r="G549" s="139"/>
      <c r="H549" s="139"/>
      <c r="I549" s="73"/>
      <c r="J549" s="73"/>
      <c r="K549" s="73"/>
      <c r="L549" s="73"/>
      <c r="M549" s="73"/>
      <c r="N549" s="71"/>
      <c r="O549" s="71"/>
      <c r="P549" s="71"/>
      <c r="Q549" s="71"/>
      <c r="R549" s="71"/>
      <c r="S549" s="71"/>
      <c r="T549" s="71"/>
      <c r="U549" s="71"/>
      <c r="V549" s="71"/>
    </row>
    <row r="550" spans="1:22" s="72" customFormat="1" ht="16.5">
      <c r="A550" s="143"/>
      <c r="B550" s="73"/>
      <c r="C550" s="73"/>
      <c r="D550" s="73"/>
      <c r="E550" s="106"/>
      <c r="F550" s="139"/>
      <c r="G550" s="139"/>
      <c r="H550" s="139"/>
      <c r="I550" s="73"/>
      <c r="J550" s="73"/>
      <c r="K550" s="73"/>
      <c r="L550" s="73"/>
      <c r="M550" s="73"/>
      <c r="N550" s="71"/>
      <c r="O550" s="71"/>
      <c r="P550" s="71"/>
      <c r="Q550" s="71"/>
      <c r="R550" s="71"/>
      <c r="S550" s="71"/>
      <c r="T550" s="71"/>
      <c r="U550" s="71"/>
      <c r="V550" s="71"/>
    </row>
    <row r="551" spans="1:22" s="72" customFormat="1" ht="12.75">
      <c r="A551" s="143"/>
      <c r="B551" s="73"/>
      <c r="C551" s="73"/>
      <c r="D551" s="73"/>
      <c r="E551" s="73"/>
      <c r="F551" s="139"/>
      <c r="G551" s="139"/>
      <c r="H551" s="139"/>
      <c r="I551" s="73"/>
      <c r="J551" s="73"/>
      <c r="K551" s="73"/>
      <c r="L551" s="73"/>
      <c r="M551" s="73"/>
      <c r="N551" s="71"/>
      <c r="O551" s="71"/>
      <c r="P551" s="71"/>
      <c r="Q551" s="71"/>
      <c r="R551" s="71"/>
      <c r="S551" s="71"/>
      <c r="T551" s="71"/>
      <c r="U551" s="71"/>
      <c r="V551" s="71"/>
    </row>
    <row r="552" spans="1:22" s="72" customFormat="1" ht="12.75">
      <c r="A552" s="143"/>
      <c r="B552" s="73"/>
      <c r="C552" s="73"/>
      <c r="D552" s="73"/>
      <c r="E552" s="73"/>
      <c r="F552" s="140"/>
      <c r="G552" s="140"/>
      <c r="H552" s="140"/>
      <c r="I552" s="107"/>
      <c r="J552" s="73"/>
      <c r="K552" s="73"/>
      <c r="L552" s="73"/>
      <c r="M552" s="73"/>
      <c r="N552" s="71"/>
      <c r="O552" s="71"/>
      <c r="P552" s="71"/>
      <c r="Q552" s="71"/>
      <c r="R552" s="71"/>
      <c r="S552" s="71"/>
      <c r="T552" s="71"/>
      <c r="U552" s="71"/>
      <c r="V552" s="71"/>
    </row>
    <row r="553" spans="1:22" s="72" customFormat="1" ht="15">
      <c r="A553" s="151"/>
      <c r="B553" s="108"/>
      <c r="C553" s="108"/>
      <c r="D553" s="108"/>
      <c r="E553" s="108"/>
      <c r="F553" s="98"/>
      <c r="G553" s="98"/>
      <c r="H553" s="98"/>
      <c r="I553" s="94"/>
      <c r="J553" s="94"/>
      <c r="K553" s="94"/>
      <c r="L553" s="94"/>
      <c r="M553" s="94"/>
      <c r="N553" s="71"/>
      <c r="O553" s="71"/>
      <c r="P553" s="71"/>
      <c r="Q553" s="71"/>
      <c r="R553" s="71"/>
      <c r="S553" s="71"/>
      <c r="T553" s="71"/>
      <c r="U553" s="71"/>
      <c r="V553" s="71"/>
    </row>
    <row r="554" spans="1:22" s="72" customFormat="1" ht="15">
      <c r="A554" s="151"/>
      <c r="B554" s="108"/>
      <c r="C554" s="108"/>
      <c r="D554" s="108"/>
      <c r="E554" s="108"/>
      <c r="F554" s="98"/>
      <c r="G554" s="98"/>
      <c r="H554" s="98"/>
      <c r="I554" s="94"/>
      <c r="J554" s="94"/>
      <c r="K554" s="94"/>
      <c r="L554" s="94"/>
      <c r="M554" s="94"/>
      <c r="N554" s="71"/>
      <c r="O554" s="71"/>
      <c r="P554" s="71"/>
      <c r="Q554" s="71"/>
      <c r="R554" s="71"/>
      <c r="S554" s="71"/>
      <c r="T554" s="71"/>
      <c r="U554" s="71"/>
      <c r="V554" s="71"/>
    </row>
    <row r="555" spans="1:22" s="72" customFormat="1" ht="12.75">
      <c r="A555" s="89"/>
      <c r="B555" s="71"/>
      <c r="C555" s="71"/>
      <c r="D555" s="71"/>
      <c r="E555" s="71"/>
      <c r="F555" s="134"/>
      <c r="G555" s="134"/>
      <c r="H555" s="134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</row>
    <row r="556" spans="1:8" s="72" customFormat="1" ht="12.75">
      <c r="A556" s="143"/>
      <c r="F556" s="96"/>
      <c r="G556" s="96"/>
      <c r="H556" s="96"/>
    </row>
    <row r="557" spans="1:8" s="72" customFormat="1" ht="12.75">
      <c r="A557" s="143"/>
      <c r="F557" s="96"/>
      <c r="G557" s="96"/>
      <c r="H557" s="96"/>
    </row>
    <row r="558" spans="1:8" s="72" customFormat="1" ht="12.75">
      <c r="A558" s="143"/>
      <c r="F558" s="96"/>
      <c r="G558" s="96"/>
      <c r="H558" s="96"/>
    </row>
    <row r="559" spans="1:8" s="72" customFormat="1" ht="12.75">
      <c r="A559" s="143"/>
      <c r="F559" s="96"/>
      <c r="G559" s="96"/>
      <c r="H559" s="96"/>
    </row>
    <row r="560" spans="1:8" s="72" customFormat="1" ht="12.75">
      <c r="A560" s="143"/>
      <c r="F560" s="96"/>
      <c r="G560" s="96"/>
      <c r="H560" s="96"/>
    </row>
    <row r="561" spans="1:8" s="72" customFormat="1" ht="12.75">
      <c r="A561" s="143"/>
      <c r="F561" s="96"/>
      <c r="G561" s="96"/>
      <c r="H561" s="96"/>
    </row>
    <row r="562" spans="1:8" s="72" customFormat="1" ht="12.75">
      <c r="A562" s="143"/>
      <c r="F562" s="96"/>
      <c r="G562" s="96"/>
      <c r="H562" s="96"/>
    </row>
    <row r="563" spans="1:8" s="72" customFormat="1" ht="12.75">
      <c r="A563" s="143"/>
      <c r="F563" s="96"/>
      <c r="G563" s="96"/>
      <c r="H563" s="96"/>
    </row>
    <row r="564" spans="1:8" s="72" customFormat="1" ht="12.75">
      <c r="A564" s="143"/>
      <c r="F564" s="96"/>
      <c r="G564" s="96"/>
      <c r="H564" s="96"/>
    </row>
    <row r="565" spans="1:8" s="72" customFormat="1" ht="12.75">
      <c r="A565" s="143"/>
      <c r="F565" s="96"/>
      <c r="G565" s="96"/>
      <c r="H565" s="96"/>
    </row>
    <row r="566" spans="1:8" s="72" customFormat="1" ht="12.75">
      <c r="A566" s="143"/>
      <c r="F566" s="96"/>
      <c r="G566" s="96"/>
      <c r="H566" s="96"/>
    </row>
    <row r="567" spans="1:8" s="72" customFormat="1" ht="12.75">
      <c r="A567" s="143"/>
      <c r="F567" s="96"/>
      <c r="G567" s="96"/>
      <c r="H567" s="96"/>
    </row>
    <row r="568" spans="1:8" s="72" customFormat="1" ht="12.75">
      <c r="A568" s="143"/>
      <c r="F568" s="96"/>
      <c r="G568" s="96"/>
      <c r="H568" s="96"/>
    </row>
    <row r="569" spans="1:8" s="72" customFormat="1" ht="12.75">
      <c r="A569" s="143"/>
      <c r="F569" s="96"/>
      <c r="G569" s="96"/>
      <c r="H569" s="96"/>
    </row>
    <row r="570" spans="1:8" s="72" customFormat="1" ht="12.75">
      <c r="A570" s="143"/>
      <c r="F570" s="96"/>
      <c r="G570" s="96"/>
      <c r="H570" s="96"/>
    </row>
    <row r="571" spans="1:8" s="72" customFormat="1" ht="12.75">
      <c r="A571" s="143"/>
      <c r="F571" s="96"/>
      <c r="G571" s="96"/>
      <c r="H571" s="96"/>
    </row>
    <row r="572" spans="1:8" s="72" customFormat="1" ht="12.75">
      <c r="A572" s="143"/>
      <c r="F572" s="96"/>
      <c r="G572" s="96"/>
      <c r="H572" s="96"/>
    </row>
    <row r="573" spans="1:8" s="72" customFormat="1" ht="12.75">
      <c r="A573" s="143"/>
      <c r="F573" s="96"/>
      <c r="G573" s="96"/>
      <c r="H573" s="96"/>
    </row>
    <row r="574" spans="1:8" s="72" customFormat="1" ht="12.75">
      <c r="A574" s="143"/>
      <c r="F574" s="96"/>
      <c r="G574" s="96"/>
      <c r="H574" s="96"/>
    </row>
    <row r="575" spans="1:8" s="72" customFormat="1" ht="12.75">
      <c r="A575" s="143"/>
      <c r="F575" s="96"/>
      <c r="G575" s="96"/>
      <c r="H575" s="96"/>
    </row>
    <row r="576" spans="1:8" s="72" customFormat="1" ht="12.75">
      <c r="A576" s="143"/>
      <c r="F576" s="96"/>
      <c r="G576" s="96"/>
      <c r="H576" s="96"/>
    </row>
    <row r="577" spans="1:8" s="72" customFormat="1" ht="12.75">
      <c r="A577" s="143"/>
      <c r="F577" s="96"/>
      <c r="G577" s="96"/>
      <c r="H577" s="96"/>
    </row>
    <row r="578" spans="1:8" s="72" customFormat="1" ht="12.75">
      <c r="A578" s="143"/>
      <c r="F578" s="96"/>
      <c r="G578" s="96"/>
      <c r="H578" s="96"/>
    </row>
    <row r="579" spans="1:8" s="72" customFormat="1" ht="12.75">
      <c r="A579" s="143"/>
      <c r="F579" s="96"/>
      <c r="G579" s="96"/>
      <c r="H579" s="96"/>
    </row>
    <row r="580" spans="1:8" s="72" customFormat="1" ht="12.75">
      <c r="A580" s="143"/>
      <c r="F580" s="96"/>
      <c r="G580" s="96"/>
      <c r="H580" s="96"/>
    </row>
    <row r="581" spans="1:8" s="72" customFormat="1" ht="12.75">
      <c r="A581" s="143"/>
      <c r="F581" s="96"/>
      <c r="G581" s="96"/>
      <c r="H581" s="96"/>
    </row>
    <row r="582" spans="1:8" s="72" customFormat="1" ht="12.75">
      <c r="A582" s="143"/>
      <c r="F582" s="96"/>
      <c r="G582" s="96"/>
      <c r="H582" s="96"/>
    </row>
    <row r="583" spans="1:8" s="72" customFormat="1" ht="12.75">
      <c r="A583" s="143"/>
      <c r="F583" s="96"/>
      <c r="G583" s="96"/>
      <c r="H583" s="96"/>
    </row>
    <row r="584" spans="1:8" s="72" customFormat="1" ht="12.75">
      <c r="A584" s="143"/>
      <c r="F584" s="96"/>
      <c r="G584" s="96"/>
      <c r="H584" s="96"/>
    </row>
    <row r="585" spans="1:8" s="72" customFormat="1" ht="12.75">
      <c r="A585" s="143"/>
      <c r="F585" s="96"/>
      <c r="G585" s="96"/>
      <c r="H585" s="96"/>
    </row>
    <row r="586" spans="1:8" s="72" customFormat="1" ht="12.75">
      <c r="A586" s="143"/>
      <c r="F586" s="96"/>
      <c r="G586" s="96"/>
      <c r="H586" s="96"/>
    </row>
    <row r="587" spans="1:8" s="72" customFormat="1" ht="12.75">
      <c r="A587" s="143"/>
      <c r="F587" s="96"/>
      <c r="G587" s="96"/>
      <c r="H587" s="96"/>
    </row>
    <row r="588" spans="1:8" s="72" customFormat="1" ht="12.75">
      <c r="A588" s="143"/>
      <c r="F588" s="96"/>
      <c r="G588" s="96"/>
      <c r="H588" s="96"/>
    </row>
    <row r="589" spans="1:8" s="72" customFormat="1" ht="12.75">
      <c r="A589" s="143"/>
      <c r="F589" s="96"/>
      <c r="G589" s="96"/>
      <c r="H589" s="96"/>
    </row>
    <row r="590" spans="1:8" s="72" customFormat="1" ht="12.75">
      <c r="A590" s="143"/>
      <c r="F590" s="96"/>
      <c r="G590" s="96"/>
      <c r="H590" s="96"/>
    </row>
    <row r="591" spans="1:8" s="72" customFormat="1" ht="12.75">
      <c r="A591" s="143"/>
      <c r="F591" s="96"/>
      <c r="G591" s="96"/>
      <c r="H591" s="96"/>
    </row>
    <row r="592" spans="1:8" s="72" customFormat="1" ht="12.75">
      <c r="A592" s="143"/>
      <c r="F592" s="96"/>
      <c r="G592" s="96"/>
      <c r="H592" s="96"/>
    </row>
    <row r="593" spans="1:8" s="72" customFormat="1" ht="12.75">
      <c r="A593" s="143"/>
      <c r="F593" s="96"/>
      <c r="G593" s="96"/>
      <c r="H593" s="96"/>
    </row>
    <row r="594" spans="1:8" s="72" customFormat="1" ht="12.75">
      <c r="A594" s="143"/>
      <c r="F594" s="96"/>
      <c r="G594" s="96"/>
      <c r="H594" s="96"/>
    </row>
    <row r="595" spans="1:8" s="72" customFormat="1" ht="12.75">
      <c r="A595" s="143"/>
      <c r="F595" s="96"/>
      <c r="G595" s="96"/>
      <c r="H595" s="96"/>
    </row>
    <row r="596" spans="1:8" s="72" customFormat="1" ht="12.75">
      <c r="A596" s="143"/>
      <c r="F596" s="96"/>
      <c r="G596" s="96"/>
      <c r="H596" s="96"/>
    </row>
    <row r="597" spans="1:8" s="72" customFormat="1" ht="12.75">
      <c r="A597" s="143"/>
      <c r="F597" s="96"/>
      <c r="G597" s="96"/>
      <c r="H597" s="96"/>
    </row>
    <row r="598" spans="1:8" s="72" customFormat="1" ht="12.75">
      <c r="A598" s="143"/>
      <c r="F598" s="96"/>
      <c r="G598" s="96"/>
      <c r="H598" s="96"/>
    </row>
    <row r="599" spans="1:8" s="72" customFormat="1" ht="12.75">
      <c r="A599" s="143"/>
      <c r="F599" s="96"/>
      <c r="G599" s="96"/>
      <c r="H599" s="96"/>
    </row>
    <row r="600" spans="1:8" s="72" customFormat="1" ht="12.75">
      <c r="A600" s="143"/>
      <c r="F600" s="96"/>
      <c r="G600" s="96"/>
      <c r="H600" s="96"/>
    </row>
    <row r="601" spans="1:8" s="72" customFormat="1" ht="12.75">
      <c r="A601" s="143"/>
      <c r="F601" s="96"/>
      <c r="G601" s="96"/>
      <c r="H601" s="96"/>
    </row>
    <row r="602" spans="1:8" s="72" customFormat="1" ht="12.75">
      <c r="A602" s="143"/>
      <c r="F602" s="96"/>
      <c r="G602" s="96"/>
      <c r="H602" s="96"/>
    </row>
    <row r="603" spans="1:8" s="72" customFormat="1" ht="12.75">
      <c r="A603" s="143"/>
      <c r="F603" s="96"/>
      <c r="G603" s="96"/>
      <c r="H603" s="96"/>
    </row>
    <row r="604" spans="1:8" s="72" customFormat="1" ht="12.75">
      <c r="A604" s="143"/>
      <c r="F604" s="96"/>
      <c r="G604" s="96"/>
      <c r="H604" s="96"/>
    </row>
    <row r="605" spans="1:8" s="72" customFormat="1" ht="12.75">
      <c r="A605" s="143"/>
      <c r="F605" s="96"/>
      <c r="G605" s="96"/>
      <c r="H605" s="96"/>
    </row>
    <row r="606" spans="1:8" s="72" customFormat="1" ht="12.75">
      <c r="A606" s="143"/>
      <c r="F606" s="96"/>
      <c r="G606" s="96"/>
      <c r="H606" s="96"/>
    </row>
    <row r="607" spans="1:8" s="72" customFormat="1" ht="12.75">
      <c r="A607" s="143"/>
      <c r="F607" s="96"/>
      <c r="G607" s="96"/>
      <c r="H607" s="96"/>
    </row>
    <row r="608" spans="1:8" s="72" customFormat="1" ht="12.75">
      <c r="A608" s="149"/>
      <c r="F608" s="96"/>
      <c r="G608" s="96"/>
      <c r="H608" s="96"/>
    </row>
    <row r="609" spans="1:8" s="72" customFormat="1" ht="12.75">
      <c r="A609" s="149"/>
      <c r="F609" s="96"/>
      <c r="G609" s="96"/>
      <c r="H609" s="96"/>
    </row>
    <row r="610" spans="1:8" s="72" customFormat="1" ht="12.75">
      <c r="A610" s="150"/>
      <c r="F610" s="96"/>
      <c r="G610" s="96"/>
      <c r="H610" s="96"/>
    </row>
    <row r="611" spans="1:8" s="72" customFormat="1" ht="12.75">
      <c r="A611" s="150"/>
      <c r="F611" s="96"/>
      <c r="G611" s="96"/>
      <c r="H611" s="96"/>
    </row>
    <row r="612" spans="1:8" s="72" customFormat="1" ht="12.75">
      <c r="A612" s="150"/>
      <c r="F612" s="96"/>
      <c r="G612" s="96"/>
      <c r="H612" s="96"/>
    </row>
    <row r="613" spans="1:8" s="72" customFormat="1" ht="12.75">
      <c r="A613" s="150"/>
      <c r="F613" s="96"/>
      <c r="G613" s="96"/>
      <c r="H613" s="96"/>
    </row>
    <row r="614" spans="1:8" s="72" customFormat="1" ht="12.75">
      <c r="A614" s="150"/>
      <c r="F614" s="96"/>
      <c r="G614" s="96"/>
      <c r="H614" s="96"/>
    </row>
    <row r="615" spans="1:8" s="72" customFormat="1" ht="12.75">
      <c r="A615" s="150"/>
      <c r="F615" s="96"/>
      <c r="G615" s="96"/>
      <c r="H615" s="96"/>
    </row>
    <row r="616" spans="1:8" s="72" customFormat="1" ht="12.75">
      <c r="A616" s="150"/>
      <c r="F616" s="96"/>
      <c r="G616" s="96"/>
      <c r="H616" s="96"/>
    </row>
    <row r="617" spans="1:8" s="72" customFormat="1" ht="12.75">
      <c r="A617" s="150"/>
      <c r="F617" s="96"/>
      <c r="G617" s="96"/>
      <c r="H617" s="96"/>
    </row>
    <row r="618" spans="1:8" s="72" customFormat="1" ht="12.75">
      <c r="A618" s="150"/>
      <c r="F618" s="96"/>
      <c r="G618" s="96"/>
      <c r="H618" s="96"/>
    </row>
    <row r="619" spans="1:8" s="72" customFormat="1" ht="12.75">
      <c r="A619" s="150"/>
      <c r="F619" s="96"/>
      <c r="G619" s="96"/>
      <c r="H619" s="96"/>
    </row>
    <row r="620" spans="1:8" s="72" customFormat="1" ht="12.75">
      <c r="A620" s="150"/>
      <c r="F620" s="96"/>
      <c r="G620" s="96"/>
      <c r="H620" s="96"/>
    </row>
    <row r="621" spans="1:8" s="72" customFormat="1" ht="12.75">
      <c r="A621" s="150"/>
      <c r="F621" s="96"/>
      <c r="G621" s="96"/>
      <c r="H621" s="96"/>
    </row>
    <row r="622" spans="1:8" s="72" customFormat="1" ht="12.75">
      <c r="A622" s="150"/>
      <c r="F622" s="96"/>
      <c r="G622" s="96"/>
      <c r="H622" s="96"/>
    </row>
    <row r="623" spans="1:8" s="72" customFormat="1" ht="12.75">
      <c r="A623" s="150"/>
      <c r="F623" s="96"/>
      <c r="G623" s="96"/>
      <c r="H623" s="96"/>
    </row>
    <row r="624" spans="1:8" s="72" customFormat="1" ht="12.75">
      <c r="A624" s="150"/>
      <c r="F624" s="96"/>
      <c r="G624" s="96"/>
      <c r="H624" s="96"/>
    </row>
    <row r="625" spans="1:8" s="72" customFormat="1" ht="12.75">
      <c r="A625" s="150"/>
      <c r="F625" s="96"/>
      <c r="G625" s="96"/>
      <c r="H625" s="96"/>
    </row>
    <row r="626" spans="1:8" s="72" customFormat="1" ht="12.75">
      <c r="A626" s="150"/>
      <c r="F626" s="96"/>
      <c r="G626" s="96"/>
      <c r="H626" s="96"/>
    </row>
    <row r="627" spans="1:8" s="72" customFormat="1" ht="12.75">
      <c r="A627" s="150"/>
      <c r="F627" s="96"/>
      <c r="G627" s="96"/>
      <c r="H627" s="96"/>
    </row>
    <row r="628" spans="1:8" s="72" customFormat="1" ht="12.75">
      <c r="A628" s="150"/>
      <c r="F628" s="96"/>
      <c r="G628" s="96"/>
      <c r="H628" s="96"/>
    </row>
  </sheetData>
  <printOptions horizontalCentered="1" verticalCentered="1"/>
  <pageMargins left="0.125" right="0.125" top="0.25" bottom="0.25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Actual &amp; projected highway apportionments 1998-2003</dc:title>
  <dc:subject>Federal-aid Highway Program Apportionments</dc:subject>
  <dc:creator>Federal Highway Administration</dc:creator>
  <cp:keywords>highway, apportionments, projection</cp:keywords>
  <dc:description>Actual apportionments for 1998-2001 and projections for 2002-2003 based on FY 2001 apportionment factors.</dc:description>
  <cp:lastModifiedBy>Carolyn Edwards</cp:lastModifiedBy>
  <cp:lastPrinted>1999-12-01T18:30:55Z</cp:lastPrinted>
  <dcterms:created xsi:type="dcterms:W3CDTF">1999-02-01T16:33:36Z</dcterms:created>
  <dcterms:modified xsi:type="dcterms:W3CDTF">2000-12-04T16:22:03Z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