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9)\"/>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<sst xmlns="http://schemas.openxmlformats.org/spreadsheetml/2006/main" count="96" uniqueCount="93">
  <si>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</si>
  <si>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</si>
  <si>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</si>
  <si>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</si>
  <si>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</si>
  <si>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</si>
  <si>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</si>
  <si>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</si>
  <si>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</si>
  <si>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</si>
  <si>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</si>
  <si>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</si>
  <si>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</si>
  <si>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</si>
  <si>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</si>
  <si>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</si>
  <si>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</si>
  <si>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</si>
  <si>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</si>
  <si>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</si>
  <si>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</si>
  <si>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</si>
  <si>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</si>
  <si>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</si>
  <si>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</si>
  <si>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</si>
  <si>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</si>
  <si>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</si>
  <si>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</si>
  <si>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</si>
  <si>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</si>
  <si>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</si>
  <si>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</si>
  <si>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</si>
  <si>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</si>
  <si>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</si>
  <si>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</si>
  <si>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</si>
  <si>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</si>
  <si>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</si>
  <si>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</si>
  <si>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</si>
  <si>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</si>
  <si>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</si>
  <si>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</si>
  <si>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</si>
  <si>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</si>
  <si>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</si>
  <si>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</si>
  <si>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</si>
  <si>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</si>
  <si>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</si>
  <si>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</si>
  <si>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</si>
  <si>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</si>
  <si>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</si>
  <si>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</si>
  <si>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</si>
  <si>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</si>
  <si>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</si>
  <si>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</si>
  <si>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</si>
  <si>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</si>
  <si>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</si>
  <si>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</si>
  <si>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</si>
  <si>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</si>
  <si>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</si>
  <si>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</si>
  <si>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</si>
  <si>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</si>
  <si>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</si>
  <si>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</si>
  <si>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</si>
  <si>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</si>
  <si>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</si>
  <si>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</si>
  <si>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</si>
  <si>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</si>
  <si>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</si>
  <si>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</si>
  <si>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</si>
  <si>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</si>
  <si>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</si>
  <si>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</si>
  <si>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</si>
  <si>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</si>
  <si>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</si>
  <si>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</si>
  <si>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</si>
  <si>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</si>
  <si>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The Approving Officials certify that the designated earmark(s) meet the requirements for repurposing and that the repurposed funds will be obligated for eligible purposes on the identified project(s) which are within a 50-mile radius of the previously designated earmark.</t>
  </si>
  <si>
    <t>Form FHWA-1575 (ERP) 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</si>
</sst>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AD24" sqref="AD24"/>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c r="U13" s="160" t="s">
        <v>5</v>
      </c>
      <c r="V13" s="160"/>
      <c r="W13" s="160"/>
      <c r="X13" s="160"/>
      <c r="Y13" s="160"/>
      <c r="Z13" s="9"/>
      <c r="AB13" s="3"/>
    </row>
    <row r="14" spans="1:28" ht="18.95" customHeight="1" x14ac:dyDescent="0.2">
      <c r="B14" s="9"/>
      <c r="C14" s="157"/>
      <c r="D14" s="157"/>
      <c r="E14" s="161"/>
      <c r="F14" s="162"/>
      <c r="G14" s="162"/>
      <c r="H14" s="162"/>
      <c r="I14" s="162"/>
      <c r="J14" s="162"/>
      <c r="K14" s="162"/>
      <c r="L14" s="162"/>
      <c r="M14" s="158"/>
      <c r="N14" s="159" t="s">
        <v>6</v>
      </c>
      <c r="O14" s="159"/>
      <c r="P14" s="159"/>
      <c r="Q14" s="159"/>
      <c r="R14" s="159"/>
      <c r="S14" s="104"/>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c r="U15" s="167"/>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c r="T16" s="19"/>
      <c r="U16" s="170"/>
      <c r="V16" s="171"/>
      <c r="W16" s="172"/>
      <c r="X16" s="170"/>
      <c r="Y16" s="172"/>
      <c r="Z16" s="18"/>
      <c r="AA16" s="20"/>
      <c r="AB16" s="3"/>
    </row>
    <row r="17" spans="1:30" s="21" customFormat="1" ht="45" customHeight="1" x14ac:dyDescent="0.2">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228"/>
      <c r="D20" s="229"/>
      <c r="E20" s="229"/>
      <c r="F20" s="229"/>
      <c r="G20" s="229"/>
      <c r="H20" s="230"/>
      <c r="I20" s="230"/>
      <c r="J20" s="34"/>
      <c r="K20" s="106"/>
      <c r="L20" s="78"/>
      <c r="M20" s="79"/>
      <c r="N20" s="36"/>
      <c r="O20" s="37"/>
      <c r="P20" s="38"/>
      <c r="Q20" s="234"/>
      <c r="R20" s="229"/>
      <c r="S20" s="229"/>
      <c r="T20" s="39"/>
      <c r="U20" s="40"/>
      <c r="V20" s="41"/>
      <c r="W20" s="42"/>
      <c r="X20" s="39"/>
      <c r="Y20" s="43"/>
      <c r="Z20" s="18"/>
      <c r="AA20" s="20"/>
      <c r="AB20" s="3"/>
      <c r="AC20" s="117"/>
      <c r="AD20" s="123"/>
    </row>
    <row r="21" spans="1:30" s="21" customFormat="1" ht="21" customHeight="1" thickBot="1" x14ac:dyDescent="0.3">
      <c r="A21" s="17"/>
      <c r="B21" s="18"/>
      <c r="C21" s="228"/>
      <c r="D21" s="229"/>
      <c r="E21" s="229"/>
      <c r="F21" s="229"/>
      <c r="G21" s="229"/>
      <c r="H21" s="230"/>
      <c r="I21" s="230"/>
      <c r="J21" s="77"/>
      <c r="K21" s="85"/>
      <c r="L21" s="80"/>
      <c r="M21" s="79"/>
      <c r="N21" s="46"/>
      <c r="O21" s="47"/>
      <c r="P21" s="38"/>
      <c r="Q21" s="222"/>
      <c r="R21" s="223"/>
      <c r="S21" s="223"/>
      <c r="T21" s="148"/>
      <c r="U21" s="75"/>
      <c r="V21" s="49"/>
      <c r="W21" s="76"/>
      <c r="X21" s="39"/>
      <c r="Y21" s="81"/>
      <c r="Z21" s="18"/>
      <c r="AA21" s="20"/>
      <c r="AB21" s="3"/>
      <c r="AC21" s="118">
        <f>SUM(M20+M21+M22+M23+M24+M25+M26+M27+M28+M29)</f>
        <v>0</v>
      </c>
      <c r="AD21" s="124"/>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c r="R22" s="221"/>
      <c r="S22" s="221"/>
      <c r="T22" s="48"/>
      <c r="U22" s="75"/>
      <c r="V22" s="149"/>
      <c r="W22" s="76"/>
      <c r="X22" s="150"/>
      <c r="Y22" s="81"/>
      <c r="Z22" s="18"/>
      <c r="AA22" s="20"/>
      <c r="AB22" s="3"/>
      <c r="AC22" s="119">
        <f>SUM(-1*(Y20+Y21))</f>
        <v>0</v>
      </c>
      <c r="AD22" s="125"/>
    </row>
    <row r="23" spans="1:30" s="21" customFormat="1" ht="21" customHeight="1" x14ac:dyDescent="0.25">
      <c r="A23" s="17"/>
      <c r="B23" s="18"/>
      <c r="C23" s="228"/>
      <c r="D23" s="229"/>
      <c r="E23" s="229"/>
      <c r="F23" s="229"/>
      <c r="G23" s="229"/>
      <c r="H23" s="230"/>
      <c r="I23" s="230"/>
      <c r="J23" s="34"/>
      <c r="K23" s="85"/>
      <c r="L23" s="80"/>
      <c r="M23" s="79"/>
      <c r="N23" s="50"/>
      <c r="O23" s="47"/>
      <c r="P23" s="38"/>
      <c r="Q23" s="222"/>
      <c r="R23" s="223"/>
      <c r="S23" s="223"/>
      <c r="T23" s="48"/>
      <c r="U23" s="98"/>
      <c r="V23" s="153"/>
      <c r="W23" s="99"/>
      <c r="X23" s="39"/>
      <c r="Y23" s="81"/>
      <c r="Z23" s="18"/>
      <c r="AA23" s="20"/>
      <c r="AB23" s="3"/>
      <c r="AC23" s="119">
        <f>SUM(-1*(Y22+Y23))</f>
        <v>0</v>
      </c>
      <c r="AD23" s="125"/>
    </row>
    <row r="24" spans="1:30" s="21" customFormat="1" ht="21" customHeight="1" x14ac:dyDescent="0.25">
      <c r="A24" s="17"/>
      <c r="B24" s="18"/>
      <c r="C24" s="228"/>
      <c r="D24" s="231"/>
      <c r="E24" s="231"/>
      <c r="F24" s="231"/>
      <c r="G24" s="231"/>
      <c r="H24" s="230"/>
      <c r="I24" s="230"/>
      <c r="J24" s="71"/>
      <c r="K24" s="113"/>
      <c r="L24" s="72"/>
      <c r="M24" s="114"/>
      <c r="N24" s="73"/>
      <c r="O24" s="47"/>
      <c r="P24" s="87"/>
      <c r="Q24" s="220"/>
      <c r="R24" s="221"/>
      <c r="S24" s="221"/>
      <c r="T24" s="151"/>
      <c r="U24" s="98"/>
      <c r="V24" s="49"/>
      <c r="W24" s="100"/>
      <c r="X24" s="150"/>
      <c r="Y24" s="43"/>
      <c r="Z24" s="18"/>
      <c r="AA24" s="20"/>
      <c r="AB24" s="3"/>
      <c r="AC24" s="119">
        <f>SUM(-1*(Y24+Y25))</f>
        <v>0</v>
      </c>
      <c r="AD24" s="125"/>
    </row>
    <row r="25" spans="1:30" s="21" customFormat="1" ht="21" customHeight="1" x14ac:dyDescent="0.25">
      <c r="A25" s="17"/>
      <c r="B25" s="18"/>
      <c r="C25" s="229"/>
      <c r="D25" s="229"/>
      <c r="E25" s="229"/>
      <c r="F25" s="229"/>
      <c r="G25" s="229"/>
      <c r="H25" s="230"/>
      <c r="I25" s="230"/>
      <c r="J25" s="71"/>
      <c r="K25" s="107"/>
      <c r="L25" s="72"/>
      <c r="M25" s="115"/>
      <c r="N25" s="73"/>
      <c r="O25" s="47"/>
      <c r="P25" s="87"/>
      <c r="Q25" s="222"/>
      <c r="R25" s="223"/>
      <c r="S25" s="223"/>
      <c r="T25" s="48"/>
      <c r="U25" s="40"/>
      <c r="V25" s="49"/>
      <c r="W25" s="42"/>
      <c r="X25" s="154"/>
      <c r="Y25" s="43"/>
      <c r="Z25" s="18"/>
      <c r="AA25" s="20"/>
      <c r="AB25" s="3"/>
      <c r="AC25" s="119">
        <f>SUM(-1*(Y26+Y27))</f>
        <v>0</v>
      </c>
      <c r="AD25" s="125"/>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1"/>
      <c r="U26" s="97"/>
      <c r="V26" s="149"/>
      <c r="W26" s="76"/>
      <c r="X26" s="39"/>
      <c r="Y26" s="81"/>
      <c r="Z26" s="18"/>
      <c r="AA26" s="20"/>
      <c r="AB26" s="3"/>
      <c r="AC26" s="120">
        <f>SUM(-1*(Y28+Y29))</f>
        <v>0</v>
      </c>
      <c r="AD26" s="124"/>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8"/>
      <c r="U27" s="40"/>
      <c r="V27" s="49"/>
      <c r="W27" s="42"/>
      <c r="X27" s="154"/>
      <c r="Y27" s="43"/>
      <c r="Z27" s="18"/>
      <c r="AA27" s="20"/>
      <c r="AB27" s="3"/>
      <c r="AC27" s="121">
        <f>SUM(AC21:AC26)</f>
        <v>0</v>
      </c>
      <c r="AD27" s="126"/>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5"/>
      <c r="U28" s="75"/>
      <c r="V28" s="152"/>
      <c r="W28" s="76"/>
      <c r="X28" s="145"/>
      <c r="Y28" s="81"/>
      <c r="Z28" s="18"/>
      <c r="AA28" s="20"/>
      <c r="AB28" s="3"/>
      <c r="AD28" s="46"/>
    </row>
    <row r="29" spans="1:30" s="21" customFormat="1" ht="21" customHeight="1" x14ac:dyDescent="0.25">
      <c r="A29" s="17"/>
      <c r="B29" s="9"/>
      <c r="C29" s="223"/>
      <c r="D29" s="223"/>
      <c r="E29" s="223"/>
      <c r="F29" s="223"/>
      <c r="G29" s="223"/>
      <c r="H29" s="227"/>
      <c r="I29" s="227"/>
      <c r="J29" s="146"/>
      <c r="K29" s="85"/>
      <c r="L29" s="45"/>
      <c r="M29" s="35"/>
      <c r="N29" s="32"/>
      <c r="O29" s="33"/>
      <c r="P29" s="51"/>
      <c r="Q29" s="226"/>
      <c r="R29" s="227"/>
      <c r="S29" s="227"/>
      <c r="T29" s="145"/>
      <c r="U29" s="75"/>
      <c r="V29" s="49"/>
      <c r="W29" s="76"/>
      <c r="X29" s="155"/>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7"/>
      <c r="M30" s="53">
        <f>SUM(M20:M29)</f>
        <v>0</v>
      </c>
      <c r="N30" s="54"/>
      <c r="O30" s="55"/>
      <c r="Q30" s="56" t="str">
        <f>IF(M30&lt;Y30,"&lt;  ===== From/To Totals are not equal ===== &gt;",(IF(M30&gt;Y30,"&lt; ===== From/To Totals are not equal ===== &gt;","")))</f>
        <v/>
      </c>
      <c r="R30" s="31"/>
      <c r="T30" s="147"/>
      <c r="U30" s="201" t="s">
        <v>14</v>
      </c>
      <c r="V30" s="202"/>
      <c r="W30" s="201"/>
      <c r="X30" s="52"/>
      <c r="Y30" s="53">
        <f>SUM(Y20:Y29)</f>
        <v>0</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c r="D33" s="180"/>
      <c r="E33" s="180"/>
      <c r="F33" s="180"/>
      <c r="G33" s="180"/>
      <c r="H33" s="180"/>
      <c r="I33" s="180"/>
      <c r="J33" s="180"/>
      <c r="K33" s="180"/>
      <c r="L33" s="180"/>
      <c r="M33" s="181"/>
      <c r="O33" s="32"/>
      <c r="Q33" s="142"/>
      <c r="R33" s="142"/>
      <c r="S33" s="142"/>
      <c r="T33" s="142"/>
      <c r="U33" s="142"/>
      <c r="V33" s="142"/>
      <c r="W33" s="142"/>
      <c r="X33" s="142"/>
      <c r="Y33" s="142"/>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91</v>
      </c>
      <c r="R35" s="192"/>
      <c r="S35" s="192"/>
      <c r="T35" s="192"/>
      <c r="U35" s="192"/>
      <c r="V35" s="192"/>
      <c r="W35" s="192"/>
      <c r="X35" s="101"/>
      <c r="Y35" s="156" t="str">
        <f>IF(Y36="","Confirm below","")</f>
        <v>Confirm below</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212" t="s">
        <v>15</v>
      </c>
      <c r="D44" s="212"/>
      <c r="E44" s="212"/>
      <c r="F44" s="212"/>
      <c r="G44" s="212"/>
      <c r="H44" s="212"/>
      <c r="I44" s="212"/>
      <c r="J44" s="212"/>
      <c r="K44" s="212"/>
      <c r="L44" s="212"/>
      <c r="M44" s="212"/>
      <c r="N44" s="59"/>
      <c r="O44" s="57"/>
      <c r="P44" s="132"/>
      <c r="Q44" s="213" t="s">
        <v>16</v>
      </c>
      <c r="R44" s="213"/>
      <c r="S44" s="213"/>
      <c r="T44" s="213"/>
      <c r="U44" s="213"/>
      <c r="V44" s="213"/>
      <c r="W44" s="213"/>
      <c r="X44" s="213"/>
      <c r="Y44" s="213"/>
      <c r="Z44" s="133"/>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4"/>
      <c r="Q45" s="215" t="s">
        <v>77</v>
      </c>
      <c r="R45" s="215"/>
      <c r="S45" s="215"/>
      <c r="T45" s="215"/>
      <c r="U45" s="215"/>
      <c r="V45" s="215"/>
      <c r="W45" s="215"/>
      <c r="X45" s="215"/>
      <c r="Y45" s="215"/>
      <c r="Z45" s="133"/>
      <c r="AA45" s="14"/>
      <c r="AB45" s="3"/>
    </row>
    <row r="46" spans="1:28" ht="21.75" customHeight="1" x14ac:dyDescent="0.2">
      <c r="B46" s="9"/>
      <c r="C46" s="216" t="str">
        <f>IF(Y36="","Earmark Repurposing Certification is required before approval","")</f>
        <v>Earmark Repurposing Certification is required before approval</v>
      </c>
      <c r="D46" s="216"/>
      <c r="E46" s="216"/>
      <c r="F46" s="216"/>
      <c r="G46" s="216"/>
      <c r="H46" s="62"/>
      <c r="I46" s="218"/>
      <c r="J46" s="218"/>
      <c r="K46" s="218"/>
      <c r="L46" s="62"/>
      <c r="M46" s="62"/>
      <c r="N46" s="61"/>
      <c r="O46" s="61"/>
      <c r="P46" s="135"/>
      <c r="Q46" s="219"/>
      <c r="R46" s="218"/>
      <c r="S46" s="218"/>
      <c r="T46" s="218"/>
      <c r="U46" s="218"/>
      <c r="V46" s="218"/>
      <c r="W46" s="63"/>
      <c r="X46" s="218"/>
      <c r="Y46" s="218"/>
      <c r="Z46" s="133"/>
      <c r="AA46" s="14"/>
      <c r="AB46" s="3"/>
    </row>
    <row r="47" spans="1:28" x14ac:dyDescent="0.2">
      <c r="B47" s="9"/>
      <c r="C47" s="217"/>
      <c r="D47" s="217"/>
      <c r="E47" s="217"/>
      <c r="F47" s="217"/>
      <c r="G47" s="217"/>
      <c r="H47" s="62"/>
      <c r="I47" s="210"/>
      <c r="J47" s="210"/>
      <c r="K47" s="210"/>
      <c r="L47" s="62"/>
      <c r="M47" s="62"/>
      <c r="N47" s="61"/>
      <c r="O47" s="61"/>
      <c r="P47" s="135"/>
      <c r="Q47" s="210"/>
      <c r="R47" s="210"/>
      <c r="S47" s="210"/>
      <c r="T47" s="210"/>
      <c r="U47" s="210"/>
      <c r="V47" s="210"/>
      <c r="W47" s="63"/>
      <c r="X47" s="210"/>
      <c r="Y47" s="210"/>
      <c r="Z47" s="133"/>
      <c r="AA47" s="14"/>
      <c r="AB47" s="3"/>
    </row>
    <row r="48" spans="1:28" ht="21.75" customHeight="1" x14ac:dyDescent="0.2">
      <c r="A48" s="6"/>
      <c r="B48" s="9"/>
      <c r="C48" s="209"/>
      <c r="D48" s="209"/>
      <c r="E48" s="209"/>
      <c r="F48" s="209"/>
      <c r="G48" s="209"/>
      <c r="H48" s="62"/>
      <c r="I48" s="64" t="s">
        <v>17</v>
      </c>
      <c r="J48" s="62"/>
      <c r="K48" s="62"/>
      <c r="L48" s="62"/>
      <c r="M48" s="62"/>
      <c r="N48" s="61"/>
      <c r="O48" s="61"/>
      <c r="P48" s="135"/>
      <c r="Q48" s="209"/>
      <c r="R48" s="209"/>
      <c r="S48" s="209"/>
      <c r="T48" s="209"/>
      <c r="U48" s="209"/>
      <c r="V48" s="209"/>
      <c r="W48" s="63"/>
      <c r="X48" s="65" t="s">
        <v>17</v>
      </c>
      <c r="Y48" s="63"/>
      <c r="Z48" s="136"/>
      <c r="AA48" s="14"/>
      <c r="AB48" s="3"/>
    </row>
    <row r="49" spans="1:30" ht="16.149999999999999" customHeight="1" x14ac:dyDescent="0.2">
      <c r="B49" s="9"/>
      <c r="C49" s="210"/>
      <c r="D49" s="210"/>
      <c r="E49" s="210"/>
      <c r="F49" s="210"/>
      <c r="G49" s="210"/>
      <c r="H49" s="62"/>
      <c r="I49" s="62"/>
      <c r="J49" s="62"/>
      <c r="K49" s="62"/>
      <c r="L49" s="62"/>
      <c r="M49" s="62"/>
      <c r="N49" s="61"/>
      <c r="O49" s="61"/>
      <c r="P49" s="135"/>
      <c r="Q49" s="210"/>
      <c r="R49" s="210"/>
      <c r="S49" s="210"/>
      <c r="T49" s="210"/>
      <c r="U49" s="210"/>
      <c r="V49" s="210"/>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92</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Monaco, Kimberly (FHWA)</dc:creator>
  <cp:lastModifiedBy>Monaco, Kimberly (FHWA)</cp:lastModifiedBy>
  <cp:lastPrinted>2018-03-30T17:00:59Z</cp:lastPrinted>
  <dcterms:created xsi:type="dcterms:W3CDTF">2008-01-17T18:40:43Z</dcterms:created>
  <dcterms:modified xsi:type="dcterms:W3CDTF">2019-03-05T21:21:48Z</dcterms:modified>
</cp:coreProperties>
</file>