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michelle.cribbs\Documents\wwwroot\discretionary\"/>
    </mc:Choice>
  </mc:AlternateContent>
  <bookViews>
    <workbookView xWindow="0" yWindow="0" windowWidth="22155" windowHeight="12210"/>
  </bookViews>
  <sheets>
    <sheet name="Sheet1" sheetId="1" r:id="rId1"/>
  </sheets>
  <definedNames>
    <definedName name="_xlnm.Print_Area" localSheetId="0">Sheet1!$A:$E</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5" i="1" l="1"/>
  <c r="E59" i="1"/>
  <c r="E32" i="1"/>
  <c r="E24" i="1"/>
</calcChain>
</file>

<file path=xl/sharedStrings.xml><?xml version="1.0" encoding="utf-8"?>
<sst xmlns="http://schemas.openxmlformats.org/spreadsheetml/2006/main" count="181" uniqueCount="126">
  <si>
    <t xml:space="preserve">Ferry Boat Discretionary 2000 - 2012 Awards - Funds Available for Allocation </t>
  </si>
  <si>
    <t>STATE</t>
  </si>
  <si>
    <t>Award Year</t>
  </si>
  <si>
    <t>PROJECT</t>
  </si>
  <si>
    <t>ORIGINAL AWARD AMOUNT</t>
  </si>
  <si>
    <t>UNALLOCATED FUNDS AVAILABLE</t>
  </si>
  <si>
    <t>Alabama</t>
  </si>
  <si>
    <t>Gees Bend ferry (2)</t>
  </si>
  <si>
    <t xml:space="preserve">Fort Morgan Dock Dolphin Structure Upgrades </t>
  </si>
  <si>
    <t>Alaska</t>
  </si>
  <si>
    <t>Coffman Cove/Wrangell/Petersburg Ferries and Ferry Facilities (5)</t>
  </si>
  <si>
    <t>City of Gustavus Public Dock and Floats, AK (9) - Breakwater construction</t>
  </si>
  <si>
    <t>Pelican Ferry Terminal Renovation</t>
  </si>
  <si>
    <t>Alaska Marine Highway-Motor Vessel (M/V) Tustumena Marine Sanitation Device Upgrade</t>
  </si>
  <si>
    <t>Arizona</t>
  </si>
  <si>
    <t>Lake Havasu Ferry Terminal Facility Construction, Mohave County</t>
  </si>
  <si>
    <t>Chemehuevi Transit Authority Ferry Program Ferry Boat Acquisition</t>
  </si>
  <si>
    <t>California</t>
  </si>
  <si>
    <t>Berkeley/Albany Ferry, Alameda and San Francisco Counties - construction of a ferry terminal in the Berkeley/Albany area and construction of ferry vessels to operate in ferry service between Berkeley/Albany and San Francisco (8)</t>
  </si>
  <si>
    <t>Berkeley/Albany Ferry Service in CA (9) - vessel and terminal construction</t>
  </si>
  <si>
    <t>Berkeley/Albany to San Francisco Ferry Service (10)</t>
  </si>
  <si>
    <t>McCann Ferry Improvement, Humboldt County</t>
  </si>
  <si>
    <t>Vessels for the Berkeley/Albany Ferry Service</t>
  </si>
  <si>
    <t>Construction of the Treasure Island Ferry Terminal</t>
  </si>
  <si>
    <t>Connecticut</t>
  </si>
  <si>
    <t>Fishers Island Ferry District(4)</t>
  </si>
  <si>
    <t>Pleasure Beach Water Taxi, City of Bridgeport (9)</t>
  </si>
  <si>
    <t xml:space="preserve">Water Street Dock and Terminal </t>
  </si>
  <si>
    <t>Florida</t>
  </si>
  <si>
    <t>Fort Gates Ferry Terminal Improvement, Putnam County</t>
  </si>
  <si>
    <t xml:space="preserve">Kissimmee Ferry Boat Facilities on Lake Toho </t>
  </si>
  <si>
    <t>Georgia</t>
  </si>
  <si>
    <t>Savannah Water Ferry, Georgia(4)</t>
  </si>
  <si>
    <t>Savannah River Ferry, Chatham County - ferry and terminal facilities, including terminal access road (7)</t>
  </si>
  <si>
    <t>Savannah River Ferry System, GA (9) - landside and vessel capital improvements</t>
  </si>
  <si>
    <t>Illinois</t>
  </si>
  <si>
    <t xml:space="preserve">Grafton Ferry Landing Improvements </t>
  </si>
  <si>
    <t>Kampville Ferry Push Boat and Transport Barge</t>
  </si>
  <si>
    <t>Louisiana</t>
  </si>
  <si>
    <t>M/V Feliciana – Repower Vessel’s Main Engines and Generators</t>
  </si>
  <si>
    <t>White Castle Ferry - Modify Existing Landing Barges</t>
  </si>
  <si>
    <t>Maine</t>
  </si>
  <si>
    <t>Penobscot River Passenger Ferry Docking Facility, Maine  (6)</t>
  </si>
  <si>
    <t xml:space="preserve">Maine State Ferry Service (MSFS) at the Bass Harbor Terminal docking facility construction and refurbishment  </t>
  </si>
  <si>
    <t>Portland Terminal Improvements (Casco Bay Island Transit District)</t>
  </si>
  <si>
    <t>Casco Bay Island Transit District Replacement Vessel Construction</t>
  </si>
  <si>
    <t>Massachusetts</t>
  </si>
  <si>
    <t>Water Taxi/Ferry Service, City of Medford, Middlesex County - feasibility study to determine method of operation of new ferry service (8)</t>
  </si>
  <si>
    <t>Long Island Ferry Dock Construction, Boston, MA (9)</t>
  </si>
  <si>
    <t>Salem Ferry Pier Improvements, Essex County</t>
  </si>
  <si>
    <t>Steamship Authority Slip Improvements at Fairhaven Vessel Maintenance Facility, Bistol County</t>
  </si>
  <si>
    <t>Pemberton Pier Commuter Terminal Upgrade and Critical Repair</t>
  </si>
  <si>
    <t>Boston Inner Harbor Ferry Investment - Vessel Acquisition</t>
  </si>
  <si>
    <t>Michigan</t>
  </si>
  <si>
    <t>Port of Detroit Public Dock and Terminal, Wayne County - construction of the public dock and terminal building to serve new passenger ferry boat operations to connect suburban communities of Monroe, Wyandotte, Grosse Pointe, St. Clair Shores and Port Huron with the City of Detroit (8)</t>
  </si>
  <si>
    <t>Detroit Wayne County Port Authority – Ferry Boat Acquisition, Wayne County</t>
  </si>
  <si>
    <t>Mississippi</t>
  </si>
  <si>
    <t xml:space="preserve">Kings Point Ferry Boat and Barge Improvements </t>
  </si>
  <si>
    <t>Missouri</t>
  </si>
  <si>
    <t>Port of New Bourbon, located approximately three miles south of Ste. Genevieve on the Mississippi River, Ste. Genevieve County - bank stabilization, dredging, removal of debris and rock in the ferry berthing area and construction of the ferry mooring structure (8)</t>
  </si>
  <si>
    <t xml:space="preserve">Lewis County-Canton Ferry Landing Improvement – Phase 2 </t>
  </si>
  <si>
    <t xml:space="preserve">New Bourbon Ferry Terminal Improvements </t>
  </si>
  <si>
    <t>New Jersey</t>
  </si>
  <si>
    <t>Delaware Ferry Terminal, NJ, Riverlink ferry system improvements, Camden North and South Terminals, and potential Gloucester County terminal (FTA Transfer) (7)</t>
  </si>
  <si>
    <t>Long Branch Ferry Pier, Monmouth County - design and construction of ferry pier (7)</t>
  </si>
  <si>
    <t>Elizabeth Ferry (9)</t>
  </si>
  <si>
    <t>Set-aside for construction or refurbishment of ferry boats and ferry terminal facilities and approaches to such facilities within marine highway systems that are part of the National Highway System (FTA transfer- $2,707,235.63)</t>
  </si>
  <si>
    <t>Bulkhead Replacement Construction at Bayshore Ferry Terminal, Monmouth County</t>
  </si>
  <si>
    <t>Long Branch Pier and Ferry Terminal (Monmouth County) (10)</t>
  </si>
  <si>
    <t xml:space="preserve">New Jersey </t>
  </si>
  <si>
    <t xml:space="preserve">Set-aside for construction or refurbishment of ferry boats and ferry terminal facilities and approaches to such facilities within marine highway systems that are part of the National Highway System </t>
  </si>
  <si>
    <t>Bulkhead Replacement Construction at Bayshore Ferry Terminal</t>
  </si>
  <si>
    <t>New York</t>
  </si>
  <si>
    <t>Haverstraw-Ossining-Yonkers Ferry service terminals (3)</t>
  </si>
  <si>
    <t>City of Rochester harbor &amp; ferry terminal improvement projects (3)</t>
  </si>
  <si>
    <t>LaGuardia Airport Ferry Terminal, Queens County - installation of ferry landing (7)</t>
  </si>
  <si>
    <t>Ferry Infrastructure, Manhattan East 34th Street ferry landing, New York City - ferry terminal rehabilitation (8)</t>
  </si>
  <si>
    <t>Staten Island ferry, Richmond Co. NY, Replacement of Oil Barge #4</t>
  </si>
  <si>
    <t>Newburgh-Beacon Ferry, NY (9) - ferryboat and parking facility capital costs</t>
  </si>
  <si>
    <t>Reconstruction of the Bayshore Ferry Terminal Bulkhead, Saltaire (10)</t>
  </si>
  <si>
    <t>Reconstruction of Whitehall Ferry Terminal Slip Substructure, Staten Island, New York County</t>
  </si>
  <si>
    <t>Upgrade Staten Island Ferry Boat</t>
  </si>
  <si>
    <t>Improvements to the Bay Shore Maple Avenue Dock (Town of Islip)</t>
  </si>
  <si>
    <t>Ohio</t>
  </si>
  <si>
    <t>Ohio River Ferry Terminal and Landing Improvement Project, Brown County</t>
  </si>
  <si>
    <t>Lime Kiln Dock, South Bass Island Terminal Improvements</t>
  </si>
  <si>
    <t>Oregon</t>
  </si>
  <si>
    <t xml:space="preserve">Westport Ferry Landing Replacement </t>
  </si>
  <si>
    <t xml:space="preserve">Canby Ferry Rehabilitation Overland Transport </t>
  </si>
  <si>
    <t>Pennsylvania</t>
  </si>
  <si>
    <t>Pittsburgh Pool Landside Water Shuttle Landings</t>
  </si>
  <si>
    <t>Pittsburgh Water Taxi Acquisition</t>
  </si>
  <si>
    <t>Puerto Rico</t>
  </si>
  <si>
    <t>Passenger Ferry Boat, San Juan, PR (9) - new boat construction</t>
  </si>
  <si>
    <t>Fajardo – Vieques – Culebra public ferry - new vessel construction</t>
  </si>
  <si>
    <t>Texas</t>
  </si>
  <si>
    <t>Port of Corpus Christi (North Harbor) ferry facility (2)</t>
  </si>
  <si>
    <t>EPA Emission Overhauls (Engines), Galveston, Galveston County</t>
  </si>
  <si>
    <t>Replace Wooden Creosote Fender System Composite Material on Harbor Island Landings, Nueces County ($307,654 from PC L950)</t>
  </si>
  <si>
    <t>Utah</t>
  </si>
  <si>
    <t>Lake Powell Ferry Crossing Improvements ‒ Variable Message Sign Installation</t>
  </si>
  <si>
    <t>Virgin Islands</t>
  </si>
  <si>
    <t>Refurbished Passenger Ferry (10)</t>
  </si>
  <si>
    <t>Virginia</t>
  </si>
  <si>
    <t>Merry Point Ferry Dock and Traveler Information Improvements</t>
  </si>
  <si>
    <t>Washington</t>
  </si>
  <si>
    <t>Rich Passage Wake Impact Study, WA (9) - prototype modification and implementation</t>
  </si>
  <si>
    <t xml:space="preserve">Seattle-Port Townsend Passenger-Only Ferry </t>
  </si>
  <si>
    <t xml:space="preserve">Renovate Kingston Passenger Only Ferry and ADA Access Improvements </t>
  </si>
  <si>
    <t xml:space="preserve">MV Yakima and Kaleetan PA System and General Alarm </t>
  </si>
  <si>
    <t xml:space="preserve">Skagit County Guemes Ferry Dolphin Replacement </t>
  </si>
  <si>
    <t xml:space="preserve">Lopez Terminal Trestle Pavement Rehabilitation </t>
  </si>
  <si>
    <t>Washington State Ferries Vessel Renovations - Engines and Boilers Replacement</t>
  </si>
  <si>
    <t>Wisconsin</t>
  </si>
  <si>
    <t>Harbor Commission Car Ferry, Cassville  (7)</t>
  </si>
  <si>
    <t>1 - The funding was designated by Congress in the conference report (House Report 106-355) accompanying the FY 2000 DOT Appropriations Act (Public Law 106-69).</t>
  </si>
  <si>
    <t xml:space="preserve">2 - The funding was designated by Congress in the conference report (House Report 106-940) accompanying the FY 2001 DOT Appropriations Act (Public Law 106-346). </t>
  </si>
  <si>
    <t xml:space="preserve">3 - The funding was designated by Congress in the conference report (House Report 107-308) accompanying the FY2002 DOT Appropriations Act (Public Law 107-87). </t>
  </si>
  <si>
    <t>4 - The funding was designated by Congress in the conference report (House Report 108-10) accompanying the FY 2003 Omnibus Appropriations Act (Public Law 108-7).</t>
  </si>
  <si>
    <t>5 - The funding was designated for specific projects by Congress in the conference report accompanying the FY2004 Transportation Appropriations Act (Division F of Public Law 108-199).</t>
  </si>
  <si>
    <t>6 - The funding was designated for specific projects by Congress in the conference report accompanying the FY2005 Transportation Appropriations Act (Division H of Public Law 108-447).</t>
  </si>
  <si>
    <t>7 - The funding was designated for specific projects by Congress in the conference report accompanying the FY2006 Transportation Appropriations Act (Public Law 109-115).</t>
  </si>
  <si>
    <t>8 - The funding was designated for specific projects by Congress in the Joint Explanatory Statement accompanying the FY2008 Consolidated Appropriations Act (PL 110-161)</t>
  </si>
  <si>
    <t>9 - Project designated by Congress in the Joint Explanatory Statement accompanying the Omnibus Appropriations Act, 2009 (P.L. 111-8)</t>
  </si>
  <si>
    <t>10-   Project designated by Congress in the conference report accompanying the Consolidated Appropriations Act, 2010 (P.L. 111-117)</t>
  </si>
  <si>
    <t>(as of August 15,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</si>
</sst>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6" formatCode="&quot;$&quot;#,##0_);[Red]\(&quot;$&quot;#,##0\)"/>
    <numFmt numFmtId="7" formatCode="&quot;$&quot;#,##0.00_);\(&quot;$&quot;#,##0.00\)"/>
    <numFmt numFmtId="8" formatCode="&quot;$&quot;#,##0.00_);[Red]\(&quot;$&quot;#,##0.00\)"/>
    <numFmt numFmtId="164" formatCode="&quot;$&quot;#,##0"/>
    <numFmt numFmtId="165" formatCode="&quot;$&quot;#,##0.00"/>
  </numFmts>
  <fonts count="7" x14ac:knownFonts="1">
    <font>
      <sz val="11"/>
      <color theme="1"/>
      <name val="Calibri"/>
      <family val="2"/>
      <scheme val="minor"/>
    </font>
    <font>
      <b/>
      <sz val="13"/>
      <color rgb="FF000099"/>
      <name val="Arial"/>
      <family val="2"/>
    </font>
    <font>
      <sz val="10"/>
      <name val="Arial"/>
      <family val="2"/>
    </font>
    <font>
      <sz val="12"/>
      <name val="Times New Roman"/>
      <family val="1"/>
    </font>
    <font>
      <sz val="12"/>
      <color rgb="FF000000"/>
      <name val="Times New Roman"/>
      <family val="1"/>
    </font>
    <font>
      <sz val="12"/>
      <color theme="1"/>
      <name val="Times New Roman"/>
      <family val="1"/>
    </font>
    <font>
      <strike/>
      <sz val="12"/>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47">
    <xf numFmtId="0" fontId="0" fillId="0" borderId="0" xfId="0"/>
    <xf numFmtId="0" fontId="0" fillId="0" borderId="0" xfId="0" applyFill="1"/>
    <xf numFmtId="0" fontId="3" fillId="0" borderId="1" xfId="1" applyFont="1" applyFill="1" applyBorder="1" applyAlignment="1">
      <alignment horizontal="left" vertical="top" wrapText="1"/>
    </xf>
    <xf numFmtId="0" fontId="3" fillId="0" borderId="1" xfId="1" applyFont="1" applyFill="1" applyBorder="1" applyAlignment="1">
      <alignment horizontal="center" vertical="top" wrapText="1"/>
    </xf>
    <xf numFmtId="5" fontId="3" fillId="0" borderId="1" xfId="1" applyNumberFormat="1" applyFont="1" applyFill="1" applyBorder="1" applyAlignment="1">
      <alignment horizontal="center" vertical="top" wrapText="1"/>
    </xf>
    <xf numFmtId="0" fontId="3" fillId="0" borderId="1" xfId="2" applyFont="1" applyFill="1" applyBorder="1" applyAlignment="1">
      <alignment horizontal="left" vertical="top"/>
    </xf>
    <xf numFmtId="0" fontId="3" fillId="0" borderId="1" xfId="1" applyFont="1" applyFill="1" applyBorder="1" applyAlignment="1">
      <alignment horizontal="center" vertical="top"/>
    </xf>
    <xf numFmtId="0" fontId="3" fillId="0" borderId="1" xfId="2" applyFont="1" applyFill="1" applyBorder="1" applyAlignment="1">
      <alignment vertical="top" wrapText="1"/>
    </xf>
    <xf numFmtId="5" fontId="3" fillId="0" borderId="1" xfId="2" applyNumberFormat="1" applyFont="1" applyFill="1" applyBorder="1" applyAlignment="1">
      <alignment vertical="top"/>
    </xf>
    <xf numFmtId="7" fontId="3" fillId="0" borderId="1" xfId="1" applyNumberFormat="1" applyFont="1" applyFill="1" applyBorder="1" applyAlignment="1">
      <alignment horizontal="right" vertical="top" wrapText="1"/>
    </xf>
    <xf numFmtId="0" fontId="4" fillId="0" borderId="1" xfId="1" applyFont="1" applyFill="1" applyBorder="1" applyAlignment="1">
      <alignment horizontal="left" vertical="top" wrapText="1"/>
    </xf>
    <xf numFmtId="0" fontId="4" fillId="0" borderId="1" xfId="1" applyFont="1" applyFill="1" applyBorder="1" applyAlignment="1">
      <alignment horizontal="center" vertical="top" wrapText="1"/>
    </xf>
    <xf numFmtId="164" fontId="3" fillId="0" borderId="1" xfId="1" applyNumberFormat="1" applyFont="1" applyFill="1" applyBorder="1" applyAlignment="1">
      <alignment vertical="top"/>
    </xf>
    <xf numFmtId="165" fontId="3" fillId="0" borderId="1" xfId="1" applyNumberFormat="1" applyFont="1" applyFill="1" applyBorder="1" applyAlignment="1" applyProtection="1">
      <alignment vertical="top"/>
    </xf>
    <xf numFmtId="0" fontId="3" fillId="0" borderId="1" xfId="1" applyFont="1" applyFill="1" applyBorder="1" applyAlignment="1">
      <alignment horizontal="left" vertical="top"/>
    </xf>
    <xf numFmtId="0" fontId="3" fillId="0" borderId="1" xfId="1" applyFont="1" applyFill="1" applyBorder="1" applyAlignment="1">
      <alignment vertical="top" wrapText="1"/>
    </xf>
    <xf numFmtId="5" fontId="3" fillId="0" borderId="1" xfId="1" applyNumberFormat="1" applyFont="1" applyFill="1" applyBorder="1" applyAlignment="1" applyProtection="1">
      <alignment vertical="top"/>
    </xf>
    <xf numFmtId="0" fontId="4" fillId="0" borderId="1" xfId="1" applyFont="1" applyFill="1" applyBorder="1" applyAlignment="1">
      <alignment vertical="top" wrapText="1"/>
    </xf>
    <xf numFmtId="6" fontId="3" fillId="0" borderId="1" xfId="1" applyNumberFormat="1" applyFont="1" applyFill="1" applyBorder="1" applyAlignment="1">
      <alignment horizontal="right" vertical="top" wrapText="1"/>
    </xf>
    <xf numFmtId="165" fontId="3" fillId="0" borderId="1" xfId="1" applyNumberFormat="1" applyFont="1" applyFill="1" applyBorder="1" applyAlignment="1">
      <alignment horizontal="right" vertical="top" wrapText="1"/>
    </xf>
    <xf numFmtId="164" fontId="3" fillId="0" borderId="1" xfId="1" applyNumberFormat="1" applyFont="1" applyFill="1" applyBorder="1" applyAlignment="1">
      <alignment horizontal="right" vertical="top"/>
    </xf>
    <xf numFmtId="165" fontId="3" fillId="0" borderId="1" xfId="1" applyNumberFormat="1" applyFont="1" applyFill="1" applyBorder="1" applyAlignment="1">
      <alignment horizontal="right" vertical="top"/>
    </xf>
    <xf numFmtId="8" fontId="3" fillId="0" borderId="1" xfId="1" applyNumberFormat="1" applyFont="1" applyFill="1" applyBorder="1" applyAlignment="1">
      <alignment horizontal="right" vertical="top" wrapText="1"/>
    </xf>
    <xf numFmtId="165" fontId="3" fillId="0" borderId="1" xfId="1" applyNumberFormat="1" applyFont="1" applyFill="1" applyBorder="1" applyAlignment="1">
      <alignment vertical="top"/>
    </xf>
    <xf numFmtId="0" fontId="3" fillId="0" borderId="1" xfId="3" applyFont="1" applyFill="1" applyBorder="1" applyAlignment="1">
      <alignment horizontal="left" vertical="top" wrapText="1"/>
    </xf>
    <xf numFmtId="0" fontId="3" fillId="0" borderId="1" xfId="3" applyFont="1" applyFill="1" applyBorder="1" applyAlignment="1">
      <alignment horizontal="center" vertical="top"/>
    </xf>
    <xf numFmtId="0" fontId="3" fillId="0" borderId="1" xfId="3" applyFont="1" applyFill="1" applyBorder="1" applyAlignment="1">
      <alignment vertical="top" wrapText="1"/>
    </xf>
    <xf numFmtId="165" fontId="3" fillId="0" borderId="1" xfId="3" applyNumberFormat="1" applyFont="1" applyFill="1" applyBorder="1" applyAlignment="1">
      <alignment horizontal="right" vertical="top"/>
    </xf>
    <xf numFmtId="165" fontId="3" fillId="0" borderId="1" xfId="3" applyNumberFormat="1" applyFont="1" applyFill="1" applyBorder="1" applyAlignment="1">
      <alignment horizontal="right" vertical="top" wrapText="1"/>
    </xf>
    <xf numFmtId="6" fontId="3" fillId="0" borderId="1" xfId="1" applyNumberFormat="1" applyFont="1" applyFill="1" applyBorder="1" applyAlignment="1">
      <alignment horizontal="left" vertical="top" wrapText="1"/>
    </xf>
    <xf numFmtId="165" fontId="3" fillId="0" borderId="1" xfId="1" applyNumberFormat="1" applyFont="1" applyFill="1" applyBorder="1" applyAlignment="1">
      <alignment horizontal="left" vertical="top" wrapText="1"/>
    </xf>
    <xf numFmtId="0" fontId="3" fillId="0" borderId="1" xfId="2" applyFont="1" applyFill="1" applyBorder="1" applyAlignment="1">
      <alignment horizontal="left" vertical="top" wrapText="1"/>
    </xf>
    <xf numFmtId="165" fontId="3" fillId="0" borderId="1" xfId="2" applyNumberFormat="1" applyFont="1" applyFill="1" applyBorder="1" applyAlignment="1">
      <alignment vertical="top"/>
    </xf>
    <xf numFmtId="7" fontId="5" fillId="0" borderId="0" xfId="0" applyNumberFormat="1" applyFont="1" applyFill="1"/>
    <xf numFmtId="0" fontId="0" fillId="0" borderId="0" xfId="0" applyAlignment="1">
      <alignment wrapText="1"/>
    </xf>
    <xf numFmtId="0" fontId="0" fillId="0" borderId="0" xfId="0" applyAlignment="1">
      <alignment horizontal="left" wrapText="1"/>
    </xf>
    <xf numFmtId="0" fontId="1" fillId="0" borderId="0" xfId="0" applyFont="1" applyFill="1" applyAlignment="1">
      <alignment horizontal="center" vertical="center"/>
    </xf>
    <xf numFmtId="0" fontId="1" fillId="0" borderId="0" xfId="0" applyFont="1" applyFill="1" applyAlignment="1">
      <alignment horizontal="left" vertical="center" indent="1"/>
    </xf>
    <xf numFmtId="165" fontId="5" fillId="0" borderId="1" xfId="0" applyNumberFormat="1" applyFont="1" applyFill="1" applyBorder="1" applyAlignment="1">
      <alignment horizontal="right" vertical="top"/>
    </xf>
    <xf numFmtId="0" fontId="6" fillId="0" borderId="1" xfId="1" applyFont="1" applyFill="1" applyBorder="1" applyAlignment="1">
      <alignment horizontal="left" vertical="top"/>
    </xf>
    <xf numFmtId="0" fontId="6" fillId="0" borderId="1" xfId="1" applyFont="1" applyFill="1" applyBorder="1" applyAlignment="1">
      <alignment horizontal="center" vertical="top"/>
    </xf>
    <xf numFmtId="0" fontId="6" fillId="0" borderId="1" xfId="1" applyFont="1" applyFill="1" applyBorder="1" applyAlignment="1">
      <alignment vertical="top" wrapText="1"/>
    </xf>
    <xf numFmtId="165" fontId="6" fillId="0" borderId="1" xfId="1" applyNumberFormat="1" applyFont="1" applyFill="1" applyBorder="1" applyAlignment="1">
      <alignment horizontal="right" vertical="top"/>
    </xf>
    <xf numFmtId="165" fontId="6" fillId="0" borderId="1" xfId="1" applyNumberFormat="1" applyFont="1" applyFill="1" applyBorder="1" applyAlignment="1" applyProtection="1">
      <alignment vertical="top"/>
    </xf>
    <xf numFmtId="165" fontId="3" fillId="0" borderId="1" xfId="1" applyNumberFormat="1" applyFont="1" applyFill="1" applyBorder="1" applyAlignment="1">
      <alignment vertical="top" wrapText="1"/>
    </xf>
    <xf numFmtId="0" fontId="5" fillId="0" borderId="0" xfId="0" applyFont="1" applyFill="1" applyAlignment="1">
      <alignment horizontal="left" vertical="top"/>
    </xf>
    <xf numFmtId="0" fontId="5" fillId="0" borderId="0" xfId="0" applyFont="1" applyFill="1"/>
  </cellXfs>
  <cellStyles count="4">
    <cellStyle name="Normal" xfId="0" builtinId="0"/>
    <cellStyle name="Normal 2" xfId="1"/>
    <cellStyle name="Normal 2 2"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7"/>
  <sheetViews>
    <sheetView tabSelected="1" zoomScale="85" zoomScaleNormal="85" workbookViewId="0">
      <selection activeCell="I11" sqref="I11"/>
    </sheetView>
  </sheetViews>
  <sheetFormatPr defaultRowHeight="15" x14ac:dyDescent="0.25"/>
  <cols>
    <col min="1" max="1" width="13.7109375" bestFit="1" customWidth="1"/>
    <col min="2" max="2" width="7.5703125" bestFit="1" customWidth="1"/>
    <col min="3" max="3" width="52.85546875" bestFit="1" customWidth="1"/>
    <col min="4" max="4" width="15.140625" bestFit="1" customWidth="1"/>
    <col min="5" max="5" width="16.28515625" bestFit="1" customWidth="1"/>
  </cols>
  <sheetData>
    <row r="1" spans="1:5" ht="16.5" x14ac:dyDescent="0.25">
      <c r="A1" s="36" t="s">
        <v>0</v>
      </c>
      <c r="B1" s="36"/>
      <c r="C1" s="36"/>
      <c r="D1" s="36"/>
      <c r="E1" s="36"/>
    </row>
    <row r="2" spans="1:5" ht="16.5" x14ac:dyDescent="0.25">
      <c r="A2" s="1"/>
      <c r="B2" s="1"/>
      <c r="C2" s="37" t="s">
        <v>125</v>
      </c>
      <c r="D2" s="1"/>
      <c r="E2" s="1"/>
    </row>
    <row r="3" spans="1:5" ht="47.25" x14ac:dyDescent="0.25">
      <c r="A3" s="2" t="s">
        <v>1</v>
      </c>
      <c r="B3" s="3" t="s">
        <v>2</v>
      </c>
      <c r="C3" s="3" t="s">
        <v>3</v>
      </c>
      <c r="D3" s="4" t="s">
        <v>4</v>
      </c>
      <c r="E3" s="4" t="s">
        <v>5</v>
      </c>
    </row>
    <row r="4" spans="1:5" ht="15.75" x14ac:dyDescent="0.25">
      <c r="A4" s="5" t="s">
        <v>6</v>
      </c>
      <c r="B4" s="6">
        <v>2001</v>
      </c>
      <c r="C4" s="7" t="s">
        <v>7</v>
      </c>
      <c r="D4" s="8">
        <v>879000</v>
      </c>
      <c r="E4" s="9">
        <v>0.01</v>
      </c>
    </row>
    <row r="5" spans="1:5" ht="15.75" x14ac:dyDescent="0.25">
      <c r="A5" s="10" t="s">
        <v>6</v>
      </c>
      <c r="B5" s="11">
        <v>2012</v>
      </c>
      <c r="C5" s="10" t="s">
        <v>8</v>
      </c>
      <c r="D5" s="12">
        <v>400000</v>
      </c>
      <c r="E5" s="13">
        <v>400000</v>
      </c>
    </row>
    <row r="6" spans="1:5" ht="31.5" x14ac:dyDescent="0.25">
      <c r="A6" s="14" t="s">
        <v>9</v>
      </c>
      <c r="B6" s="6">
        <v>2004</v>
      </c>
      <c r="C6" s="15" t="s">
        <v>10</v>
      </c>
      <c r="D6" s="16">
        <v>1761545</v>
      </c>
      <c r="E6" s="13">
        <v>11955.2</v>
      </c>
    </row>
    <row r="7" spans="1:5" ht="31.5" x14ac:dyDescent="0.25">
      <c r="A7" s="14" t="s">
        <v>9</v>
      </c>
      <c r="B7" s="6">
        <v>2009</v>
      </c>
      <c r="C7" s="2" t="s">
        <v>11</v>
      </c>
      <c r="D7" s="12">
        <v>950000</v>
      </c>
      <c r="E7" s="13">
        <v>92.91</v>
      </c>
    </row>
    <row r="8" spans="1:5" ht="15.75" x14ac:dyDescent="0.25">
      <c r="A8" s="14" t="s">
        <v>9</v>
      </c>
      <c r="B8" s="6">
        <v>2010</v>
      </c>
      <c r="C8" s="2" t="s">
        <v>12</v>
      </c>
      <c r="D8" s="12">
        <v>2560000</v>
      </c>
      <c r="E8" s="13">
        <v>223278.86</v>
      </c>
    </row>
    <row r="9" spans="1:5" ht="31.5" x14ac:dyDescent="0.25">
      <c r="A9" s="10" t="s">
        <v>9</v>
      </c>
      <c r="B9" s="11">
        <v>2012</v>
      </c>
      <c r="C9" s="17" t="s">
        <v>13</v>
      </c>
      <c r="D9" s="18">
        <v>675000</v>
      </c>
      <c r="E9" s="19">
        <v>114472.84</v>
      </c>
    </row>
    <row r="10" spans="1:5" ht="31.5" x14ac:dyDescent="0.25">
      <c r="A10" s="14" t="s">
        <v>14</v>
      </c>
      <c r="B10" s="6">
        <v>2010</v>
      </c>
      <c r="C10" s="15" t="s">
        <v>15</v>
      </c>
      <c r="D10" s="20">
        <v>2600000</v>
      </c>
      <c r="E10" s="21">
        <v>9605.64</v>
      </c>
    </row>
    <row r="11" spans="1:5" ht="31.5" x14ac:dyDescent="0.25">
      <c r="A11" s="10" t="s">
        <v>14</v>
      </c>
      <c r="B11" s="11">
        <v>2011</v>
      </c>
      <c r="C11" s="17" t="s">
        <v>16</v>
      </c>
      <c r="D11" s="18">
        <v>2915000</v>
      </c>
      <c r="E11" s="22">
        <v>21950</v>
      </c>
    </row>
    <row r="12" spans="1:5" ht="78.75" x14ac:dyDescent="0.25">
      <c r="A12" s="14" t="s">
        <v>17</v>
      </c>
      <c r="B12" s="6">
        <v>2008</v>
      </c>
      <c r="C12" s="2" t="s">
        <v>18</v>
      </c>
      <c r="D12" s="12">
        <v>642346</v>
      </c>
      <c r="E12" s="13">
        <v>642346</v>
      </c>
    </row>
    <row r="13" spans="1:5" ht="31.5" x14ac:dyDescent="0.25">
      <c r="A13" s="14" t="s">
        <v>17</v>
      </c>
      <c r="B13" s="6">
        <v>2009</v>
      </c>
      <c r="C13" s="2" t="s">
        <v>19</v>
      </c>
      <c r="D13" s="12">
        <v>475000</v>
      </c>
      <c r="E13" s="13">
        <v>475000</v>
      </c>
    </row>
    <row r="14" spans="1:5" ht="15.75" x14ac:dyDescent="0.25">
      <c r="A14" s="14" t="s">
        <v>17</v>
      </c>
      <c r="B14" s="6">
        <v>2010</v>
      </c>
      <c r="C14" s="2" t="s">
        <v>20</v>
      </c>
      <c r="D14" s="12">
        <v>1000000</v>
      </c>
      <c r="E14" s="13">
        <v>1000000</v>
      </c>
    </row>
    <row r="15" spans="1:5" ht="15.75" x14ac:dyDescent="0.25">
      <c r="A15" s="14" t="s">
        <v>17</v>
      </c>
      <c r="B15" s="6">
        <v>2010</v>
      </c>
      <c r="C15" s="2" t="s">
        <v>21</v>
      </c>
      <c r="D15" s="23">
        <v>120000</v>
      </c>
      <c r="E15" s="13">
        <v>72000</v>
      </c>
    </row>
    <row r="16" spans="1:5" ht="15.75" x14ac:dyDescent="0.25">
      <c r="A16" s="10" t="s">
        <v>17</v>
      </c>
      <c r="B16" s="11">
        <v>2011</v>
      </c>
      <c r="C16" s="10" t="s">
        <v>22</v>
      </c>
      <c r="D16" s="23">
        <v>2915000</v>
      </c>
      <c r="E16" s="13">
        <v>2915000</v>
      </c>
    </row>
    <row r="17" spans="1:5" ht="15.75" x14ac:dyDescent="0.25">
      <c r="A17" s="10" t="s">
        <v>17</v>
      </c>
      <c r="B17" s="11">
        <v>2012</v>
      </c>
      <c r="C17" s="10" t="s">
        <v>23</v>
      </c>
      <c r="D17" s="23">
        <v>3000000</v>
      </c>
      <c r="E17" s="13">
        <v>3000000</v>
      </c>
    </row>
    <row r="18" spans="1:5" ht="15.75" x14ac:dyDescent="0.25">
      <c r="A18" s="24" t="s">
        <v>24</v>
      </c>
      <c r="B18" s="25">
        <v>2003</v>
      </c>
      <c r="C18" s="26" t="s">
        <v>25</v>
      </c>
      <c r="D18" s="27">
        <v>2483750</v>
      </c>
      <c r="E18" s="28">
        <v>61714.720000000001</v>
      </c>
    </row>
    <row r="19" spans="1:5" ht="15.75" x14ac:dyDescent="0.25">
      <c r="A19" s="2" t="s">
        <v>24</v>
      </c>
      <c r="B19" s="6">
        <v>2009</v>
      </c>
      <c r="C19" s="15" t="s">
        <v>26</v>
      </c>
      <c r="D19" s="21">
        <v>1900000</v>
      </c>
      <c r="E19" s="21">
        <v>22771.489999999991</v>
      </c>
    </row>
    <row r="20" spans="1:5" ht="15.75" x14ac:dyDescent="0.25">
      <c r="A20" s="10" t="s">
        <v>24</v>
      </c>
      <c r="B20" s="11">
        <v>2011</v>
      </c>
      <c r="C20" s="10" t="s">
        <v>27</v>
      </c>
      <c r="D20" s="23">
        <v>1825000</v>
      </c>
      <c r="E20" s="13">
        <v>1825000</v>
      </c>
    </row>
    <row r="21" spans="1:5" ht="15.75" x14ac:dyDescent="0.25">
      <c r="A21" s="14" t="s">
        <v>28</v>
      </c>
      <c r="B21" s="6">
        <v>2010</v>
      </c>
      <c r="C21" s="15" t="s">
        <v>29</v>
      </c>
      <c r="D21" s="20">
        <v>816000</v>
      </c>
      <c r="E21" s="21">
        <v>522726</v>
      </c>
    </row>
    <row r="22" spans="1:5" ht="15.75" x14ac:dyDescent="0.25">
      <c r="A22" s="10" t="s">
        <v>28</v>
      </c>
      <c r="B22" s="11">
        <v>2012</v>
      </c>
      <c r="C22" s="17" t="s">
        <v>30</v>
      </c>
      <c r="D22" s="19">
        <v>150000</v>
      </c>
      <c r="E22" s="13">
        <v>150000</v>
      </c>
    </row>
    <row r="23" spans="1:5" ht="15.75" x14ac:dyDescent="0.25">
      <c r="A23" s="10" t="s">
        <v>31</v>
      </c>
      <c r="B23" s="11">
        <v>2003</v>
      </c>
      <c r="C23" s="29" t="s">
        <v>32</v>
      </c>
      <c r="D23" s="13">
        <v>496750</v>
      </c>
      <c r="E23" s="19">
        <v>14.46</v>
      </c>
    </row>
    <row r="24" spans="1:5" ht="31.5" x14ac:dyDescent="0.25">
      <c r="A24" s="10" t="s">
        <v>31</v>
      </c>
      <c r="B24" s="11">
        <v>2006</v>
      </c>
      <c r="C24" s="29" t="s">
        <v>33</v>
      </c>
      <c r="D24" s="13">
        <v>787757</v>
      </c>
      <c r="E24" s="23">
        <f>1444.51+546307.2</f>
        <v>547751.71</v>
      </c>
    </row>
    <row r="25" spans="1:5" ht="31.5" x14ac:dyDescent="0.25">
      <c r="A25" s="14" t="s">
        <v>31</v>
      </c>
      <c r="B25" s="6">
        <v>2009</v>
      </c>
      <c r="C25" s="2" t="s">
        <v>34</v>
      </c>
      <c r="D25" s="12">
        <v>475000</v>
      </c>
      <c r="E25" s="23">
        <v>475000</v>
      </c>
    </row>
    <row r="26" spans="1:5" ht="15.75" x14ac:dyDescent="0.25">
      <c r="A26" s="10" t="s">
        <v>35</v>
      </c>
      <c r="B26" s="11">
        <v>2011</v>
      </c>
      <c r="C26" s="10" t="s">
        <v>36</v>
      </c>
      <c r="D26" s="23">
        <v>119000</v>
      </c>
      <c r="E26" s="13">
        <v>19833.099999999999</v>
      </c>
    </row>
    <row r="27" spans="1:5" ht="15.75" x14ac:dyDescent="0.25">
      <c r="A27" s="10" t="s">
        <v>35</v>
      </c>
      <c r="B27" s="11">
        <v>2012</v>
      </c>
      <c r="C27" s="17" t="s">
        <v>37</v>
      </c>
      <c r="D27" s="19">
        <v>3200000</v>
      </c>
      <c r="E27" s="19">
        <v>355070.20000000019</v>
      </c>
    </row>
    <row r="28" spans="1:5" ht="31.5" x14ac:dyDescent="0.25">
      <c r="A28" s="10" t="s">
        <v>38</v>
      </c>
      <c r="B28" s="11">
        <v>2011</v>
      </c>
      <c r="C28" s="17" t="s">
        <v>39</v>
      </c>
      <c r="D28" s="19">
        <v>515000</v>
      </c>
      <c r="E28" s="19">
        <v>150837.1</v>
      </c>
    </row>
    <row r="29" spans="1:5" ht="15.75" x14ac:dyDescent="0.25">
      <c r="A29" s="10" t="s">
        <v>38</v>
      </c>
      <c r="B29" s="11">
        <v>2012</v>
      </c>
      <c r="C29" s="10" t="s">
        <v>40</v>
      </c>
      <c r="D29" s="23">
        <v>260000</v>
      </c>
      <c r="E29" s="13">
        <v>260000</v>
      </c>
    </row>
    <row r="30" spans="1:5" ht="31.5" x14ac:dyDescent="0.25">
      <c r="A30" s="14" t="s">
        <v>41</v>
      </c>
      <c r="B30" s="6">
        <v>2005</v>
      </c>
      <c r="C30" s="15" t="s">
        <v>42</v>
      </c>
      <c r="D30" s="13">
        <v>520417</v>
      </c>
      <c r="E30" s="13">
        <v>160.15</v>
      </c>
    </row>
    <row r="31" spans="1:5" ht="31.5" x14ac:dyDescent="0.25">
      <c r="A31" s="14" t="s">
        <v>41</v>
      </c>
      <c r="B31" s="6">
        <v>2009</v>
      </c>
      <c r="C31" s="15" t="s">
        <v>43</v>
      </c>
      <c r="D31" s="21">
        <v>600000</v>
      </c>
      <c r="E31" s="13">
        <v>24426.78</v>
      </c>
    </row>
    <row r="32" spans="1:5" ht="31.5" x14ac:dyDescent="0.25">
      <c r="A32" s="2" t="s">
        <v>41</v>
      </c>
      <c r="B32" s="11">
        <v>2011</v>
      </c>
      <c r="C32" s="17" t="s">
        <v>44</v>
      </c>
      <c r="D32" s="19">
        <v>810000</v>
      </c>
      <c r="E32" s="19">
        <f>162.61+3001.96</f>
        <v>3164.57</v>
      </c>
    </row>
    <row r="33" spans="1:5" ht="31.5" x14ac:dyDescent="0.25">
      <c r="A33" s="10" t="s">
        <v>41</v>
      </c>
      <c r="B33" s="11">
        <v>2012</v>
      </c>
      <c r="C33" s="17" t="s">
        <v>45</v>
      </c>
      <c r="D33" s="19">
        <v>1200000</v>
      </c>
      <c r="E33" s="19">
        <v>194411.7</v>
      </c>
    </row>
    <row r="34" spans="1:5" ht="47.25" x14ac:dyDescent="0.25">
      <c r="A34" s="14" t="s">
        <v>46</v>
      </c>
      <c r="B34" s="6">
        <v>2008</v>
      </c>
      <c r="C34" s="2" t="s">
        <v>47</v>
      </c>
      <c r="D34" s="23">
        <v>706581</v>
      </c>
      <c r="E34" s="13">
        <v>706581</v>
      </c>
    </row>
    <row r="35" spans="1:5" ht="15.75" x14ac:dyDescent="0.25">
      <c r="A35" s="14" t="s">
        <v>46</v>
      </c>
      <c r="B35" s="6">
        <v>2009</v>
      </c>
      <c r="C35" s="2" t="s">
        <v>48</v>
      </c>
      <c r="D35" s="23">
        <v>950000</v>
      </c>
      <c r="E35" s="13">
        <v>950000</v>
      </c>
    </row>
    <row r="36" spans="1:5" ht="15.75" x14ac:dyDescent="0.25">
      <c r="A36" s="14" t="s">
        <v>46</v>
      </c>
      <c r="B36" s="6">
        <v>2010</v>
      </c>
      <c r="C36" s="15" t="s">
        <v>49</v>
      </c>
      <c r="D36" s="21">
        <v>2530613</v>
      </c>
      <c r="E36" s="21">
        <v>494864.23</v>
      </c>
    </row>
    <row r="37" spans="1:5" ht="31.5" x14ac:dyDescent="0.25">
      <c r="A37" s="14" t="s">
        <v>46</v>
      </c>
      <c r="B37" s="6">
        <v>2010</v>
      </c>
      <c r="C37" s="15" t="s">
        <v>50</v>
      </c>
      <c r="D37" s="21">
        <v>500000</v>
      </c>
      <c r="E37" s="21">
        <v>99999.99</v>
      </c>
    </row>
    <row r="38" spans="1:5" ht="31.5" x14ac:dyDescent="0.25">
      <c r="A38" s="14" t="s">
        <v>46</v>
      </c>
      <c r="B38" s="6">
        <v>2011</v>
      </c>
      <c r="C38" s="30" t="s">
        <v>51</v>
      </c>
      <c r="D38" s="21">
        <v>555000</v>
      </c>
      <c r="E38" s="21">
        <v>57400</v>
      </c>
    </row>
    <row r="39" spans="1:5" ht="31.5" x14ac:dyDescent="0.25">
      <c r="A39" s="14" t="s">
        <v>46</v>
      </c>
      <c r="B39" s="6">
        <v>2012</v>
      </c>
      <c r="C39" s="17" t="s">
        <v>52</v>
      </c>
      <c r="D39" s="19">
        <v>1280000</v>
      </c>
      <c r="E39" s="19">
        <v>1280000</v>
      </c>
    </row>
    <row r="40" spans="1:5" ht="94.5" x14ac:dyDescent="0.25">
      <c r="A40" s="14" t="s">
        <v>53</v>
      </c>
      <c r="B40" s="6">
        <v>2008</v>
      </c>
      <c r="C40" s="29" t="s">
        <v>54</v>
      </c>
      <c r="D40" s="19">
        <v>2008402</v>
      </c>
      <c r="E40" s="38">
        <v>7523.33</v>
      </c>
    </row>
    <row r="41" spans="1:5" ht="31.5" x14ac:dyDescent="0.25">
      <c r="A41" s="14" t="s">
        <v>53</v>
      </c>
      <c r="B41" s="6">
        <v>2010</v>
      </c>
      <c r="C41" s="2" t="s">
        <v>55</v>
      </c>
      <c r="D41" s="23">
        <v>2400000</v>
      </c>
      <c r="E41" s="13">
        <v>2400000</v>
      </c>
    </row>
    <row r="42" spans="1:5" ht="15.75" x14ac:dyDescent="0.25">
      <c r="A42" s="14" t="s">
        <v>56</v>
      </c>
      <c r="B42" s="6">
        <v>2012</v>
      </c>
      <c r="C42" s="23" t="s">
        <v>57</v>
      </c>
      <c r="D42" s="13">
        <v>160000</v>
      </c>
      <c r="E42" s="13">
        <v>579</v>
      </c>
    </row>
    <row r="43" spans="1:5" ht="78.75" x14ac:dyDescent="0.25">
      <c r="A43" s="39" t="s">
        <v>58</v>
      </c>
      <c r="B43" s="40">
        <v>2008</v>
      </c>
      <c r="C43" s="41" t="s">
        <v>59</v>
      </c>
      <c r="D43" s="42">
        <v>428231</v>
      </c>
      <c r="E43" s="43">
        <v>0</v>
      </c>
    </row>
    <row r="44" spans="1:5" ht="31.5" x14ac:dyDescent="0.25">
      <c r="A44" s="10" t="s">
        <v>58</v>
      </c>
      <c r="B44" s="11">
        <v>2011</v>
      </c>
      <c r="C44" s="10" t="s">
        <v>60</v>
      </c>
      <c r="D44" s="23">
        <v>80000</v>
      </c>
      <c r="E44" s="13">
        <v>78787.02</v>
      </c>
    </row>
    <row r="45" spans="1:5" ht="15.75" x14ac:dyDescent="0.25">
      <c r="A45" s="10" t="s">
        <v>58</v>
      </c>
      <c r="B45" s="11">
        <v>2012</v>
      </c>
      <c r="C45" s="10" t="s">
        <v>61</v>
      </c>
      <c r="D45" s="23">
        <v>148800</v>
      </c>
      <c r="E45" s="13">
        <v>346.88</v>
      </c>
    </row>
    <row r="46" spans="1:5" ht="47.25" x14ac:dyDescent="0.25">
      <c r="A46" s="14" t="s">
        <v>62</v>
      </c>
      <c r="B46" s="6">
        <v>2006</v>
      </c>
      <c r="C46" s="2" t="s">
        <v>63</v>
      </c>
      <c r="D46" s="23">
        <v>1575514</v>
      </c>
      <c r="E46" s="13">
        <v>1375514</v>
      </c>
    </row>
    <row r="47" spans="1:5" ht="31.5" x14ac:dyDescent="0.25">
      <c r="A47" s="14" t="s">
        <v>62</v>
      </c>
      <c r="B47" s="6">
        <v>2006</v>
      </c>
      <c r="C47" s="2" t="s">
        <v>64</v>
      </c>
      <c r="D47" s="23">
        <v>708982</v>
      </c>
      <c r="E47" s="13">
        <v>708982</v>
      </c>
    </row>
    <row r="48" spans="1:5" ht="15.75" x14ac:dyDescent="0.25">
      <c r="A48" s="14" t="s">
        <v>62</v>
      </c>
      <c r="B48" s="6">
        <v>2009</v>
      </c>
      <c r="C48" s="2" t="s">
        <v>65</v>
      </c>
      <c r="D48" s="23">
        <v>475000</v>
      </c>
      <c r="E48" s="13">
        <v>475000</v>
      </c>
    </row>
    <row r="49" spans="1:5" ht="63" x14ac:dyDescent="0.25">
      <c r="A49" s="14" t="s">
        <v>62</v>
      </c>
      <c r="B49" s="6">
        <v>2009</v>
      </c>
      <c r="C49" s="15" t="s">
        <v>66</v>
      </c>
      <c r="D49" s="13">
        <v>5000000</v>
      </c>
      <c r="E49" s="23">
        <v>193050.57</v>
      </c>
    </row>
    <row r="50" spans="1:5" ht="31.5" x14ac:dyDescent="0.25">
      <c r="A50" s="14" t="s">
        <v>62</v>
      </c>
      <c r="B50" s="6">
        <v>2010</v>
      </c>
      <c r="C50" s="2" t="s">
        <v>67</v>
      </c>
      <c r="D50" s="23">
        <v>3000000</v>
      </c>
      <c r="E50" s="13">
        <v>2541441.0699999998</v>
      </c>
    </row>
    <row r="51" spans="1:5" ht="31.5" x14ac:dyDescent="0.25">
      <c r="A51" s="14" t="s">
        <v>62</v>
      </c>
      <c r="B51" s="6">
        <v>2010</v>
      </c>
      <c r="C51" s="2" t="s">
        <v>68</v>
      </c>
      <c r="D51" s="23">
        <v>300000</v>
      </c>
      <c r="E51" s="13">
        <v>300000</v>
      </c>
    </row>
    <row r="52" spans="1:5" ht="63" x14ac:dyDescent="0.25">
      <c r="A52" s="14" t="s">
        <v>69</v>
      </c>
      <c r="B52" s="6">
        <v>2010</v>
      </c>
      <c r="C52" s="2" t="s">
        <v>70</v>
      </c>
      <c r="D52" s="23">
        <v>5000000</v>
      </c>
      <c r="E52" s="13">
        <v>5000000</v>
      </c>
    </row>
    <row r="53" spans="1:5" ht="31.5" x14ac:dyDescent="0.25">
      <c r="A53" s="10" t="s">
        <v>62</v>
      </c>
      <c r="B53" s="11">
        <v>2011</v>
      </c>
      <c r="C53" s="10" t="s">
        <v>71</v>
      </c>
      <c r="D53" s="23">
        <v>2535000</v>
      </c>
      <c r="E53" s="13">
        <v>2535000</v>
      </c>
    </row>
    <row r="54" spans="1:5" ht="15.75" x14ac:dyDescent="0.25">
      <c r="A54" s="31" t="s">
        <v>72</v>
      </c>
      <c r="B54" s="6">
        <v>2002</v>
      </c>
      <c r="C54" s="31" t="s">
        <v>73</v>
      </c>
      <c r="D54" s="23">
        <v>2500000</v>
      </c>
      <c r="E54" s="13">
        <v>359386</v>
      </c>
    </row>
    <row r="55" spans="1:5" ht="31.5" x14ac:dyDescent="0.25">
      <c r="A55" s="5" t="s">
        <v>72</v>
      </c>
      <c r="B55" s="6">
        <v>2002</v>
      </c>
      <c r="C55" s="7" t="s">
        <v>74</v>
      </c>
      <c r="D55" s="32">
        <v>4500000</v>
      </c>
      <c r="E55" s="32">
        <v>296</v>
      </c>
    </row>
    <row r="56" spans="1:5" ht="31.5" x14ac:dyDescent="0.25">
      <c r="A56" s="14" t="s">
        <v>72</v>
      </c>
      <c r="B56" s="6">
        <v>2006</v>
      </c>
      <c r="C56" s="2" t="s">
        <v>75</v>
      </c>
      <c r="D56" s="23">
        <v>472654</v>
      </c>
      <c r="E56" s="13">
        <v>472654</v>
      </c>
    </row>
    <row r="57" spans="1:5" ht="31.5" x14ac:dyDescent="0.25">
      <c r="A57" s="14" t="s">
        <v>72</v>
      </c>
      <c r="B57" s="6">
        <v>2008</v>
      </c>
      <c r="C57" s="15" t="s">
        <v>76</v>
      </c>
      <c r="D57" s="21">
        <v>642346</v>
      </c>
      <c r="E57" s="13">
        <v>152004</v>
      </c>
    </row>
    <row r="58" spans="1:5" ht="31.5" x14ac:dyDescent="0.25">
      <c r="A58" s="14" t="s">
        <v>72</v>
      </c>
      <c r="B58" s="6">
        <v>2009</v>
      </c>
      <c r="C58" s="15" t="s">
        <v>77</v>
      </c>
      <c r="D58" s="21">
        <v>2400000</v>
      </c>
      <c r="E58" s="21">
        <v>330518</v>
      </c>
    </row>
    <row r="59" spans="1:5" ht="31.5" x14ac:dyDescent="0.25">
      <c r="A59" s="14" t="s">
        <v>72</v>
      </c>
      <c r="B59" s="6">
        <v>2009</v>
      </c>
      <c r="C59" s="15" t="s">
        <v>78</v>
      </c>
      <c r="D59" s="21">
        <v>1330000</v>
      </c>
      <c r="E59" s="21">
        <f>288916+25117</f>
        <v>314033</v>
      </c>
    </row>
    <row r="60" spans="1:5" ht="31.5" x14ac:dyDescent="0.25">
      <c r="A60" s="14" t="s">
        <v>72</v>
      </c>
      <c r="B60" s="6">
        <v>2010</v>
      </c>
      <c r="C60" s="2" t="s">
        <v>79</v>
      </c>
      <c r="D60" s="23">
        <v>250000</v>
      </c>
      <c r="E60" s="13">
        <v>250000</v>
      </c>
    </row>
    <row r="61" spans="1:5" ht="31.5" x14ac:dyDescent="0.25">
      <c r="A61" s="14" t="s">
        <v>72</v>
      </c>
      <c r="B61" s="6">
        <v>2010</v>
      </c>
      <c r="C61" s="15" t="s">
        <v>80</v>
      </c>
      <c r="D61" s="21">
        <v>2000000</v>
      </c>
      <c r="E61" s="13">
        <v>93517</v>
      </c>
    </row>
    <row r="62" spans="1:5" ht="15.75" x14ac:dyDescent="0.25">
      <c r="A62" s="14" t="s">
        <v>72</v>
      </c>
      <c r="B62" s="6">
        <v>2011</v>
      </c>
      <c r="C62" s="2" t="s">
        <v>81</v>
      </c>
      <c r="D62" s="23">
        <v>2340000</v>
      </c>
      <c r="E62" s="13">
        <v>2340000</v>
      </c>
    </row>
    <row r="63" spans="1:5" ht="31.5" x14ac:dyDescent="0.25">
      <c r="A63" s="10" t="s">
        <v>72</v>
      </c>
      <c r="B63" s="11">
        <v>2011</v>
      </c>
      <c r="C63" s="17" t="s">
        <v>82</v>
      </c>
      <c r="D63" s="19">
        <v>2440000</v>
      </c>
      <c r="E63" s="13">
        <v>11733</v>
      </c>
    </row>
    <row r="64" spans="1:5" ht="31.5" x14ac:dyDescent="0.25">
      <c r="A64" s="10" t="s">
        <v>83</v>
      </c>
      <c r="B64" s="11">
        <v>2010</v>
      </c>
      <c r="C64" s="17" t="s">
        <v>84</v>
      </c>
      <c r="D64" s="19">
        <v>260000</v>
      </c>
      <c r="E64" s="19">
        <v>26223.84</v>
      </c>
    </row>
    <row r="65" spans="1:5" ht="31.5" x14ac:dyDescent="0.25">
      <c r="A65" s="10" t="s">
        <v>83</v>
      </c>
      <c r="B65" s="11">
        <v>2011</v>
      </c>
      <c r="C65" s="10" t="s">
        <v>85</v>
      </c>
      <c r="D65" s="23">
        <v>790000</v>
      </c>
      <c r="E65" s="13">
        <f>465296-80000+89495.98</f>
        <v>474791.98</v>
      </c>
    </row>
    <row r="66" spans="1:5" ht="15.75" x14ac:dyDescent="0.25">
      <c r="A66" s="10" t="s">
        <v>86</v>
      </c>
      <c r="B66" s="11">
        <v>2011</v>
      </c>
      <c r="C66" s="10" t="s">
        <v>87</v>
      </c>
      <c r="D66" s="23">
        <v>1830000</v>
      </c>
      <c r="E66" s="13">
        <v>48553.760000000002</v>
      </c>
    </row>
    <row r="67" spans="1:5" ht="15.75" x14ac:dyDescent="0.25">
      <c r="A67" s="14" t="s">
        <v>86</v>
      </c>
      <c r="B67" s="11">
        <v>2012</v>
      </c>
      <c r="C67" s="17" t="s">
        <v>88</v>
      </c>
      <c r="D67" s="19">
        <v>400000</v>
      </c>
      <c r="E67" s="19">
        <v>2733.52</v>
      </c>
    </row>
    <row r="68" spans="1:5" ht="15.75" x14ac:dyDescent="0.25">
      <c r="A68" s="10" t="s">
        <v>89</v>
      </c>
      <c r="B68" s="11">
        <v>2011</v>
      </c>
      <c r="C68" s="2" t="s">
        <v>90</v>
      </c>
      <c r="D68" s="23">
        <v>985000</v>
      </c>
      <c r="E68" s="13">
        <v>985000</v>
      </c>
    </row>
    <row r="69" spans="1:5" ht="15.75" x14ac:dyDescent="0.25">
      <c r="A69" s="10" t="s">
        <v>89</v>
      </c>
      <c r="B69" s="11">
        <v>2012</v>
      </c>
      <c r="C69" s="10" t="s">
        <v>91</v>
      </c>
      <c r="D69" s="23">
        <v>559614</v>
      </c>
      <c r="E69" s="13">
        <v>559614</v>
      </c>
    </row>
    <row r="70" spans="1:5" ht="31.5" x14ac:dyDescent="0.25">
      <c r="A70" s="14" t="s">
        <v>92</v>
      </c>
      <c r="B70" s="6">
        <v>2009</v>
      </c>
      <c r="C70" s="15" t="s">
        <v>93</v>
      </c>
      <c r="D70" s="21">
        <v>2128000</v>
      </c>
      <c r="E70" s="13">
        <v>2128000</v>
      </c>
    </row>
    <row r="71" spans="1:5" ht="31.5" x14ac:dyDescent="0.25">
      <c r="A71" s="14" t="s">
        <v>92</v>
      </c>
      <c r="B71" s="6">
        <v>2009</v>
      </c>
      <c r="C71" s="15" t="s">
        <v>94</v>
      </c>
      <c r="D71" s="21">
        <v>3000000</v>
      </c>
      <c r="E71" s="13">
        <v>3000000</v>
      </c>
    </row>
    <row r="72" spans="1:5" ht="15.75" x14ac:dyDescent="0.25">
      <c r="A72" s="5" t="s">
        <v>95</v>
      </c>
      <c r="B72" s="6">
        <v>2001</v>
      </c>
      <c r="C72" s="31" t="s">
        <v>96</v>
      </c>
      <c r="D72" s="23">
        <v>879000</v>
      </c>
      <c r="E72" s="13">
        <v>58620.23</v>
      </c>
    </row>
    <row r="73" spans="1:5" ht="31.5" x14ac:dyDescent="0.25">
      <c r="A73" s="5" t="s">
        <v>95</v>
      </c>
      <c r="B73" s="6">
        <v>2010</v>
      </c>
      <c r="C73" s="15" t="s">
        <v>97</v>
      </c>
      <c r="D73" s="21">
        <v>1440000</v>
      </c>
      <c r="E73" s="13">
        <v>178691.73</v>
      </c>
    </row>
    <row r="74" spans="1:5" ht="47.25" x14ac:dyDescent="0.25">
      <c r="A74" s="14" t="s">
        <v>95</v>
      </c>
      <c r="B74" s="6">
        <v>2010</v>
      </c>
      <c r="C74" s="2" t="s">
        <v>98</v>
      </c>
      <c r="D74" s="23">
        <v>738039</v>
      </c>
      <c r="E74" s="13">
        <v>303050</v>
      </c>
    </row>
    <row r="75" spans="1:5" ht="31.5" x14ac:dyDescent="0.25">
      <c r="A75" s="14" t="s">
        <v>99</v>
      </c>
      <c r="B75" s="11">
        <v>2012</v>
      </c>
      <c r="C75" s="15" t="s">
        <v>100</v>
      </c>
      <c r="D75" s="19">
        <v>120000</v>
      </c>
      <c r="E75" s="19">
        <v>364.10000000000582</v>
      </c>
    </row>
    <row r="76" spans="1:5" ht="15.75" x14ac:dyDescent="0.25">
      <c r="A76" s="2" t="s">
        <v>101</v>
      </c>
      <c r="B76" s="6">
        <v>2010</v>
      </c>
      <c r="C76" s="2" t="s">
        <v>102</v>
      </c>
      <c r="D76" s="23">
        <v>200000</v>
      </c>
      <c r="E76" s="13">
        <v>200000</v>
      </c>
    </row>
    <row r="77" spans="1:5" ht="31.5" x14ac:dyDescent="0.25">
      <c r="A77" s="2" t="s">
        <v>103</v>
      </c>
      <c r="B77" s="6">
        <v>2012</v>
      </c>
      <c r="C77" s="44" t="s">
        <v>104</v>
      </c>
      <c r="D77" s="13">
        <v>140000</v>
      </c>
      <c r="E77" s="13">
        <v>20837.070000000007</v>
      </c>
    </row>
    <row r="78" spans="1:5" ht="31.5" x14ac:dyDescent="0.25">
      <c r="A78" s="14" t="s">
        <v>105</v>
      </c>
      <c r="B78" s="6">
        <v>2009</v>
      </c>
      <c r="C78" s="15" t="s">
        <v>106</v>
      </c>
      <c r="D78" s="21">
        <v>2137500</v>
      </c>
      <c r="E78" s="21">
        <v>2043.03</v>
      </c>
    </row>
    <row r="79" spans="1:5" ht="15.75" x14ac:dyDescent="0.25">
      <c r="A79" s="10" t="s">
        <v>105</v>
      </c>
      <c r="B79" s="11">
        <v>2011</v>
      </c>
      <c r="C79" s="10" t="s">
        <v>107</v>
      </c>
      <c r="D79" s="23">
        <v>1304000</v>
      </c>
      <c r="E79" s="13">
        <v>1304000</v>
      </c>
    </row>
    <row r="80" spans="1:5" ht="31.5" x14ac:dyDescent="0.25">
      <c r="A80" s="10" t="s">
        <v>105</v>
      </c>
      <c r="B80" s="11">
        <v>2011</v>
      </c>
      <c r="C80" s="10" t="s">
        <v>108</v>
      </c>
      <c r="D80" s="23">
        <v>764000</v>
      </c>
      <c r="E80" s="13">
        <v>764000</v>
      </c>
    </row>
    <row r="81" spans="1:5" ht="15.75" x14ac:dyDescent="0.25">
      <c r="A81" s="10" t="s">
        <v>105</v>
      </c>
      <c r="B81" s="11">
        <v>2012</v>
      </c>
      <c r="C81" s="17" t="s">
        <v>109</v>
      </c>
      <c r="D81" s="19">
        <v>900000</v>
      </c>
      <c r="E81" s="19">
        <v>809144.2</v>
      </c>
    </row>
    <row r="82" spans="1:5" ht="15.75" x14ac:dyDescent="0.25">
      <c r="A82" s="10" t="s">
        <v>105</v>
      </c>
      <c r="B82" s="11">
        <v>2012</v>
      </c>
      <c r="C82" s="10" t="s">
        <v>110</v>
      </c>
      <c r="D82" s="23">
        <v>1200000</v>
      </c>
      <c r="E82" s="13">
        <v>61599.41</v>
      </c>
    </row>
    <row r="83" spans="1:5" ht="15.75" x14ac:dyDescent="0.25">
      <c r="A83" s="10" t="s">
        <v>105</v>
      </c>
      <c r="B83" s="11">
        <v>2012</v>
      </c>
      <c r="C83" s="17" t="s">
        <v>111</v>
      </c>
      <c r="D83" s="19">
        <v>600000</v>
      </c>
      <c r="E83" s="19">
        <v>59686</v>
      </c>
    </row>
    <row r="84" spans="1:5" ht="31.5" x14ac:dyDescent="0.25">
      <c r="A84" s="10" t="s">
        <v>105</v>
      </c>
      <c r="B84" s="11">
        <v>2012</v>
      </c>
      <c r="C84" s="30" t="s">
        <v>112</v>
      </c>
      <c r="D84" s="19">
        <v>2000000</v>
      </c>
      <c r="E84" s="19">
        <v>906393.99</v>
      </c>
    </row>
    <row r="85" spans="1:5" ht="15.75" x14ac:dyDescent="0.25">
      <c r="A85" s="14" t="s">
        <v>113</v>
      </c>
      <c r="B85" s="6">
        <v>2006</v>
      </c>
      <c r="C85" s="2" t="s">
        <v>114</v>
      </c>
      <c r="D85" s="19">
        <v>315103</v>
      </c>
      <c r="E85" s="19">
        <v>184232.19</v>
      </c>
    </row>
    <row r="86" spans="1:5" x14ac:dyDescent="0.25">
      <c r="A86" s="1"/>
      <c r="B86" s="1"/>
      <c r="C86" s="1"/>
      <c r="D86" s="1"/>
      <c r="E86" s="1"/>
    </row>
    <row r="87" spans="1:5" ht="15.75" x14ac:dyDescent="0.25">
      <c r="A87" s="45"/>
      <c r="B87" s="46"/>
      <c r="C87" s="45"/>
      <c r="D87" s="46"/>
      <c r="E87" s="33"/>
    </row>
    <row r="88" spans="1:5" x14ac:dyDescent="0.25">
      <c r="A88" s="34" t="s">
        <v>115</v>
      </c>
      <c r="B88" s="34"/>
      <c r="C88" s="34"/>
      <c r="D88" s="34"/>
      <c r="E88" s="34"/>
    </row>
    <row r="89" spans="1:5" x14ac:dyDescent="0.25">
      <c r="A89" s="34" t="s">
        <v>116</v>
      </c>
      <c r="B89" s="34"/>
      <c r="C89" s="34"/>
      <c r="D89" s="34"/>
      <c r="E89" s="34"/>
    </row>
    <row r="90" spans="1:5" x14ac:dyDescent="0.25">
      <c r="A90" s="34" t="s">
        <v>117</v>
      </c>
      <c r="B90" s="34"/>
      <c r="C90" s="34"/>
      <c r="D90" s="34"/>
      <c r="E90" s="34"/>
    </row>
    <row r="91" spans="1:5" x14ac:dyDescent="0.25">
      <c r="A91" s="34" t="s">
        <v>118</v>
      </c>
      <c r="B91" s="34"/>
      <c r="C91" s="34"/>
      <c r="D91" s="34"/>
      <c r="E91" s="34"/>
    </row>
    <row r="92" spans="1:5" x14ac:dyDescent="0.25">
      <c r="A92" s="34" t="s">
        <v>119</v>
      </c>
      <c r="B92" s="34"/>
      <c r="C92" s="34"/>
      <c r="D92" s="34"/>
      <c r="E92" s="34"/>
    </row>
    <row r="93" spans="1:5" x14ac:dyDescent="0.25">
      <c r="A93" s="34" t="s">
        <v>120</v>
      </c>
      <c r="B93" s="34"/>
      <c r="C93" s="34"/>
      <c r="D93" s="34"/>
      <c r="E93" s="34"/>
    </row>
    <row r="94" spans="1:5" x14ac:dyDescent="0.25">
      <c r="A94" s="34" t="s">
        <v>121</v>
      </c>
      <c r="B94" s="34"/>
      <c r="C94" s="34"/>
      <c r="D94" s="34"/>
      <c r="E94" s="34"/>
    </row>
    <row r="95" spans="1:5" x14ac:dyDescent="0.25">
      <c r="A95" s="35" t="s">
        <v>122</v>
      </c>
      <c r="B95" s="35"/>
      <c r="C95" s="35"/>
      <c r="D95" s="35"/>
      <c r="E95" s="35"/>
    </row>
    <row r="96" spans="1:5" x14ac:dyDescent="0.25">
      <c r="A96" s="34" t="s">
        <v>123</v>
      </c>
      <c r="B96" s="34"/>
      <c r="C96" s="34"/>
      <c r="D96" s="34"/>
      <c r="E96" s="34"/>
    </row>
    <row r="97" spans="1:5" x14ac:dyDescent="0.25">
      <c r="A97" s="34" t="s">
        <v>124</v>
      </c>
      <c r="B97" s="34"/>
      <c r="C97" s="34"/>
      <c r="D97" s="34"/>
      <c r="E97" s="34"/>
    </row>
  </sheetData>
  <mergeCells count="11">
    <mergeCell ref="A92:E92"/>
    <mergeCell ref="A1:E1"/>
    <mergeCell ref="A88:E88"/>
    <mergeCell ref="A89:E89"/>
    <mergeCell ref="A90:E90"/>
    <mergeCell ref="A91:E91"/>
    <mergeCell ref="A93:E93"/>
    <mergeCell ref="A94:E94"/>
    <mergeCell ref="A95:E95"/>
    <mergeCell ref="A96:E96"/>
    <mergeCell ref="A97:E97"/>
  </mergeCells>
  <pageMargins left="0.25" right="0.25" top="0.75" bottom="0.75" header="0.3" footer="0.3"/>
  <pageSetup scale="9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Hulbert, Kathleen (FHWA)</dc:creator>
  <cp:lastModifiedBy>Cribbs, Michelle (FHWA)</cp:lastModifiedBy>
  <cp:lastPrinted>2019-08-16T12:50:22Z</cp:lastPrinted>
  <dcterms:created xsi:type="dcterms:W3CDTF">2019-08-15T21:25:08Z</dcterms:created>
  <dcterms:modified xsi:type="dcterms:W3CDTF">2019-08-16T12:50:52Z</dcterms:modified>
</cp:coreProperties>
</file>