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SF21" sheetId="1" r:id="rId1"/>
    <sheet name="PieChart" sheetId="2" r:id="rId2"/>
  </sheets>
  <externalReferences>
    <externalReference r:id="rId5"/>
  </externalReferences>
  <definedNames>
    <definedName name="\H">'SF21'!$B$82</definedName>
    <definedName name="\P">'SF21'!$B$88</definedName>
    <definedName name="\X">'SF21'!#REF!</definedName>
    <definedName name="__123Graph_ACHART2" hidden="1">'PieChart'!$F$53:$F$59</definedName>
    <definedName name="__123Graph_CCHART1" hidden="1">'PieChart'!$B$53:$B$57</definedName>
    <definedName name="__123Graph_CCHART2" hidden="1">'PieChart'!$E$53:$E$59</definedName>
    <definedName name="CTIPS">'SF21'!$T$15:$U$66</definedName>
    <definedName name="EVENPRINT">'SF21'!$B$95</definedName>
    <definedName name="MARY">'SF21'!$A$4:$S$77</definedName>
    <definedName name="ODD">'SF21'!$B$80</definedName>
    <definedName name="ODDPRINT">'SF21'!$B$93</definedName>
    <definedName name="PAGENUMBER">'SF21'!$B$79</definedName>
    <definedName name="_xlnm.Print_Area" localSheetId="1">'PieChart'!$A$1:$I$47</definedName>
    <definedName name="_xlnm.Print_Area" localSheetId="0">'SF21'!$A$4:$S$77</definedName>
    <definedName name="RATIO">'SF21'!$B$15:$S$67</definedName>
    <definedName name="TARG1">#REF!</definedName>
    <definedName name="TARG2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<sst xmlns="http://schemas.openxmlformats.org/spreadsheetml/2006/main" count="177" uniqueCount="155">
  <si>
    <t>(THOUSANDS OF DOLLARS)</t>
  </si>
  <si>
    <t>RECEIPTS</t>
  </si>
  <si>
    <t>DISBURSEMENTS</t>
  </si>
  <si>
    <t>OTHER</t>
  </si>
  <si>
    <t>PAYMENTS FROM</t>
  </si>
  <si>
    <t xml:space="preserve">CAPITAL OUTLAY  </t>
  </si>
  <si>
    <t>ADMINIS-</t>
  </si>
  <si>
    <t>STATE</t>
  </si>
  <si>
    <t>ROAD</t>
  </si>
  <si>
    <t>IMPOSTS</t>
  </si>
  <si>
    <t>FEDERAL-AID HIGHWAYS  5/</t>
  </si>
  <si>
    <t>MAINTE-</t>
  </si>
  <si>
    <t>TRATION,</t>
  </si>
  <si>
    <t>GRANTS</t>
  </si>
  <si>
    <t>HIGHWAY-</t>
  </si>
  <si>
    <t>AND</t>
  </si>
  <si>
    <t>MISCEL-</t>
  </si>
  <si>
    <t>BOND</t>
  </si>
  <si>
    <t>LOCAL</t>
  </si>
  <si>
    <t>TOTAL</t>
  </si>
  <si>
    <t>NATIONAL</t>
  </si>
  <si>
    <t>NANCE</t>
  </si>
  <si>
    <t>HIGHWAY</t>
  </si>
  <si>
    <t xml:space="preserve">IN-AID </t>
  </si>
  <si>
    <t>USER TAX</t>
  </si>
  <si>
    <t>CROSSING</t>
  </si>
  <si>
    <t>GENERAL</t>
  </si>
  <si>
    <t>LANEOUS</t>
  </si>
  <si>
    <t>PROCEEDS</t>
  </si>
  <si>
    <t>FEDERAL</t>
  </si>
  <si>
    <t>GOVERN-</t>
  </si>
  <si>
    <t>ROADS</t>
  </si>
  <si>
    <t>POLICE</t>
  </si>
  <si>
    <t>INTEREST</t>
  </si>
  <si>
    <t>RETIREMENT</t>
  </si>
  <si>
    <t>TO LOCAL</t>
  </si>
  <si>
    <t>DISBURSE-</t>
  </si>
  <si>
    <t>REVENUES</t>
  </si>
  <si>
    <t>TOLLS</t>
  </si>
  <si>
    <t>FUNDS</t>
  </si>
  <si>
    <t>INCOME</t>
  </si>
  <si>
    <t>4/</t>
  </si>
  <si>
    <t>GOVERNMENT</t>
  </si>
  <si>
    <t>MENTS</t>
  </si>
  <si>
    <t>SYSTEM</t>
  </si>
  <si>
    <t>2/</t>
  </si>
  <si>
    <t>3/</t>
  </si>
  <si>
    <t>6/</t>
  </si>
  <si>
    <t>STREETS</t>
  </si>
  <si>
    <t>SERVICES</t>
  </si>
  <si>
    <t>SAFETY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</si>
  <si>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</si>
  <si>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</si>
  <si>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</si>
  <si>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</si>
  <si>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</si>
  <si>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</si>
  <si>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</si>
  <si>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</si>
  <si>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</si>
  <si>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</si>
  <si>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</si>
  <si>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</si>
  <si>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</si>
  <si>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</si>
  <si>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</si>
  <si>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</si>
  <si>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 xml:space="preserve">Kansas  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</si>
  <si>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</si>
  <si>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</si>
  <si>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</si>
  <si>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</si>
  <si>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</si>
  <si>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</si>
  <si>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</si>
  <si>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</si>
  <si>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</si>
  <si>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</si>
  <si>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</si>
  <si>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 xml:space="preserve">Nevada  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</si>
  <si>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</si>
  <si>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</si>
  <si>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</si>
  <si>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</si>
  <si>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</si>
  <si>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</si>
  <si>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</si>
  <si>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</si>
  <si>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</si>
  <si>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</si>
  <si>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</si>
  <si>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</si>
  <si>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</si>
  <si>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</si>
  <si>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</si>
  <si>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</si>
  <si>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</si>
  <si>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</si>
  <si>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</si>
  <si>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</si>
  <si>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</si>
  <si>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</si>
  <si>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</si>
  <si>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This table is one of a series on State highway finance.  Table SF-21 summarizes the State receipts and</t>
  </si>
  <si>
    <t>highway-user revenues, including tolls.</t>
  </si>
  <si>
    <t>disbursements for highways shown in Tables SF-1 and SF-2.  Tables SF-3, SF-4, and SF-4C provide details on State</t>
  </si>
  <si>
    <t xml:space="preserve">       3/  Amounts shown represent gross general fund appropriations for highways reduced by the amount of highway-user</t>
  </si>
  <si>
    <t>receipts and expenditures for State roads.  Tables SF-5, SF-6, and SF-5A provide details on State receipts and</t>
  </si>
  <si>
    <t xml:space="preserve">revenues placed in the State General Fund.  See the "Offset by General Funds Spent for Highways" column on Table DF.  </t>
  </si>
  <si>
    <t>expenditures for local roads.  Tables SF-12, SF-12A, and SF-12B provide details on State capital and maintenance</t>
  </si>
  <si>
    <t xml:space="preserve">       4/  Bonds issued for and redeemed by refunding are excluded.  Tables SF-1 and SF-2 include original and refunding issues.</t>
  </si>
  <si>
    <t>expenditures.  Tables SF-3B and SF-4B provide details on the receipts and expenditures of individual State toll</t>
  </si>
  <si>
    <t>See SB table series for details on highway debt.</t>
  </si>
  <si>
    <t>facilities.  This table is compiled from reports of State authorities.</t>
  </si>
  <si>
    <t xml:space="preserve">       5/  Includes all roads eligible for Federal aid.  All arterials, urban collectors, and rural major collectors are eligible.  </t>
  </si>
  <si>
    <t xml:space="preserve">       2/  Amounts shown represent only those highway-user revenues that were expended on State or local roads. </t>
  </si>
  <si>
    <t xml:space="preserve">       6/ In 1995, Congress approved the Official National Highway System (NHS).  </t>
  </si>
  <si>
    <t>Amounts expended on nonhighway purposes are excluded.  See Table SDF for the full amount and disposition of</t>
  </si>
  <si>
    <t>(BILLIONS OF DOLLARS)</t>
  </si>
  <si>
    <t xml:space="preserve">TOTAL RECEIPTS               </t>
  </si>
  <si>
    <t>TOTAL DISBURSEMENTS</t>
  </si>
  <si>
    <t xml:space="preserve"> 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</si>
  <si>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</si>
  <si>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</si>
  <si>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</si>
  <si>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</si>
  <si>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</si>
  <si>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</si>
  <si>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</si>
  <si>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</si>
  <si>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</si>
  <si>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</si>
  <si>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</si>
  <si>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</si>
  <si>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</si>
  <si>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</si>
  <si>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</si>
  <si>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Interest</t>
  </si>
  <si>
    <t xml:space="preserve">TABLE SF-21 </t>
  </si>
  <si>
    <t>Link Page</t>
  </si>
  <si>
    <t>Path</t>
  </si>
  <si>
    <t>Year</t>
  </si>
  <si>
    <t>Linked File</t>
  </si>
  <si>
    <t>Page</t>
  </si>
  <si>
    <t>2000</t>
  </si>
  <si>
    <t xml:space="preserve">$91.5 BILLION               </t>
  </si>
  <si>
    <t>$87.8 BILLION</t>
  </si>
  <si>
    <t>Table Link Information (Do Not Remove)</t>
  </si>
  <si>
    <t>PIECHART</t>
  </si>
  <si>
    <t>SF-2.XLS</t>
  </si>
  <si>
    <t>SF2</t>
  </si>
  <si>
    <t>STATE FUNDING FOR HIGHWAYS</t>
  </si>
  <si>
    <t>M:\SHARE\HPM10\HF\2000\HEADQUARTERS\TABLES\STATE\</t>
  </si>
  <si>
    <t>STATE FUNDING FOR HIGHWAYS - SUMMARY - 2001  1/</t>
  </si>
  <si>
    <t>OCTOBER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</si>
</sst>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dd\-mmm\-yy_)"/>
    <numFmt numFmtId="166" formatCode="_(* #,##0_);_(* \(#,##0\);_ &quot; -&quot;"/>
  </numFmts>
  <fonts count="13">
    <font>
      <sz val="5"/>
      <name val="P-AVGARD"/>
      <family val="0"/>
    </font>
    <font>
      <sz val="10"/>
      <name val="Arial"/>
      <family val="0"/>
    </font>
    <font>
      <sz val="8"/>
      <name val="P-AVGARD"/>
      <family val="0"/>
    </font>
    <font>
      <b/>
      <sz val="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5"/>
      <color indexed="45"/>
      <name val="Arial"/>
      <family val="2"/>
    </font>
    <font>
      <sz val="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vertical="center"/>
      <protection/>
    </xf>
    <xf numFmtId="37" fontId="4" fillId="0" borderId="1" xfId="0" applyFont="1" applyBorder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4" fillId="0" borderId="0" xfId="0" applyFont="1" applyAlignment="1">
      <alignment vertical="center"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vertical="center"/>
      <protection/>
    </xf>
    <xf numFmtId="10" fontId="9" fillId="0" borderId="0" xfId="0" applyNumberFormat="1" applyFont="1" applyAlignment="1" applyProtection="1">
      <alignment horizontal="left"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4" fillId="2" borderId="0" xfId="0" applyFont="1" applyFill="1" applyAlignment="1" applyProtection="1">
      <alignment vertical="center"/>
      <protection/>
    </xf>
    <xf numFmtId="37" fontId="4" fillId="0" borderId="2" xfId="0" applyFont="1" applyBorder="1" applyAlignment="1" applyProtection="1">
      <alignment vertical="center"/>
      <protection/>
    </xf>
    <xf numFmtId="37" fontId="4" fillId="0" borderId="3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4" fillId="0" borderId="5" xfId="0" applyFont="1" applyBorder="1" applyAlignment="1" applyProtection="1">
      <alignment vertical="center"/>
      <protection/>
    </xf>
    <xf numFmtId="164" fontId="5" fillId="0" borderId="0" xfId="0" applyNumberFormat="1" applyFont="1" applyAlignment="1" applyProtection="1" quotePrefix="1">
      <alignment horizontal="centerContinuous" vertical="center"/>
      <protection/>
    </xf>
    <xf numFmtId="37" fontId="1" fillId="0" borderId="0" xfId="0" applyFont="1" applyAlignment="1" applyProtection="1">
      <alignment horizontal="centerContinuous" vertical="center"/>
      <protection/>
    </xf>
    <xf numFmtId="37" fontId="1" fillId="0" borderId="0" xfId="0" applyFont="1" applyAlignment="1" applyProtection="1">
      <alignment vertical="center"/>
      <protection/>
    </xf>
    <xf numFmtId="164" fontId="5" fillId="0" borderId="0" xfId="0" applyNumberFormat="1" applyFont="1" applyAlignment="1" applyProtection="1">
      <alignment horizontal="centerContinuous" vertical="center"/>
      <protection/>
    </xf>
    <xf numFmtId="37" fontId="4" fillId="0" borderId="6" xfId="0" applyFont="1" applyBorder="1" applyAlignment="1" applyProtection="1">
      <alignment vertical="center"/>
      <protection/>
    </xf>
    <xf numFmtId="37" fontId="4" fillId="0" borderId="7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left" vertical="center"/>
      <protection/>
    </xf>
    <xf numFmtId="37" fontId="9" fillId="0" borderId="0" xfId="0" applyFont="1" applyAlignment="1">
      <alignment vertical="center"/>
    </xf>
    <xf numFmtId="49" fontId="9" fillId="0" borderId="9" xfId="0" applyNumberFormat="1" applyFont="1" applyBorder="1" applyAlignment="1" applyProtection="1">
      <alignment vertical="center"/>
      <protection/>
    </xf>
    <xf numFmtId="37" fontId="11" fillId="0" borderId="10" xfId="0" applyFont="1" applyBorder="1" applyAlignment="1">
      <alignment vertical="center"/>
    </xf>
    <xf numFmtId="37" fontId="11" fillId="0" borderId="11" xfId="0" applyFont="1" applyBorder="1" applyAlignment="1">
      <alignment vertical="center"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 applyProtection="1">
      <alignment vertical="center"/>
      <protection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37" fontId="9" fillId="0" borderId="16" xfId="0" applyFont="1" applyBorder="1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/>
    </xf>
    <xf numFmtId="0" fontId="4" fillId="0" borderId="5" xfId="0" applyNumberFormat="1" applyFont="1" applyBorder="1" applyAlignment="1" applyProtection="1">
      <alignment horizontal="centerContinuous" vertical="center"/>
      <protection/>
    </xf>
    <xf numFmtId="37" fontId="12" fillId="0" borderId="4" xfId="0" applyNumberFormat="1" applyFont="1" applyBorder="1" applyAlignment="1" applyProtection="1">
      <alignment horizontal="centerContinuous" vertical="center"/>
      <protection/>
    </xf>
    <xf numFmtId="0" fontId="8" fillId="0" borderId="0" xfId="0" applyNumberFormat="1" applyFont="1" applyAlignment="1" applyProtection="1">
      <alignment horizontal="centerContinuous" vertical="center"/>
      <protection/>
    </xf>
    <xf numFmtId="37" fontId="0" fillId="0" borderId="0" xfId="0" applyAlignment="1">
      <alignment horizontal="centerContinuous" vertical="center"/>
    </xf>
    <xf numFmtId="37" fontId="0" fillId="0" borderId="5" xfId="0" applyBorder="1" applyAlignment="1">
      <alignment horizontal="centerContinuous" vertical="center"/>
    </xf>
    <xf numFmtId="37" fontId="8" fillId="0" borderId="4" xfId="0" applyFont="1" applyBorder="1" applyAlignment="1" applyProtection="1">
      <alignment horizontal="centerContinuous" vertical="center"/>
      <protection/>
    </xf>
    <xf numFmtId="37" fontId="4" fillId="0" borderId="0" xfId="0" applyFont="1" applyAlignment="1">
      <alignment horizontal="centerContinuous"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vertical="center"/>
      <protection/>
    </xf>
    <xf numFmtId="37" fontId="4" fillId="4" borderId="0" xfId="0" applyFont="1" applyFill="1" applyAlignment="1" applyProtection="1">
      <alignment horizontal="centerContinuous" vertical="center"/>
      <protection/>
    </xf>
    <xf numFmtId="37" fontId="4" fillId="4" borderId="0" xfId="0" applyFont="1" applyFill="1" applyAlignment="1" applyProtection="1">
      <alignment vertical="center"/>
      <protection/>
    </xf>
    <xf numFmtId="37" fontId="4" fillId="4" borderId="0" xfId="0" applyFont="1" applyFill="1" applyAlignment="1">
      <alignment vertical="center"/>
    </xf>
    <xf numFmtId="37" fontId="5" fillId="4" borderId="0" xfId="0" applyFont="1" applyFill="1" applyAlignment="1" applyProtection="1">
      <alignment horizontal="centerContinuous" vertical="center"/>
      <protection/>
    </xf>
    <xf numFmtId="37" fontId="6" fillId="4" borderId="0" xfId="0" applyFont="1" applyFill="1" applyAlignment="1" applyProtection="1">
      <alignment vertical="center"/>
      <protection/>
    </xf>
    <xf numFmtId="22" fontId="7" fillId="4" borderId="0" xfId="0" applyNumberFormat="1" applyFont="1" applyFill="1" applyAlignment="1" applyProtection="1" quotePrefix="1">
      <alignment horizontal="left" vertical="center"/>
      <protection/>
    </xf>
    <xf numFmtId="37" fontId="4" fillId="4" borderId="0" xfId="0" applyFont="1" applyFill="1" applyAlignment="1" applyProtection="1">
      <alignment horizontal="right" vertical="center"/>
      <protection/>
    </xf>
    <xf numFmtId="37" fontId="4" fillId="4" borderId="17" xfId="0" applyFont="1" applyFill="1" applyBorder="1" applyAlignment="1" applyProtection="1">
      <alignment vertical="center"/>
      <protection/>
    </xf>
    <xf numFmtId="37" fontId="4" fillId="4" borderId="18" xfId="0" applyFont="1" applyFill="1" applyBorder="1" applyAlignment="1" applyProtection="1">
      <alignment horizontal="centerContinuous" vertical="center"/>
      <protection/>
    </xf>
    <xf numFmtId="37" fontId="4" fillId="4" borderId="19" xfId="0" applyFont="1" applyFill="1" applyBorder="1" applyAlignment="1" applyProtection="1">
      <alignment horizontal="centerContinuous" vertical="center"/>
      <protection/>
    </xf>
    <xf numFmtId="37" fontId="4" fillId="4" borderId="20" xfId="0" applyFont="1" applyFill="1" applyBorder="1" applyAlignment="1" applyProtection="1">
      <alignment horizontal="centerContinuous" vertical="center"/>
      <protection/>
    </xf>
    <xf numFmtId="37" fontId="4" fillId="4" borderId="21" xfId="0" applyFont="1" applyFill="1" applyBorder="1" applyAlignment="1" applyProtection="1">
      <alignment horizontal="centerContinuous" vertical="center"/>
      <protection/>
    </xf>
    <xf numFmtId="37" fontId="4" fillId="4" borderId="9" xfId="0" applyFont="1" applyFill="1" applyBorder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horizontal="center" vertical="center"/>
      <protection/>
    </xf>
    <xf numFmtId="37" fontId="4" fillId="4" borderId="1" xfId="0" applyFont="1" applyFill="1" applyBorder="1" applyAlignment="1" applyProtection="1">
      <alignment vertical="center"/>
      <protection/>
    </xf>
    <xf numFmtId="37" fontId="4" fillId="4" borderId="22" xfId="0" applyFont="1" applyFill="1" applyBorder="1" applyAlignment="1" applyProtection="1">
      <alignment vertical="center"/>
      <protection/>
    </xf>
    <xf numFmtId="37" fontId="4" fillId="4" borderId="23" xfId="0" applyFont="1" applyFill="1" applyBorder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horizontal="centerContinuous" vertical="center"/>
      <protection/>
    </xf>
    <xf numFmtId="37" fontId="4" fillId="4" borderId="9" xfId="0" applyFont="1" applyFill="1" applyBorder="1" applyAlignment="1" applyProtection="1">
      <alignment horizontal="center" vertical="center"/>
      <protection/>
    </xf>
    <xf numFmtId="37" fontId="4" fillId="4" borderId="9" xfId="0" applyFont="1" applyFill="1" applyBorder="1" applyAlignment="1" applyProtection="1">
      <alignment horizontal="centerContinuous" vertical="center"/>
      <protection/>
    </xf>
    <xf numFmtId="37" fontId="4" fillId="4" borderId="24" xfId="0" applyFont="1" applyFill="1" applyBorder="1" applyAlignment="1" applyProtection="1">
      <alignment vertical="center"/>
      <protection/>
    </xf>
    <xf numFmtId="37" fontId="4" fillId="4" borderId="25" xfId="0" applyFont="1" applyFill="1" applyBorder="1" applyAlignment="1" applyProtection="1">
      <alignment horizontal="center" vertical="center"/>
      <protection/>
    </xf>
    <xf numFmtId="37" fontId="4" fillId="4" borderId="25" xfId="0" applyFont="1" applyFill="1" applyBorder="1" applyAlignment="1" applyProtection="1">
      <alignment vertical="center"/>
      <protection/>
    </xf>
    <xf numFmtId="37" fontId="4" fillId="4" borderId="24" xfId="0" applyFont="1" applyFill="1" applyBorder="1" applyAlignment="1" applyProtection="1">
      <alignment horizontal="centerContinuous" vertical="center"/>
      <protection/>
    </xf>
    <xf numFmtId="37" fontId="4" fillId="4" borderId="26" xfId="0" applyFont="1" applyFill="1" applyBorder="1" applyAlignment="1" applyProtection="1">
      <alignment horizontal="center" vertical="center"/>
      <protection/>
    </xf>
    <xf numFmtId="37" fontId="4" fillId="4" borderId="4" xfId="0" applyFont="1" applyFill="1" applyBorder="1" applyAlignment="1" applyProtection="1">
      <alignment horizontal="centerContinuous" vertical="center"/>
      <protection/>
    </xf>
    <xf numFmtId="37" fontId="4" fillId="4" borderId="25" xfId="0" applyFont="1" applyFill="1" applyBorder="1" applyAlignment="1" applyProtection="1">
      <alignment horizontal="centerContinuous" vertical="center"/>
      <protection/>
    </xf>
    <xf numFmtId="37" fontId="4" fillId="4" borderId="27" xfId="0" applyFont="1" applyFill="1" applyBorder="1" applyAlignment="1" applyProtection="1">
      <alignment vertical="center"/>
      <protection/>
    </xf>
    <xf numFmtId="37" fontId="4" fillId="4" borderId="27" xfId="0" applyFont="1" applyFill="1" applyBorder="1" applyAlignment="1" applyProtection="1">
      <alignment horizontal="centerContinuous" vertical="center"/>
      <protection/>
    </xf>
    <xf numFmtId="37" fontId="4" fillId="4" borderId="28" xfId="0" applyFont="1" applyFill="1" applyBorder="1" applyAlignment="1" applyProtection="1">
      <alignment vertical="center"/>
      <protection/>
    </xf>
    <xf numFmtId="37" fontId="4" fillId="4" borderId="29" xfId="0" applyFont="1" applyFill="1" applyBorder="1" applyAlignment="1" applyProtection="1">
      <alignment horizontal="center" vertical="center"/>
      <protection/>
    </xf>
    <xf numFmtId="37" fontId="4" fillId="4" borderId="27" xfId="0" applyFont="1" applyFill="1" applyBorder="1" applyAlignment="1" applyProtection="1">
      <alignment horizontal="center" vertical="center"/>
      <protection/>
    </xf>
    <xf numFmtId="37" fontId="4" fillId="4" borderId="30" xfId="0" applyFont="1" applyFill="1" applyBorder="1" applyAlignment="1" applyProtection="1">
      <alignment horizontal="center" vertical="center"/>
      <protection/>
    </xf>
    <xf numFmtId="37" fontId="4" fillId="4" borderId="30" xfId="0" applyFont="1" applyFill="1" applyBorder="1" applyAlignment="1" applyProtection="1">
      <alignment vertical="center"/>
      <protection/>
    </xf>
    <xf numFmtId="37" fontId="7" fillId="4" borderId="9" xfId="0" applyFont="1" applyFill="1" applyBorder="1" applyAlignment="1" applyProtection="1">
      <alignment vertical="center"/>
      <protection/>
    </xf>
    <xf numFmtId="166" fontId="7" fillId="4" borderId="9" xfId="0" applyNumberFormat="1" applyFont="1" applyFill="1" applyBorder="1" applyAlignment="1" applyProtection="1">
      <alignment horizontal="center" vertical="center"/>
      <protection/>
    </xf>
    <xf numFmtId="166" fontId="7" fillId="4" borderId="24" xfId="0" applyNumberFormat="1" applyFont="1" applyFill="1" applyBorder="1" applyAlignment="1" applyProtection="1">
      <alignment horizontal="center" vertical="center"/>
      <protection/>
    </xf>
    <xf numFmtId="166" fontId="7" fillId="4" borderId="31" xfId="0" applyNumberFormat="1" applyFont="1" applyFill="1" applyBorder="1" applyAlignment="1" applyProtection="1">
      <alignment horizontal="center" vertical="center"/>
      <protection/>
    </xf>
    <xf numFmtId="166" fontId="7" fillId="4" borderId="4" xfId="0" applyNumberFormat="1" applyFont="1" applyFill="1" applyBorder="1" applyAlignment="1" applyProtection="1">
      <alignment horizontal="center" vertical="center"/>
      <protection/>
    </xf>
    <xf numFmtId="166" fontId="7" fillId="4" borderId="25" xfId="0" applyNumberFormat="1" applyFont="1" applyFill="1" applyBorder="1" applyAlignment="1" applyProtection="1">
      <alignment horizontal="center" vertical="center"/>
      <protection/>
    </xf>
    <xf numFmtId="37" fontId="7" fillId="4" borderId="17" xfId="0" applyFont="1" applyFill="1" applyBorder="1" applyAlignment="1" applyProtection="1">
      <alignment vertical="center"/>
      <protection/>
    </xf>
    <xf numFmtId="166" fontId="7" fillId="4" borderId="17" xfId="0" applyNumberFormat="1" applyFont="1" applyFill="1" applyBorder="1" applyAlignment="1" applyProtection="1">
      <alignment horizontal="center" vertical="center"/>
      <protection/>
    </xf>
    <xf numFmtId="166" fontId="7" fillId="4" borderId="22" xfId="0" applyNumberFormat="1" applyFont="1" applyFill="1" applyBorder="1" applyAlignment="1" applyProtection="1">
      <alignment horizontal="center" vertical="center"/>
      <protection/>
    </xf>
    <xf numFmtId="166" fontId="7" fillId="4" borderId="32" xfId="0" applyNumberFormat="1" applyFont="1" applyFill="1" applyBorder="1" applyAlignment="1" applyProtection="1">
      <alignment horizontal="center" vertical="center"/>
      <protection/>
    </xf>
    <xf numFmtId="166" fontId="7" fillId="4" borderId="1" xfId="0" applyNumberFormat="1" applyFont="1" applyFill="1" applyBorder="1" applyAlignment="1" applyProtection="1">
      <alignment horizontal="center" vertical="center"/>
      <protection/>
    </xf>
    <xf numFmtId="166" fontId="7" fillId="4" borderId="23" xfId="0" applyNumberFormat="1" applyFont="1" applyFill="1" applyBorder="1" applyAlignment="1" applyProtection="1">
      <alignment horizontal="center" vertical="center"/>
      <protection/>
    </xf>
    <xf numFmtId="166" fontId="7" fillId="4" borderId="27" xfId="0" applyNumberFormat="1" applyFont="1" applyFill="1" applyBorder="1" applyAlignment="1" applyProtection="1">
      <alignment horizontal="center" vertical="center"/>
      <protection/>
    </xf>
    <xf numFmtId="37" fontId="7" fillId="4" borderId="33" xfId="0" applyFont="1" applyFill="1" applyBorder="1" applyAlignment="1" applyProtection="1">
      <alignment horizontal="center" vertical="center"/>
      <protection/>
    </xf>
    <xf numFmtId="166" fontId="7" fillId="4" borderId="33" xfId="0" applyNumberFormat="1" applyFont="1" applyFill="1" applyBorder="1" applyAlignment="1" applyProtection="1">
      <alignment horizontal="center" vertical="center"/>
      <protection/>
    </xf>
    <xf numFmtId="166" fontId="7" fillId="4" borderId="34" xfId="0" applyNumberFormat="1" applyFont="1" applyFill="1" applyBorder="1" applyAlignment="1" applyProtection="1">
      <alignment horizontal="center" vertical="center"/>
      <protection/>
    </xf>
    <xf numFmtId="166" fontId="7" fillId="4" borderId="35" xfId="0" applyNumberFormat="1" applyFont="1" applyFill="1" applyBorder="1" applyAlignment="1" applyProtection="1">
      <alignment horizontal="center" vertical="center"/>
      <protection/>
    </xf>
    <xf numFmtId="166" fontId="7" fillId="4" borderId="36" xfId="0" applyNumberFormat="1" applyFont="1" applyFill="1" applyBorder="1" applyAlignment="1" applyProtection="1">
      <alignment horizontal="center" vertical="center"/>
      <protection/>
    </xf>
    <xf numFmtId="166" fontId="7" fillId="4" borderId="37" xfId="0" applyNumberFormat="1" applyFont="1" applyFill="1" applyBorder="1" applyAlignment="1" applyProtection="1">
      <alignment horizontal="center" vertical="center"/>
      <protection/>
    </xf>
    <xf numFmtId="37" fontId="7" fillId="4" borderId="1" xfId="0" applyFont="1" applyFill="1" applyBorder="1" applyAlignment="1" applyProtection="1">
      <alignment horizontal="centerContinuous" vertical="center"/>
      <protection/>
    </xf>
    <xf numFmtId="37" fontId="7" fillId="4" borderId="2" xfId="0" applyFont="1" applyFill="1" applyBorder="1" applyAlignment="1" applyProtection="1">
      <alignment horizontal="centerContinuous" vertical="center"/>
      <protection/>
    </xf>
    <xf numFmtId="37" fontId="7" fillId="4" borderId="3" xfId="0" applyFont="1" applyFill="1" applyBorder="1" applyAlignment="1" applyProtection="1">
      <alignment horizontal="centerContinuous" vertical="center"/>
      <protection/>
    </xf>
    <xf numFmtId="0" fontId="7" fillId="4" borderId="4" xfId="0" applyNumberFormat="1" applyFont="1" applyFill="1" applyBorder="1" applyAlignment="1" applyProtection="1">
      <alignment vertical="center"/>
      <protection/>
    </xf>
    <xf numFmtId="37" fontId="7" fillId="4" borderId="0" xfId="0" applyFont="1" applyFill="1" applyAlignment="1" applyProtection="1">
      <alignment horizontal="centerContinuous" vertical="center"/>
      <protection/>
    </xf>
    <xf numFmtId="37" fontId="7" fillId="4" borderId="0" xfId="0" applyFont="1" applyFill="1" applyAlignment="1" applyProtection="1">
      <alignment vertical="center"/>
      <protection/>
    </xf>
    <xf numFmtId="37" fontId="7" fillId="4" borderId="5" xfId="0" applyFont="1" applyFill="1" applyBorder="1" applyAlignment="1" applyProtection="1">
      <alignment horizontal="centerContinuous" vertical="center"/>
      <protection/>
    </xf>
    <xf numFmtId="0" fontId="7" fillId="4" borderId="0" xfId="0" applyNumberFormat="1" applyFont="1" applyFill="1" applyAlignment="1" applyProtection="1">
      <alignment vertical="center"/>
      <protection/>
    </xf>
    <xf numFmtId="37" fontId="7" fillId="4" borderId="5" xfId="0" applyFont="1" applyFill="1" applyBorder="1" applyAlignment="1" applyProtection="1">
      <alignment vertical="center"/>
      <protection/>
    </xf>
    <xf numFmtId="37" fontId="7" fillId="4" borderId="6" xfId="0" applyFont="1" applyFill="1" applyBorder="1" applyAlignment="1" applyProtection="1">
      <alignment horizontal="centerContinuous" vertical="center"/>
      <protection/>
    </xf>
    <xf numFmtId="37" fontId="7" fillId="4" borderId="7" xfId="0" applyFont="1" applyFill="1" applyBorder="1" applyAlignment="1" applyProtection="1">
      <alignment horizontal="centerContinuous" vertical="center"/>
      <protection/>
    </xf>
    <xf numFmtId="37" fontId="7" fillId="4" borderId="7" xfId="0" applyFont="1" applyFill="1" applyBorder="1" applyAlignment="1" applyProtection="1">
      <alignment vertical="center"/>
      <protection/>
    </xf>
    <xf numFmtId="37" fontId="7" fillId="4" borderId="8" xfId="0" applyFont="1" applyFill="1" applyBorder="1" applyAlignment="1" applyProtection="1">
      <alignment vertical="center"/>
      <protection/>
    </xf>
    <xf numFmtId="37" fontId="7" fillId="3" borderId="4" xfId="0" applyFont="1" applyFill="1" applyBorder="1" applyAlignment="1" applyProtection="1">
      <alignment horizontal="centerContinuous" vertical="center"/>
      <protection/>
    </xf>
    <xf numFmtId="37" fontId="7" fillId="3" borderId="0" xfId="0" applyFont="1" applyFill="1" applyAlignment="1" applyProtection="1">
      <alignment horizontal="centerContinuous" vertical="center"/>
      <protection/>
    </xf>
    <xf numFmtId="37" fontId="7" fillId="3" borderId="0" xfId="0" applyFont="1" applyFill="1" applyAlignment="1" applyProtection="1">
      <alignment vertical="center"/>
      <protection/>
    </xf>
    <xf numFmtId="37" fontId="7" fillId="3" borderId="5" xfId="0" applyFont="1" applyFill="1" applyBorder="1" applyAlignment="1" applyProtection="1">
      <alignment vertical="center"/>
      <protection/>
    </xf>
    <xf numFmtId="37" fontId="10" fillId="0" borderId="38" xfId="0" applyFont="1" applyBorder="1" applyAlignment="1">
      <alignment horizontal="center" vertical="center"/>
    </xf>
    <xf numFmtId="37" fontId="0" fillId="0" borderId="16" xfId="0" applyBorder="1" applyAlignment="1">
      <alignment horizontal="center" vertical="center"/>
    </xf>
    <xf numFmtId="37" fontId="0" fillId="0" borderId="3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"/>
          <c:y val="0.1855"/>
          <c:w val="0.50875"/>
          <c:h val="0.6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PieChart!$C$53:$C$57</c:f>
              <c:numCache/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PieChart!$B$53:$B$57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25"/>
          <c:y val="0.179"/>
          <c:w val="0.53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7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PieChart!$F$53:$F$59</c:f>
              <c:numCache/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PieChart!$E$53:$E$59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4</xdr:col>
      <xdr:colOff>323850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28575" y="847725"/>
        <a:ext cx="4257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247650</xdr:colOff>
      <xdr:row>11</xdr:row>
      <xdr:rowOff>38100</xdr:rowOff>
    </xdr:from>
    <xdr:to>
      <xdr:col>4</xdr:col>
      <xdr:colOff>285750</xdr:colOff>
      <xdr:row>16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219450" y="1381125"/>
          <a:ext cx="1028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HIGHWAY-USER REVENUE
$44.2</a:t>
          </a:r>
        </a:p>
      </xdr:txBody>
    </xdr:sp>
    <xdr:clientData fLocksWithSheet="0"/>
  </xdr:twoCellAnchor>
  <xdr:twoCellAnchor>
    <xdr:from>
      <xdr:col>0</xdr:col>
      <xdr:colOff>371475</xdr:colOff>
      <xdr:row>29</xdr:row>
      <xdr:rowOff>0</xdr:rowOff>
    </xdr:from>
    <xdr:to>
      <xdr:col>1</xdr:col>
      <xdr:colOff>76200</xdr:colOff>
      <xdr:row>33</xdr:row>
      <xdr:rowOff>76200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71475" y="2886075"/>
          <a:ext cx="695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FEDERAL FUNDS
$23.5 </a:t>
          </a:r>
        </a:p>
      </xdr:txBody>
    </xdr:sp>
    <xdr:clientData fLocksWithSheet="0"/>
  </xdr:twoCellAnchor>
  <xdr:twoCellAnchor>
    <xdr:from>
      <xdr:col>0</xdr:col>
      <xdr:colOff>285750</xdr:colOff>
      <xdr:row>18</xdr:row>
      <xdr:rowOff>0</xdr:rowOff>
    </xdr:from>
    <xdr:to>
      <xdr:col>0</xdr:col>
      <xdr:colOff>828675</xdr:colOff>
      <xdr:row>21</xdr:row>
      <xdr:rowOff>76200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285750" y="1943100"/>
          <a:ext cx="5429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OTHER
$10.8 </a:t>
          </a:r>
        </a:p>
      </xdr:txBody>
    </xdr:sp>
    <xdr:clientData fLocksWithSheet="0"/>
  </xdr:twoCellAnchor>
  <xdr:twoCellAnchor>
    <xdr:from>
      <xdr:col>0</xdr:col>
      <xdr:colOff>371475</xdr:colOff>
      <xdr:row>9</xdr:row>
      <xdr:rowOff>0</xdr:rowOff>
    </xdr:from>
    <xdr:to>
      <xdr:col>1</xdr:col>
      <xdr:colOff>361950</xdr:colOff>
      <xdr:row>13</xdr:row>
      <xdr:rowOff>57150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371475" y="1171575"/>
          <a:ext cx="9810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CONSTRUCTION BONDS
$8.2 </a:t>
          </a:r>
        </a:p>
      </xdr:txBody>
    </xdr:sp>
    <xdr:clientData fLocksWithSheet="0"/>
  </xdr:twoCellAnchor>
  <xdr:twoCellAnchor>
    <xdr:from>
      <xdr:col>1</xdr:col>
      <xdr:colOff>781050</xdr:colOff>
      <xdr:row>7</xdr:row>
      <xdr:rowOff>19050</xdr:rowOff>
    </xdr:from>
    <xdr:to>
      <xdr:col>2</xdr:col>
      <xdr:colOff>466725</xdr:colOff>
      <xdr:row>9</xdr:row>
      <xdr:rowOff>57150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1771650" y="1019175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TOLLS $4.7</a:t>
          </a:r>
        </a:p>
      </xdr:txBody>
    </xdr:sp>
    <xdr:clientData fLocksWithSheet="0"/>
  </xdr:twoCellAnchor>
  <xdr:twoCellAnchor>
    <xdr:from>
      <xdr:col>4</xdr:col>
      <xdr:colOff>666750</xdr:colOff>
      <xdr:row>5</xdr:row>
      <xdr:rowOff>19050</xdr:rowOff>
    </xdr:from>
    <xdr:to>
      <xdr:col>8</xdr:col>
      <xdr:colOff>819150</xdr:colOff>
      <xdr:row>40</xdr:row>
      <xdr:rowOff>76200</xdr:rowOff>
    </xdr:to>
    <xdr:graphicFrame>
      <xdr:nvGraphicFramePr>
        <xdr:cNvPr id="7" name="Chart 7"/>
        <xdr:cNvGraphicFramePr/>
      </xdr:nvGraphicFramePr>
      <xdr:xfrm>
        <a:off x="4629150" y="847725"/>
        <a:ext cx="4114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781050</xdr:colOff>
      <xdr:row>32</xdr:row>
      <xdr:rowOff>0</xdr:rowOff>
    </xdr:from>
    <xdr:to>
      <xdr:col>8</xdr:col>
      <xdr:colOff>742950</xdr:colOff>
      <xdr:row>37</xdr:row>
      <xdr:rowOff>9525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7715250" y="3143250"/>
          <a:ext cx="95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CAPITAL OUTLAY
$47.6</a:t>
          </a:r>
        </a:p>
      </xdr:txBody>
    </xdr:sp>
    <xdr:clientData fLocksWithSheet="0"/>
  </xdr:twoCellAnchor>
  <xdr:twoCellAnchor>
    <xdr:from>
      <xdr:col>4</xdr:col>
      <xdr:colOff>962025</xdr:colOff>
      <xdr:row>33</xdr:row>
      <xdr:rowOff>76200</xdr:rowOff>
    </xdr:from>
    <xdr:to>
      <xdr:col>5</xdr:col>
      <xdr:colOff>895350</xdr:colOff>
      <xdr:row>37</xdr:row>
      <xdr:rowOff>38100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4924425" y="3305175"/>
          <a:ext cx="923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GRANTS-IN-AID
$11.0 </a:t>
          </a:r>
        </a:p>
      </xdr:txBody>
    </xdr:sp>
    <xdr:clientData fLocksWithSheet="0"/>
  </xdr:twoCellAnchor>
  <xdr:twoCellAnchor>
    <xdr:from>
      <xdr:col>4</xdr:col>
      <xdr:colOff>514350</xdr:colOff>
      <xdr:row>22</xdr:row>
      <xdr:rowOff>47625</xdr:rowOff>
    </xdr:from>
    <xdr:to>
      <xdr:col>5</xdr:col>
      <xdr:colOff>438150</xdr:colOff>
      <xdr:row>27</xdr:row>
      <xdr:rowOff>57150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4476750" y="2333625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MAINTENANCE AND SERVICES
$13.0 </a:t>
          </a:r>
        </a:p>
      </xdr:txBody>
    </xdr:sp>
    <xdr:clientData fLocksWithSheet="0"/>
  </xdr:twoCellAnchor>
  <xdr:twoCellAnchor>
    <xdr:from>
      <xdr:col>4</xdr:col>
      <xdr:colOff>342900</xdr:colOff>
      <xdr:row>15</xdr:row>
      <xdr:rowOff>19050</xdr:rowOff>
    </xdr:from>
    <xdr:to>
      <xdr:col>5</xdr:col>
      <xdr:colOff>628650</xdr:colOff>
      <xdr:row>18</xdr:row>
      <xdr:rowOff>47625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4305300" y="1704975"/>
          <a:ext cx="12763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ENFORCEMENT AND SAFETY $5.3</a:t>
          </a:r>
        </a:p>
      </xdr:txBody>
    </xdr:sp>
    <xdr:clientData fLocksWithSheet="0"/>
  </xdr:twoCellAnchor>
  <xdr:twoCellAnchor>
    <xdr:from>
      <xdr:col>4</xdr:col>
      <xdr:colOff>638175</xdr:colOff>
      <xdr:row>11</xdr:row>
      <xdr:rowOff>0</xdr:rowOff>
    </xdr:from>
    <xdr:to>
      <xdr:col>5</xdr:col>
      <xdr:colOff>933450</xdr:colOff>
      <xdr:row>13</xdr:row>
      <xdr:rowOff>57150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4600575" y="1343025"/>
          <a:ext cx="1285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ADMINISTRATION  $4.8 </a:t>
          </a:r>
        </a:p>
      </xdr:txBody>
    </xdr:sp>
    <xdr:clientData fLocksWithSheet="0"/>
  </xdr:twoCellAnchor>
  <xdr:twoCellAnchor>
    <xdr:from>
      <xdr:col>5</xdr:col>
      <xdr:colOff>190500</xdr:colOff>
      <xdr:row>7</xdr:row>
      <xdr:rowOff>66675</xdr:rowOff>
    </xdr:from>
    <xdr:to>
      <xdr:col>6</xdr:col>
      <xdr:colOff>542925</xdr:colOff>
      <xdr:row>10</xdr:row>
      <xdr:rowOff>0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5143500" y="1066800"/>
          <a:ext cx="1343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BOND RETIREMENT $3.1 </a:t>
          </a:r>
        </a:p>
      </xdr:txBody>
    </xdr:sp>
    <xdr:clientData fLocksWithSheet="0"/>
  </xdr:twoCellAnchor>
  <xdr:twoCellAnchor>
    <xdr:from>
      <xdr:col>6</xdr:col>
      <xdr:colOff>866775</xdr:colOff>
      <xdr:row>7</xdr:row>
      <xdr:rowOff>66675</xdr:rowOff>
    </xdr:from>
    <xdr:to>
      <xdr:col>7</xdr:col>
      <xdr:colOff>752475</xdr:colOff>
      <xdr:row>9</xdr:row>
      <xdr:rowOff>85725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6810375" y="1066800"/>
          <a:ext cx="876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INTEREST $2.7 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0\Headquarters\Tables\State\2000SF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  <sheetName val="LINK533"/>
      <sheetName val="A"/>
    </sheetNames>
    <sheetDataSet>
      <sheetData sheetId="0">
        <row r="67">
          <cell r="H67">
            <v>5530646</v>
          </cell>
          <cell r="I67">
            <v>5695275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9"/>
  <sheetViews>
    <sheetView tabSelected="1" defaultGridColor="0" zoomScale="95" zoomScaleNormal="95" colorId="22" workbookViewId="0" topLeftCell="A1">
      <selection activeCell="I45" sqref="I45"/>
    </sheetView>
  </sheetViews>
  <sheetFormatPr defaultColWidth="6" defaultRowHeight="7.5"/>
  <cols>
    <col min="1" max="1" width="17.25" style="6" customWidth="1"/>
    <col min="2" max="2" width="15.5" style="6" customWidth="1"/>
    <col min="3" max="3" width="12.75" style="6" customWidth="1"/>
    <col min="4" max="4" width="13.75" style="6" customWidth="1"/>
    <col min="5" max="5" width="12.75" style="6" customWidth="1"/>
    <col min="6" max="6" width="13.75" style="6" customWidth="1"/>
    <col min="7" max="7" width="15.25" style="6" customWidth="1"/>
    <col min="8" max="9" width="14.75" style="6" customWidth="1"/>
    <col min="10" max="10" width="15.5" style="6" customWidth="1"/>
    <col min="11" max="11" width="14" style="6" customWidth="1"/>
    <col min="12" max="12" width="13.25" style="6" customWidth="1"/>
    <col min="13" max="13" width="14.75" style="6" customWidth="1"/>
    <col min="14" max="14" width="14" style="6" customWidth="1"/>
    <col min="15" max="15" width="13.75" style="6" customWidth="1"/>
    <col min="16" max="16" width="12.75" style="6" customWidth="1"/>
    <col min="17" max="17" width="13" style="6" customWidth="1"/>
    <col min="18" max="18" width="14.75" style="6" customWidth="1"/>
    <col min="19" max="19" width="15.5" style="6" customWidth="1"/>
    <col min="20" max="16384" width="6" style="6" customWidth="1"/>
  </cols>
  <sheetData>
    <row r="1" spans="1:19" ht="8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8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0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9.75" customHeight="1">
      <c r="A4" s="50" t="s">
        <v>153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4.5" customHeight="1">
      <c r="A5" s="48"/>
      <c r="B5" s="48"/>
      <c r="C5" s="48"/>
      <c r="D5" s="5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5.25" customHeight="1">
      <c r="A7" s="52" t="s">
        <v>154</v>
      </c>
      <c r="B7" s="48"/>
      <c r="C7" s="47" t="s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53" t="s">
        <v>138</v>
      </c>
    </row>
    <row r="8" spans="1:19" ht="5.25" customHeight="1">
      <c r="A8" s="54"/>
      <c r="B8" s="55" t="s">
        <v>1</v>
      </c>
      <c r="C8" s="56"/>
      <c r="D8" s="56"/>
      <c r="E8" s="56"/>
      <c r="F8" s="56"/>
      <c r="G8" s="56"/>
      <c r="H8" s="56"/>
      <c r="I8" s="56"/>
      <c r="J8" s="57" t="s">
        <v>2</v>
      </c>
      <c r="K8" s="56"/>
      <c r="L8" s="56"/>
      <c r="M8" s="56"/>
      <c r="N8" s="56"/>
      <c r="O8" s="56"/>
      <c r="P8" s="56"/>
      <c r="Q8" s="56"/>
      <c r="R8" s="56"/>
      <c r="S8" s="58"/>
    </row>
    <row r="9" spans="1:19" ht="5.25" customHeight="1">
      <c r="A9" s="59"/>
      <c r="B9" s="54"/>
      <c r="C9" s="54"/>
      <c r="D9" s="60" t="s">
        <v>3</v>
      </c>
      <c r="E9" s="54"/>
      <c r="F9" s="61"/>
      <c r="G9" s="55" t="s">
        <v>4</v>
      </c>
      <c r="H9" s="58"/>
      <c r="I9" s="62"/>
      <c r="J9" s="57" t="s">
        <v>5</v>
      </c>
      <c r="K9" s="56"/>
      <c r="L9" s="56"/>
      <c r="M9" s="58"/>
      <c r="N9" s="63"/>
      <c r="O9" s="60" t="s">
        <v>6</v>
      </c>
      <c r="P9" s="54"/>
      <c r="Q9" s="54"/>
      <c r="R9" s="64"/>
      <c r="S9" s="63"/>
    </row>
    <row r="10" spans="1:19" ht="5.25" customHeight="1">
      <c r="A10" s="59"/>
      <c r="B10" s="65" t="s">
        <v>7</v>
      </c>
      <c r="C10" s="65" t="s">
        <v>8</v>
      </c>
      <c r="D10" s="65" t="s">
        <v>9</v>
      </c>
      <c r="E10" s="59"/>
      <c r="F10" s="59"/>
      <c r="G10" s="66"/>
      <c r="H10" s="66"/>
      <c r="I10" s="67"/>
      <c r="J10" s="57" t="s">
        <v>10</v>
      </c>
      <c r="K10" s="58"/>
      <c r="L10" s="54"/>
      <c r="M10" s="54"/>
      <c r="N10" s="68" t="s">
        <v>11</v>
      </c>
      <c r="O10" s="65" t="s">
        <v>12</v>
      </c>
      <c r="P10" s="59"/>
      <c r="Q10" s="59"/>
      <c r="R10" s="66" t="s">
        <v>13</v>
      </c>
      <c r="S10" s="69"/>
    </row>
    <row r="11" spans="1:19" ht="5.25" customHeight="1">
      <c r="A11" s="65" t="s">
        <v>7</v>
      </c>
      <c r="B11" s="65" t="s">
        <v>14</v>
      </c>
      <c r="C11" s="65" t="s">
        <v>15</v>
      </c>
      <c r="D11" s="65" t="s">
        <v>15</v>
      </c>
      <c r="E11" s="65" t="s">
        <v>16</v>
      </c>
      <c r="F11" s="65" t="s">
        <v>17</v>
      </c>
      <c r="G11" s="66"/>
      <c r="H11" s="66" t="s">
        <v>18</v>
      </c>
      <c r="I11" s="70" t="s">
        <v>19</v>
      </c>
      <c r="J11" s="71" t="s">
        <v>20</v>
      </c>
      <c r="K11" s="54"/>
      <c r="L11" s="65" t="s">
        <v>3</v>
      </c>
      <c r="M11" s="66"/>
      <c r="N11" s="68" t="s">
        <v>21</v>
      </c>
      <c r="O11" s="65" t="s">
        <v>22</v>
      </c>
      <c r="P11" s="59"/>
      <c r="Q11" s="65" t="s">
        <v>17</v>
      </c>
      <c r="R11" s="66" t="s">
        <v>23</v>
      </c>
      <c r="S11" s="68" t="s">
        <v>19</v>
      </c>
    </row>
    <row r="12" spans="1:19" ht="5.25" customHeight="1">
      <c r="A12" s="59"/>
      <c r="B12" s="65" t="s">
        <v>24</v>
      </c>
      <c r="C12" s="65" t="s">
        <v>25</v>
      </c>
      <c r="D12" s="65" t="s">
        <v>26</v>
      </c>
      <c r="E12" s="65" t="s">
        <v>27</v>
      </c>
      <c r="F12" s="66" t="s">
        <v>28</v>
      </c>
      <c r="G12" s="66" t="s">
        <v>29</v>
      </c>
      <c r="H12" s="66" t="s">
        <v>30</v>
      </c>
      <c r="I12" s="70" t="s">
        <v>1</v>
      </c>
      <c r="J12" s="71" t="s">
        <v>22</v>
      </c>
      <c r="K12" s="59"/>
      <c r="L12" s="65" t="s">
        <v>31</v>
      </c>
      <c r="M12" s="72" t="s">
        <v>19</v>
      </c>
      <c r="N12" s="68" t="s">
        <v>15</v>
      </c>
      <c r="O12" s="65" t="s">
        <v>32</v>
      </c>
      <c r="P12" s="65" t="s">
        <v>33</v>
      </c>
      <c r="Q12" s="66" t="s">
        <v>34</v>
      </c>
      <c r="R12" s="66" t="s">
        <v>35</v>
      </c>
      <c r="S12" s="73" t="s">
        <v>36</v>
      </c>
    </row>
    <row r="13" spans="1:19" ht="5.25" customHeight="1">
      <c r="A13" s="59"/>
      <c r="B13" s="66" t="s">
        <v>37</v>
      </c>
      <c r="C13" s="66" t="s">
        <v>38</v>
      </c>
      <c r="D13" s="65" t="s">
        <v>39</v>
      </c>
      <c r="E13" s="65" t="s">
        <v>40</v>
      </c>
      <c r="F13" s="65" t="s">
        <v>41</v>
      </c>
      <c r="G13" s="66" t="s">
        <v>42</v>
      </c>
      <c r="H13" s="66" t="s">
        <v>43</v>
      </c>
      <c r="I13" s="67"/>
      <c r="J13" s="71" t="s">
        <v>44</v>
      </c>
      <c r="K13" s="65" t="s">
        <v>3</v>
      </c>
      <c r="L13" s="65" t="s">
        <v>15</v>
      </c>
      <c r="M13" s="59"/>
      <c r="N13" s="68" t="s">
        <v>22</v>
      </c>
      <c r="O13" s="65" t="s">
        <v>15</v>
      </c>
      <c r="P13" s="59"/>
      <c r="Q13" s="66" t="s">
        <v>41</v>
      </c>
      <c r="R13" s="66" t="s">
        <v>30</v>
      </c>
      <c r="S13" s="73" t="s">
        <v>43</v>
      </c>
    </row>
    <row r="14" spans="1:19" ht="5.25" customHeight="1">
      <c r="A14" s="74"/>
      <c r="B14" s="75" t="s">
        <v>45</v>
      </c>
      <c r="C14" s="75" t="s">
        <v>45</v>
      </c>
      <c r="D14" s="75" t="s">
        <v>46</v>
      </c>
      <c r="E14" s="74"/>
      <c r="F14" s="74"/>
      <c r="G14" s="75"/>
      <c r="H14" s="75"/>
      <c r="I14" s="76"/>
      <c r="J14" s="77" t="s">
        <v>47</v>
      </c>
      <c r="K14" s="74"/>
      <c r="L14" s="78" t="s">
        <v>48</v>
      </c>
      <c r="M14" s="74"/>
      <c r="N14" s="79" t="s">
        <v>49</v>
      </c>
      <c r="O14" s="78" t="s">
        <v>50</v>
      </c>
      <c r="P14" s="74"/>
      <c r="Q14" s="74"/>
      <c r="R14" s="75" t="s">
        <v>43</v>
      </c>
      <c r="S14" s="80"/>
    </row>
    <row r="15" spans="1:19" ht="9" customHeight="1">
      <c r="A15" s="81" t="s">
        <v>51</v>
      </c>
      <c r="B15" s="82">
        <v>771999</v>
      </c>
      <c r="C15" s="82">
        <v>0</v>
      </c>
      <c r="D15" s="82">
        <v>10908</v>
      </c>
      <c r="E15" s="82">
        <v>4934</v>
      </c>
      <c r="F15" s="82">
        <v>0</v>
      </c>
      <c r="G15" s="82">
        <v>691411</v>
      </c>
      <c r="H15" s="82">
        <v>22174</v>
      </c>
      <c r="I15" s="83">
        <v>1501426</v>
      </c>
      <c r="J15" s="84">
        <v>471125</v>
      </c>
      <c r="K15" s="85">
        <v>243474</v>
      </c>
      <c r="L15" s="85">
        <v>194291</v>
      </c>
      <c r="M15" s="82">
        <v>908890</v>
      </c>
      <c r="N15" s="86">
        <v>92858</v>
      </c>
      <c r="O15" s="82">
        <v>150719</v>
      </c>
      <c r="P15" s="82">
        <v>735</v>
      </c>
      <c r="Q15" s="82">
        <v>3675</v>
      </c>
      <c r="R15" s="82">
        <v>275782</v>
      </c>
      <c r="S15" s="86">
        <v>1432659</v>
      </c>
    </row>
    <row r="16" spans="1:19" ht="9" customHeight="1">
      <c r="A16" s="81" t="s">
        <v>52</v>
      </c>
      <c r="B16" s="82">
        <v>51327</v>
      </c>
      <c r="C16" s="82">
        <v>15900</v>
      </c>
      <c r="D16" s="82">
        <v>79258</v>
      </c>
      <c r="E16" s="82">
        <v>22500</v>
      </c>
      <c r="F16" s="82">
        <v>0</v>
      </c>
      <c r="G16" s="82">
        <v>312666</v>
      </c>
      <c r="H16" s="82">
        <v>0</v>
      </c>
      <c r="I16" s="83">
        <v>481651</v>
      </c>
      <c r="J16" s="84">
        <v>133562</v>
      </c>
      <c r="K16" s="85">
        <v>71810</v>
      </c>
      <c r="L16" s="85">
        <v>91120</v>
      </c>
      <c r="M16" s="82">
        <v>296492</v>
      </c>
      <c r="N16" s="86">
        <v>118500</v>
      </c>
      <c r="O16" s="82">
        <v>64206</v>
      </c>
      <c r="P16" s="82">
        <v>0</v>
      </c>
      <c r="Q16" s="82">
        <v>0</v>
      </c>
      <c r="R16" s="82">
        <v>2453</v>
      </c>
      <c r="S16" s="86">
        <v>481651</v>
      </c>
    </row>
    <row r="17" spans="1:19" ht="9" customHeight="1">
      <c r="A17" s="81" t="s">
        <v>53</v>
      </c>
      <c r="B17" s="82">
        <v>770884</v>
      </c>
      <c r="C17" s="82">
        <v>0</v>
      </c>
      <c r="D17" s="82">
        <v>564321</v>
      </c>
      <c r="E17" s="82">
        <v>91779</v>
      </c>
      <c r="F17" s="82">
        <v>455752</v>
      </c>
      <c r="G17" s="82">
        <v>397972</v>
      </c>
      <c r="H17" s="82">
        <v>28252</v>
      </c>
      <c r="I17" s="83">
        <v>2308960</v>
      </c>
      <c r="J17" s="84">
        <v>654905</v>
      </c>
      <c r="K17" s="85">
        <v>199941</v>
      </c>
      <c r="L17" s="85">
        <v>114316</v>
      </c>
      <c r="M17" s="82">
        <v>969162</v>
      </c>
      <c r="N17" s="86">
        <v>89440</v>
      </c>
      <c r="O17" s="82">
        <v>297177</v>
      </c>
      <c r="P17" s="82">
        <v>80192</v>
      </c>
      <c r="Q17" s="82">
        <v>208920</v>
      </c>
      <c r="R17" s="82">
        <v>504339</v>
      </c>
      <c r="S17" s="86">
        <v>2149230</v>
      </c>
    </row>
    <row r="18" spans="1:19" ht="9" customHeight="1">
      <c r="A18" s="81" t="s">
        <v>54</v>
      </c>
      <c r="B18" s="82">
        <v>506729</v>
      </c>
      <c r="C18" s="82">
        <v>0</v>
      </c>
      <c r="D18" s="82">
        <v>33089</v>
      </c>
      <c r="E18" s="82">
        <v>25956</v>
      </c>
      <c r="F18" s="82">
        <v>0</v>
      </c>
      <c r="G18" s="82">
        <v>248147</v>
      </c>
      <c r="H18" s="82">
        <v>6612</v>
      </c>
      <c r="I18" s="83">
        <v>820533</v>
      </c>
      <c r="J18" s="84">
        <v>356261</v>
      </c>
      <c r="K18" s="85">
        <v>242525</v>
      </c>
      <c r="L18" s="85">
        <v>15078</v>
      </c>
      <c r="M18" s="82">
        <v>613864</v>
      </c>
      <c r="N18" s="86">
        <v>141253</v>
      </c>
      <c r="O18" s="82">
        <v>60555</v>
      </c>
      <c r="P18" s="82">
        <v>8774</v>
      </c>
      <c r="Q18" s="82">
        <v>0</v>
      </c>
      <c r="R18" s="82">
        <v>151485</v>
      </c>
      <c r="S18" s="86">
        <v>975931</v>
      </c>
    </row>
    <row r="19" spans="1:19" ht="9" customHeight="1">
      <c r="A19" s="87" t="s">
        <v>55</v>
      </c>
      <c r="B19" s="88">
        <v>3745186</v>
      </c>
      <c r="C19" s="88">
        <v>286449</v>
      </c>
      <c r="D19" s="88">
        <v>2089936</v>
      </c>
      <c r="E19" s="88">
        <v>259275</v>
      </c>
      <c r="F19" s="88">
        <v>0</v>
      </c>
      <c r="G19" s="88">
        <v>1814504</v>
      </c>
      <c r="H19" s="88">
        <v>465179</v>
      </c>
      <c r="I19" s="89">
        <v>8660529</v>
      </c>
      <c r="J19" s="90">
        <v>2598976</v>
      </c>
      <c r="K19" s="91">
        <v>364487</v>
      </c>
      <c r="L19" s="88">
        <v>121426</v>
      </c>
      <c r="M19" s="88">
        <v>3084889</v>
      </c>
      <c r="N19" s="92">
        <v>836920</v>
      </c>
      <c r="O19" s="88">
        <v>1630921</v>
      </c>
      <c r="P19" s="88">
        <v>0</v>
      </c>
      <c r="Q19" s="88">
        <v>0</v>
      </c>
      <c r="R19" s="88">
        <v>1242109</v>
      </c>
      <c r="S19" s="92">
        <v>6794839</v>
      </c>
    </row>
    <row r="20" spans="1:19" ht="9" customHeight="1">
      <c r="A20" s="81" t="s">
        <v>56</v>
      </c>
      <c r="B20" s="82">
        <v>699293</v>
      </c>
      <c r="C20" s="82">
        <v>0</v>
      </c>
      <c r="D20" s="82">
        <v>344139</v>
      </c>
      <c r="E20" s="82">
        <v>22530</v>
      </c>
      <c r="F20" s="82">
        <v>539234</v>
      </c>
      <c r="G20" s="82">
        <v>373894</v>
      </c>
      <c r="H20" s="82">
        <v>14914</v>
      </c>
      <c r="I20" s="83">
        <v>1994004</v>
      </c>
      <c r="J20" s="84">
        <v>760581</v>
      </c>
      <c r="K20" s="85">
        <v>140457</v>
      </c>
      <c r="L20" s="82">
        <v>39220</v>
      </c>
      <c r="M20" s="82">
        <v>940258</v>
      </c>
      <c r="N20" s="86">
        <v>281578</v>
      </c>
      <c r="O20" s="82">
        <v>128772</v>
      </c>
      <c r="P20" s="82">
        <v>35836</v>
      </c>
      <c r="Q20" s="82">
        <v>1850</v>
      </c>
      <c r="R20" s="82">
        <v>227725</v>
      </c>
      <c r="S20" s="86">
        <v>1616019</v>
      </c>
    </row>
    <row r="21" spans="1:19" ht="9" customHeight="1">
      <c r="A21" s="81" t="s">
        <v>57</v>
      </c>
      <c r="B21" s="82">
        <v>527903</v>
      </c>
      <c r="C21" s="82">
        <v>136</v>
      </c>
      <c r="D21" s="82">
        <v>14389</v>
      </c>
      <c r="E21" s="82">
        <v>111056</v>
      </c>
      <c r="F21" s="82">
        <v>226081</v>
      </c>
      <c r="G21" s="82">
        <v>394416</v>
      </c>
      <c r="H21" s="82">
        <v>2543</v>
      </c>
      <c r="I21" s="83">
        <v>1276524</v>
      </c>
      <c r="J21" s="84">
        <v>358999</v>
      </c>
      <c r="K21" s="85">
        <v>149617</v>
      </c>
      <c r="L21" s="82">
        <v>35638</v>
      </c>
      <c r="M21" s="82">
        <v>544254</v>
      </c>
      <c r="N21" s="86">
        <v>99327</v>
      </c>
      <c r="O21" s="82">
        <v>173875</v>
      </c>
      <c r="P21" s="82">
        <v>168492</v>
      </c>
      <c r="Q21" s="82">
        <v>210388</v>
      </c>
      <c r="R21" s="82">
        <v>39920</v>
      </c>
      <c r="S21" s="86">
        <v>1236256</v>
      </c>
    </row>
    <row r="22" spans="1:19" ht="9" customHeight="1">
      <c r="A22" s="81" t="s">
        <v>58</v>
      </c>
      <c r="B22" s="82">
        <v>196106</v>
      </c>
      <c r="C22" s="82">
        <v>144856</v>
      </c>
      <c r="D22" s="82">
        <v>45325</v>
      </c>
      <c r="E22" s="82">
        <v>35770</v>
      </c>
      <c r="F22" s="82">
        <v>128523</v>
      </c>
      <c r="G22" s="82">
        <v>128848</v>
      </c>
      <c r="H22" s="82">
        <v>0</v>
      </c>
      <c r="I22" s="83">
        <v>679428</v>
      </c>
      <c r="J22" s="84">
        <v>119257</v>
      </c>
      <c r="K22" s="85">
        <v>62307</v>
      </c>
      <c r="L22" s="93">
        <v>164922</v>
      </c>
      <c r="M22" s="82">
        <v>346486</v>
      </c>
      <c r="N22" s="86">
        <v>108148</v>
      </c>
      <c r="O22" s="82">
        <v>97935</v>
      </c>
      <c r="P22" s="82">
        <v>49567</v>
      </c>
      <c r="Q22" s="82">
        <v>44510</v>
      </c>
      <c r="R22" s="82">
        <v>0</v>
      </c>
      <c r="S22" s="86">
        <v>646646</v>
      </c>
    </row>
    <row r="23" spans="1:19" ht="9" customHeight="1">
      <c r="A23" s="87" t="s">
        <v>59</v>
      </c>
      <c r="B23" s="88">
        <v>97547</v>
      </c>
      <c r="C23" s="88">
        <v>0</v>
      </c>
      <c r="D23" s="88">
        <v>72811</v>
      </c>
      <c r="E23" s="88">
        <v>48557</v>
      </c>
      <c r="F23" s="88">
        <v>0</v>
      </c>
      <c r="G23" s="88">
        <v>187373</v>
      </c>
      <c r="H23" s="88">
        <v>0</v>
      </c>
      <c r="I23" s="89">
        <v>406288</v>
      </c>
      <c r="J23" s="90">
        <v>41016</v>
      </c>
      <c r="K23" s="91">
        <v>68791</v>
      </c>
      <c r="L23" s="85">
        <v>152594</v>
      </c>
      <c r="M23" s="88">
        <v>262401</v>
      </c>
      <c r="N23" s="92">
        <v>57626</v>
      </c>
      <c r="O23" s="88">
        <v>23279</v>
      </c>
      <c r="P23" s="88">
        <v>9955</v>
      </c>
      <c r="Q23" s="88">
        <v>53027</v>
      </c>
      <c r="R23" s="88">
        <v>0</v>
      </c>
      <c r="S23" s="92">
        <v>406288</v>
      </c>
    </row>
    <row r="24" spans="1:19" ht="9" customHeight="1">
      <c r="A24" s="81" t="s">
        <v>60</v>
      </c>
      <c r="B24" s="82">
        <v>1973996</v>
      </c>
      <c r="C24" s="82">
        <v>564494</v>
      </c>
      <c r="D24" s="82">
        <v>114788</v>
      </c>
      <c r="E24" s="82">
        <v>121401</v>
      </c>
      <c r="F24" s="82">
        <v>273948</v>
      </c>
      <c r="G24" s="82">
        <v>1254488</v>
      </c>
      <c r="H24" s="82">
        <v>182725</v>
      </c>
      <c r="I24" s="83">
        <v>4485840</v>
      </c>
      <c r="J24" s="84">
        <v>1395534</v>
      </c>
      <c r="K24" s="85">
        <v>918443</v>
      </c>
      <c r="L24" s="85">
        <v>304661</v>
      </c>
      <c r="M24" s="82">
        <v>2618638</v>
      </c>
      <c r="N24" s="86">
        <v>522382</v>
      </c>
      <c r="O24" s="82">
        <v>423362</v>
      </c>
      <c r="P24" s="82">
        <v>251927</v>
      </c>
      <c r="Q24" s="82">
        <v>175737</v>
      </c>
      <c r="R24" s="82">
        <v>356181</v>
      </c>
      <c r="S24" s="86">
        <v>4348227</v>
      </c>
    </row>
    <row r="25" spans="1:19" ht="9" customHeight="1">
      <c r="A25" s="81" t="s">
        <v>61</v>
      </c>
      <c r="B25" s="82">
        <v>435811</v>
      </c>
      <c r="C25" s="82">
        <v>21497</v>
      </c>
      <c r="D25" s="82">
        <v>211524</v>
      </c>
      <c r="E25" s="82">
        <v>90382</v>
      </c>
      <c r="F25" s="82">
        <v>131920</v>
      </c>
      <c r="G25" s="82">
        <v>725987</v>
      </c>
      <c r="H25" s="82">
        <v>0</v>
      </c>
      <c r="I25" s="83">
        <v>1617121</v>
      </c>
      <c r="J25" s="84">
        <v>387158</v>
      </c>
      <c r="K25" s="85">
        <v>727889</v>
      </c>
      <c r="L25" s="85">
        <v>128658</v>
      </c>
      <c r="M25" s="82">
        <v>1243705</v>
      </c>
      <c r="N25" s="86">
        <v>165643</v>
      </c>
      <c r="O25" s="82">
        <v>186612</v>
      </c>
      <c r="P25" s="82">
        <v>80907</v>
      </c>
      <c r="Q25" s="82">
        <v>70649</v>
      </c>
      <c r="R25" s="82">
        <v>568</v>
      </c>
      <c r="S25" s="86">
        <v>1748084</v>
      </c>
    </row>
    <row r="26" spans="1:19" ht="9" customHeight="1">
      <c r="A26" s="81" t="s">
        <v>62</v>
      </c>
      <c r="B26" s="82">
        <v>133974</v>
      </c>
      <c r="C26" s="82">
        <v>0</v>
      </c>
      <c r="D26" s="82">
        <v>2322</v>
      </c>
      <c r="E26" s="82">
        <v>19897</v>
      </c>
      <c r="F26" s="82">
        <v>50000</v>
      </c>
      <c r="G26" s="82">
        <v>149255</v>
      </c>
      <c r="H26" s="82">
        <v>0</v>
      </c>
      <c r="I26" s="83">
        <v>355448</v>
      </c>
      <c r="J26" s="84">
        <v>103594</v>
      </c>
      <c r="K26" s="85">
        <v>42017</v>
      </c>
      <c r="L26" s="85">
        <v>109</v>
      </c>
      <c r="M26" s="82">
        <v>145720</v>
      </c>
      <c r="N26" s="86">
        <v>25051</v>
      </c>
      <c r="O26" s="82">
        <v>47301</v>
      </c>
      <c r="P26" s="82">
        <v>18772</v>
      </c>
      <c r="Q26" s="82">
        <v>24100</v>
      </c>
      <c r="R26" s="82">
        <v>2190</v>
      </c>
      <c r="S26" s="86">
        <v>263134</v>
      </c>
    </row>
    <row r="27" spans="1:19" ht="9" customHeight="1">
      <c r="A27" s="87" t="s">
        <v>63</v>
      </c>
      <c r="B27" s="88">
        <v>249378</v>
      </c>
      <c r="C27" s="88">
        <v>0</v>
      </c>
      <c r="D27" s="88">
        <v>0</v>
      </c>
      <c r="E27" s="88">
        <v>155</v>
      </c>
      <c r="F27" s="88">
        <v>0</v>
      </c>
      <c r="G27" s="88">
        <v>189446</v>
      </c>
      <c r="H27" s="88">
        <v>3140</v>
      </c>
      <c r="I27" s="89">
        <v>442119</v>
      </c>
      <c r="J27" s="90">
        <v>149433</v>
      </c>
      <c r="K27" s="91">
        <v>64279</v>
      </c>
      <c r="L27" s="88">
        <v>35278</v>
      </c>
      <c r="M27" s="88">
        <v>248990</v>
      </c>
      <c r="N27" s="92">
        <v>53492</v>
      </c>
      <c r="O27" s="88">
        <v>45360</v>
      </c>
      <c r="P27" s="88">
        <v>0</v>
      </c>
      <c r="Q27" s="88">
        <v>0</v>
      </c>
      <c r="R27" s="88">
        <v>132199</v>
      </c>
      <c r="S27" s="92">
        <v>480041</v>
      </c>
    </row>
    <row r="28" spans="1:19" ht="9" customHeight="1">
      <c r="A28" s="81" t="s">
        <v>64</v>
      </c>
      <c r="B28" s="82">
        <v>2144694</v>
      </c>
      <c r="C28" s="82">
        <v>345356</v>
      </c>
      <c r="D28" s="82">
        <v>0</v>
      </c>
      <c r="E28" s="82">
        <v>82288</v>
      </c>
      <c r="F28" s="82">
        <v>207162</v>
      </c>
      <c r="G28" s="82">
        <v>903340</v>
      </c>
      <c r="H28" s="82">
        <v>33517</v>
      </c>
      <c r="I28" s="83">
        <v>3716357</v>
      </c>
      <c r="J28" s="84">
        <v>1235878</v>
      </c>
      <c r="K28" s="85">
        <v>592307</v>
      </c>
      <c r="L28" s="82">
        <v>199565</v>
      </c>
      <c r="M28" s="82">
        <v>2027750</v>
      </c>
      <c r="N28" s="86">
        <v>437384</v>
      </c>
      <c r="O28" s="82">
        <v>369790</v>
      </c>
      <c r="P28" s="82">
        <v>119261</v>
      </c>
      <c r="Q28" s="82">
        <v>154597</v>
      </c>
      <c r="R28" s="82">
        <v>642042</v>
      </c>
      <c r="S28" s="86">
        <v>3750824</v>
      </c>
    </row>
    <row r="29" spans="1:19" ht="9" customHeight="1">
      <c r="A29" s="81" t="s">
        <v>65</v>
      </c>
      <c r="B29" s="82">
        <v>991444</v>
      </c>
      <c r="C29" s="82">
        <v>85325</v>
      </c>
      <c r="D29" s="82">
        <v>3246</v>
      </c>
      <c r="E29" s="82">
        <v>17973</v>
      </c>
      <c r="F29" s="82">
        <v>1394568</v>
      </c>
      <c r="G29" s="82">
        <v>709960</v>
      </c>
      <c r="H29" s="82">
        <v>20505</v>
      </c>
      <c r="I29" s="83">
        <v>3223021</v>
      </c>
      <c r="J29" s="84">
        <v>1277978</v>
      </c>
      <c r="K29" s="85">
        <v>775981</v>
      </c>
      <c r="L29" s="82">
        <v>114022</v>
      </c>
      <c r="M29" s="82">
        <v>2167981</v>
      </c>
      <c r="N29" s="86">
        <v>354897</v>
      </c>
      <c r="O29" s="82">
        <v>128646</v>
      </c>
      <c r="P29" s="82">
        <v>58070</v>
      </c>
      <c r="Q29" s="82">
        <v>24374</v>
      </c>
      <c r="R29" s="82">
        <v>468332</v>
      </c>
      <c r="S29" s="86">
        <v>3202300</v>
      </c>
    </row>
    <row r="30" spans="1:19" ht="9" customHeight="1">
      <c r="A30" s="81" t="s">
        <v>66</v>
      </c>
      <c r="B30" s="82">
        <v>729683</v>
      </c>
      <c r="C30" s="82">
        <v>0</v>
      </c>
      <c r="D30" s="82">
        <v>333913</v>
      </c>
      <c r="E30" s="82">
        <v>12627</v>
      </c>
      <c r="F30" s="82">
        <v>0</v>
      </c>
      <c r="G30" s="82">
        <v>301254</v>
      </c>
      <c r="H30" s="82">
        <v>0</v>
      </c>
      <c r="I30" s="83">
        <v>1377477</v>
      </c>
      <c r="J30" s="84">
        <v>428930</v>
      </c>
      <c r="K30" s="85">
        <v>166563</v>
      </c>
      <c r="L30" s="93">
        <v>9126</v>
      </c>
      <c r="M30" s="82">
        <v>604619</v>
      </c>
      <c r="N30" s="86">
        <v>120134</v>
      </c>
      <c r="O30" s="82">
        <v>112918</v>
      </c>
      <c r="P30" s="82">
        <v>0</v>
      </c>
      <c r="Q30" s="82">
        <v>0</v>
      </c>
      <c r="R30" s="82">
        <v>550532</v>
      </c>
      <c r="S30" s="86">
        <v>1388203</v>
      </c>
    </row>
    <row r="31" spans="1:19" ht="9" customHeight="1">
      <c r="A31" s="87" t="s">
        <v>67</v>
      </c>
      <c r="B31" s="88">
        <v>471429</v>
      </c>
      <c r="C31" s="88">
        <v>61198</v>
      </c>
      <c r="D31" s="88">
        <v>206841</v>
      </c>
      <c r="E31" s="88">
        <v>73172</v>
      </c>
      <c r="F31" s="88">
        <v>0</v>
      </c>
      <c r="G31" s="88">
        <v>261098</v>
      </c>
      <c r="H31" s="88">
        <v>21418</v>
      </c>
      <c r="I31" s="89">
        <v>1095156</v>
      </c>
      <c r="J31" s="90">
        <v>443391</v>
      </c>
      <c r="K31" s="91">
        <v>234357</v>
      </c>
      <c r="L31" s="85">
        <v>59881</v>
      </c>
      <c r="M31" s="88">
        <v>737629</v>
      </c>
      <c r="N31" s="92">
        <v>132367</v>
      </c>
      <c r="O31" s="88">
        <v>112718</v>
      </c>
      <c r="P31" s="88">
        <v>82334</v>
      </c>
      <c r="Q31" s="88">
        <v>50155</v>
      </c>
      <c r="R31" s="88">
        <v>155757</v>
      </c>
      <c r="S31" s="92">
        <v>1270960</v>
      </c>
    </row>
    <row r="32" spans="1:19" ht="9" customHeight="1">
      <c r="A32" s="81" t="s">
        <v>68</v>
      </c>
      <c r="B32" s="82">
        <v>1011185</v>
      </c>
      <c r="C32" s="82">
        <v>13572</v>
      </c>
      <c r="D32" s="82">
        <v>27433</v>
      </c>
      <c r="E32" s="82">
        <v>92345</v>
      </c>
      <c r="F32" s="82">
        <v>0</v>
      </c>
      <c r="G32" s="82">
        <v>491055</v>
      </c>
      <c r="H32" s="82">
        <v>0</v>
      </c>
      <c r="I32" s="83">
        <v>1635590</v>
      </c>
      <c r="J32" s="84">
        <v>654652</v>
      </c>
      <c r="K32" s="85">
        <v>278073</v>
      </c>
      <c r="L32" s="85">
        <v>170059</v>
      </c>
      <c r="M32" s="82">
        <v>1102784</v>
      </c>
      <c r="N32" s="86">
        <v>243613</v>
      </c>
      <c r="O32" s="82">
        <v>97805</v>
      </c>
      <c r="P32" s="82">
        <v>68205</v>
      </c>
      <c r="Q32" s="82">
        <v>89817</v>
      </c>
      <c r="R32" s="82">
        <v>9825</v>
      </c>
      <c r="S32" s="86">
        <v>1612049</v>
      </c>
    </row>
    <row r="33" spans="1:19" ht="9" customHeight="1">
      <c r="A33" s="81" t="s">
        <v>69</v>
      </c>
      <c r="B33" s="82">
        <v>673843</v>
      </c>
      <c r="C33" s="82">
        <v>30966</v>
      </c>
      <c r="D33" s="82">
        <v>139756</v>
      </c>
      <c r="E33" s="82">
        <v>31194</v>
      </c>
      <c r="F33" s="82">
        <v>0</v>
      </c>
      <c r="G33" s="82">
        <v>398535</v>
      </c>
      <c r="H33" s="82">
        <v>51</v>
      </c>
      <c r="I33" s="83">
        <v>1274345</v>
      </c>
      <c r="J33" s="84">
        <v>266002</v>
      </c>
      <c r="K33" s="85">
        <v>196440</v>
      </c>
      <c r="L33" s="85">
        <v>103710</v>
      </c>
      <c r="M33" s="82">
        <v>566152</v>
      </c>
      <c r="N33" s="86">
        <v>174103</v>
      </c>
      <c r="O33" s="82">
        <v>266000</v>
      </c>
      <c r="P33" s="82">
        <v>14609</v>
      </c>
      <c r="Q33" s="82">
        <v>66143</v>
      </c>
      <c r="R33" s="82">
        <v>67258</v>
      </c>
      <c r="S33" s="86">
        <v>1154265</v>
      </c>
    </row>
    <row r="34" spans="1:19" ht="9" customHeight="1">
      <c r="A34" s="81" t="s">
        <v>70</v>
      </c>
      <c r="B34" s="82">
        <v>212041</v>
      </c>
      <c r="C34" s="82">
        <v>56156</v>
      </c>
      <c r="D34" s="82">
        <v>2153</v>
      </c>
      <c r="E34" s="82">
        <v>3269</v>
      </c>
      <c r="F34" s="82">
        <v>19225</v>
      </c>
      <c r="G34" s="82">
        <v>137847</v>
      </c>
      <c r="H34" s="82">
        <v>0</v>
      </c>
      <c r="I34" s="83">
        <v>430691</v>
      </c>
      <c r="J34" s="84">
        <v>78991</v>
      </c>
      <c r="K34" s="85">
        <v>65227</v>
      </c>
      <c r="L34" s="85">
        <v>52785</v>
      </c>
      <c r="M34" s="82">
        <v>197003</v>
      </c>
      <c r="N34" s="86">
        <v>174859</v>
      </c>
      <c r="O34" s="82">
        <v>72881</v>
      </c>
      <c r="P34" s="82">
        <v>14194</v>
      </c>
      <c r="Q34" s="82">
        <v>26035</v>
      </c>
      <c r="R34" s="82">
        <v>19606</v>
      </c>
      <c r="S34" s="86">
        <v>504578</v>
      </c>
    </row>
    <row r="35" spans="1:19" ht="9" customHeight="1">
      <c r="A35" s="87" t="s">
        <v>71</v>
      </c>
      <c r="B35" s="88">
        <v>947161</v>
      </c>
      <c r="C35" s="88">
        <v>140979</v>
      </c>
      <c r="D35" s="88">
        <v>137525</v>
      </c>
      <c r="E35" s="88">
        <v>45975</v>
      </c>
      <c r="F35" s="88">
        <v>0</v>
      </c>
      <c r="G35" s="88">
        <v>469381</v>
      </c>
      <c r="H35" s="88">
        <v>1987</v>
      </c>
      <c r="I35" s="89">
        <v>1743008</v>
      </c>
      <c r="J35" s="90">
        <v>450077</v>
      </c>
      <c r="K35" s="91">
        <v>218826</v>
      </c>
      <c r="L35" s="88">
        <v>62603</v>
      </c>
      <c r="M35" s="88">
        <v>731506</v>
      </c>
      <c r="N35" s="92">
        <v>244397</v>
      </c>
      <c r="O35" s="88">
        <v>216438</v>
      </c>
      <c r="P35" s="88">
        <v>16169</v>
      </c>
      <c r="Q35" s="88">
        <v>29457</v>
      </c>
      <c r="R35" s="88">
        <v>434842</v>
      </c>
      <c r="S35" s="92">
        <v>1672809</v>
      </c>
    </row>
    <row r="36" spans="1:19" ht="9" customHeight="1">
      <c r="A36" s="81" t="s">
        <v>72</v>
      </c>
      <c r="B36" s="82">
        <v>829057</v>
      </c>
      <c r="C36" s="82">
        <v>196480</v>
      </c>
      <c r="D36" s="82">
        <v>2500</v>
      </c>
      <c r="E36" s="82">
        <v>323014</v>
      </c>
      <c r="F36" s="82">
        <v>1311423</v>
      </c>
      <c r="G36" s="82">
        <v>463967</v>
      </c>
      <c r="H36" s="82">
        <v>0</v>
      </c>
      <c r="I36" s="83">
        <v>3126441</v>
      </c>
      <c r="J36" s="84">
        <v>1509810</v>
      </c>
      <c r="K36" s="85">
        <v>173568</v>
      </c>
      <c r="L36" s="82">
        <v>395246</v>
      </c>
      <c r="M36" s="82">
        <v>2078624</v>
      </c>
      <c r="N36" s="86">
        <v>221439</v>
      </c>
      <c r="O36" s="82">
        <v>417177</v>
      </c>
      <c r="P36" s="82">
        <v>302494</v>
      </c>
      <c r="Q36" s="82">
        <v>117648</v>
      </c>
      <c r="R36" s="82">
        <v>199156</v>
      </c>
      <c r="S36" s="86">
        <v>3336538</v>
      </c>
    </row>
    <row r="37" spans="1:19" ht="9" customHeight="1">
      <c r="A37" s="81" t="s">
        <v>73</v>
      </c>
      <c r="B37" s="82">
        <v>1857449</v>
      </c>
      <c r="C37" s="82">
        <v>31557</v>
      </c>
      <c r="D37" s="82">
        <v>25708</v>
      </c>
      <c r="E37" s="82">
        <v>80114</v>
      </c>
      <c r="F37" s="82">
        <v>312101</v>
      </c>
      <c r="G37" s="82">
        <v>729605</v>
      </c>
      <c r="H37" s="82">
        <v>44212</v>
      </c>
      <c r="I37" s="83">
        <v>3080746</v>
      </c>
      <c r="J37" s="84">
        <v>813301</v>
      </c>
      <c r="K37" s="85">
        <v>193027</v>
      </c>
      <c r="L37" s="82">
        <v>1248494</v>
      </c>
      <c r="M37" s="82">
        <v>2254822</v>
      </c>
      <c r="N37" s="86">
        <v>243831</v>
      </c>
      <c r="O37" s="82">
        <v>339402</v>
      </c>
      <c r="P37" s="82">
        <v>26908</v>
      </c>
      <c r="Q37" s="82">
        <v>20148</v>
      </c>
      <c r="R37" s="82">
        <v>34441</v>
      </c>
      <c r="S37" s="86">
        <v>2919552</v>
      </c>
    </row>
    <row r="38" spans="1:19" ht="9" customHeight="1">
      <c r="A38" s="81" t="s">
        <v>74</v>
      </c>
      <c r="B38" s="82">
        <v>1098461</v>
      </c>
      <c r="C38" s="82">
        <v>0</v>
      </c>
      <c r="D38" s="82">
        <v>173755</v>
      </c>
      <c r="E38" s="82">
        <v>68900</v>
      </c>
      <c r="F38" s="82">
        <v>37682</v>
      </c>
      <c r="G38" s="82">
        <v>417960</v>
      </c>
      <c r="H38" s="82">
        <v>18912</v>
      </c>
      <c r="I38" s="83">
        <v>1815670</v>
      </c>
      <c r="J38" s="84">
        <v>201083</v>
      </c>
      <c r="K38" s="85">
        <v>362907</v>
      </c>
      <c r="L38" s="93">
        <v>148393</v>
      </c>
      <c r="M38" s="82">
        <v>712383</v>
      </c>
      <c r="N38" s="86">
        <v>306224</v>
      </c>
      <c r="O38" s="82">
        <v>178528</v>
      </c>
      <c r="P38" s="82">
        <v>7102</v>
      </c>
      <c r="Q38" s="82">
        <v>10300</v>
      </c>
      <c r="R38" s="82">
        <v>468747</v>
      </c>
      <c r="S38" s="86">
        <v>1683284</v>
      </c>
    </row>
    <row r="39" spans="1:19" ht="9" customHeight="1">
      <c r="A39" s="87" t="s">
        <v>75</v>
      </c>
      <c r="B39" s="88">
        <v>492667</v>
      </c>
      <c r="C39" s="88">
        <v>0</v>
      </c>
      <c r="D39" s="88">
        <v>98199</v>
      </c>
      <c r="E39" s="88">
        <v>14747</v>
      </c>
      <c r="F39" s="88">
        <v>0</v>
      </c>
      <c r="G39" s="88">
        <v>274936</v>
      </c>
      <c r="H39" s="88">
        <v>7767</v>
      </c>
      <c r="I39" s="89">
        <v>888316</v>
      </c>
      <c r="J39" s="90">
        <v>354243</v>
      </c>
      <c r="K39" s="91">
        <v>174154</v>
      </c>
      <c r="L39" s="85">
        <v>62700</v>
      </c>
      <c r="M39" s="88">
        <v>591097</v>
      </c>
      <c r="N39" s="92">
        <v>65863</v>
      </c>
      <c r="O39" s="88">
        <v>108977</v>
      </c>
      <c r="P39" s="88">
        <v>17602</v>
      </c>
      <c r="Q39" s="88">
        <v>21540</v>
      </c>
      <c r="R39" s="88">
        <v>106022</v>
      </c>
      <c r="S39" s="92">
        <v>911101</v>
      </c>
    </row>
    <row r="40" spans="1:19" ht="9" customHeight="1">
      <c r="A40" s="81" t="s">
        <v>76</v>
      </c>
      <c r="B40" s="82">
        <v>852894</v>
      </c>
      <c r="C40" s="82">
        <v>0</v>
      </c>
      <c r="D40" s="82">
        <v>242709</v>
      </c>
      <c r="E40" s="82">
        <v>26510</v>
      </c>
      <c r="F40" s="82">
        <v>207814</v>
      </c>
      <c r="G40" s="82">
        <v>651618</v>
      </c>
      <c r="H40" s="82">
        <v>32550</v>
      </c>
      <c r="I40" s="83">
        <v>2014095</v>
      </c>
      <c r="J40" s="84">
        <v>820693</v>
      </c>
      <c r="K40" s="85">
        <v>361931</v>
      </c>
      <c r="L40" s="85">
        <v>58047</v>
      </c>
      <c r="M40" s="82">
        <v>1240671</v>
      </c>
      <c r="N40" s="86">
        <v>342454</v>
      </c>
      <c r="O40" s="82">
        <v>198356</v>
      </c>
      <c r="P40" s="82">
        <v>10631</v>
      </c>
      <c r="Q40" s="82">
        <v>0</v>
      </c>
      <c r="R40" s="82">
        <v>251672</v>
      </c>
      <c r="S40" s="86">
        <v>2043784</v>
      </c>
    </row>
    <row r="41" spans="1:19" ht="9" customHeight="1">
      <c r="A41" s="81" t="s">
        <v>77</v>
      </c>
      <c r="B41" s="82">
        <v>211600</v>
      </c>
      <c r="C41" s="82">
        <v>0</v>
      </c>
      <c r="D41" s="82">
        <v>0</v>
      </c>
      <c r="E41" s="82">
        <v>2456</v>
      </c>
      <c r="F41" s="82">
        <v>0</v>
      </c>
      <c r="G41" s="82">
        <v>261113</v>
      </c>
      <c r="H41" s="82">
        <v>3739</v>
      </c>
      <c r="I41" s="83">
        <v>478908</v>
      </c>
      <c r="J41" s="84">
        <v>159595</v>
      </c>
      <c r="K41" s="85">
        <v>93175</v>
      </c>
      <c r="L41" s="85">
        <v>11448</v>
      </c>
      <c r="M41" s="82">
        <v>264218</v>
      </c>
      <c r="N41" s="86">
        <v>79444</v>
      </c>
      <c r="O41" s="82">
        <v>80429</v>
      </c>
      <c r="P41" s="82">
        <v>1756</v>
      </c>
      <c r="Q41" s="82">
        <v>11855</v>
      </c>
      <c r="R41" s="82">
        <v>31472</v>
      </c>
      <c r="S41" s="86">
        <v>469174</v>
      </c>
    </row>
    <row r="42" spans="1:19" ht="9" customHeight="1">
      <c r="A42" s="81" t="s">
        <v>78</v>
      </c>
      <c r="B42" s="82">
        <v>348947</v>
      </c>
      <c r="C42" s="82">
        <v>0</v>
      </c>
      <c r="D42" s="82">
        <v>131416</v>
      </c>
      <c r="E42" s="82">
        <v>3850</v>
      </c>
      <c r="F42" s="82">
        <v>0</v>
      </c>
      <c r="G42" s="82">
        <v>174958</v>
      </c>
      <c r="H42" s="82">
        <v>35015</v>
      </c>
      <c r="I42" s="83">
        <v>694186</v>
      </c>
      <c r="J42" s="84">
        <v>170300</v>
      </c>
      <c r="K42" s="85">
        <v>106748</v>
      </c>
      <c r="L42" s="85">
        <v>0</v>
      </c>
      <c r="M42" s="82">
        <v>277048</v>
      </c>
      <c r="N42" s="86">
        <v>84295</v>
      </c>
      <c r="O42" s="82">
        <v>82087</v>
      </c>
      <c r="P42" s="82">
        <v>0</v>
      </c>
      <c r="Q42" s="82">
        <v>0</v>
      </c>
      <c r="R42" s="82">
        <v>217573</v>
      </c>
      <c r="S42" s="86">
        <v>661003</v>
      </c>
    </row>
    <row r="43" spans="1:19" ht="9" customHeight="1">
      <c r="A43" s="87" t="s">
        <v>79</v>
      </c>
      <c r="B43" s="88">
        <v>453350</v>
      </c>
      <c r="C43" s="88">
        <v>0</v>
      </c>
      <c r="D43" s="88">
        <v>13871</v>
      </c>
      <c r="E43" s="88">
        <v>17635</v>
      </c>
      <c r="F43" s="88">
        <v>101428</v>
      </c>
      <c r="G43" s="88">
        <v>146454</v>
      </c>
      <c r="H43" s="88">
        <v>0</v>
      </c>
      <c r="I43" s="89">
        <v>732738</v>
      </c>
      <c r="J43" s="90">
        <v>271046</v>
      </c>
      <c r="K43" s="91">
        <v>69374</v>
      </c>
      <c r="L43" s="88">
        <v>2590</v>
      </c>
      <c r="M43" s="88">
        <v>343010</v>
      </c>
      <c r="N43" s="92">
        <v>72552</v>
      </c>
      <c r="O43" s="88">
        <v>105767</v>
      </c>
      <c r="P43" s="88">
        <v>8319</v>
      </c>
      <c r="Q43" s="88">
        <v>0</v>
      </c>
      <c r="R43" s="88">
        <v>138149</v>
      </c>
      <c r="S43" s="92">
        <v>667797</v>
      </c>
    </row>
    <row r="44" spans="1:19" ht="9" customHeight="1">
      <c r="A44" s="81" t="s">
        <v>80</v>
      </c>
      <c r="B44" s="82">
        <v>197163</v>
      </c>
      <c r="C44" s="82">
        <v>60213</v>
      </c>
      <c r="D44" s="82">
        <v>0</v>
      </c>
      <c r="E44" s="82">
        <v>13877</v>
      </c>
      <c r="F44" s="82">
        <v>6082</v>
      </c>
      <c r="G44" s="82">
        <v>125930</v>
      </c>
      <c r="H44" s="82">
        <v>9759</v>
      </c>
      <c r="I44" s="83">
        <v>413024</v>
      </c>
      <c r="J44" s="84">
        <v>106681</v>
      </c>
      <c r="K44" s="85">
        <v>47462</v>
      </c>
      <c r="L44" s="82">
        <v>35359</v>
      </c>
      <c r="M44" s="82">
        <v>189502</v>
      </c>
      <c r="N44" s="86">
        <v>111826</v>
      </c>
      <c r="O44" s="82">
        <v>81048</v>
      </c>
      <c r="P44" s="82">
        <v>23552</v>
      </c>
      <c r="Q44" s="82">
        <v>14287</v>
      </c>
      <c r="R44" s="82">
        <v>25232</v>
      </c>
      <c r="S44" s="86">
        <v>445447</v>
      </c>
    </row>
    <row r="45" spans="1:19" ht="9" customHeight="1">
      <c r="A45" s="81" t="s">
        <v>81</v>
      </c>
      <c r="B45" s="82">
        <v>1084084</v>
      </c>
      <c r="C45" s="82">
        <v>679529</v>
      </c>
      <c r="D45" s="82">
        <v>563623</v>
      </c>
      <c r="E45" s="82">
        <v>231147</v>
      </c>
      <c r="F45" s="82">
        <v>974177</v>
      </c>
      <c r="G45" s="82">
        <v>617994</v>
      </c>
      <c r="H45" s="82">
        <v>0</v>
      </c>
      <c r="I45" s="83">
        <v>4150554</v>
      </c>
      <c r="J45" s="84">
        <v>1020668</v>
      </c>
      <c r="K45" s="85">
        <v>331791</v>
      </c>
      <c r="L45" s="82">
        <v>282167</v>
      </c>
      <c r="M45" s="82">
        <v>1634626</v>
      </c>
      <c r="N45" s="86">
        <v>422169</v>
      </c>
      <c r="O45" s="82">
        <v>471120</v>
      </c>
      <c r="P45" s="82">
        <v>446929</v>
      </c>
      <c r="Q45" s="82">
        <v>276770</v>
      </c>
      <c r="R45" s="82">
        <v>156612</v>
      </c>
      <c r="S45" s="86">
        <v>3408226</v>
      </c>
    </row>
    <row r="46" spans="1:19" ht="9" customHeight="1">
      <c r="A46" s="81" t="s">
        <v>82</v>
      </c>
      <c r="B46" s="82">
        <v>437985</v>
      </c>
      <c r="C46" s="82">
        <v>0</v>
      </c>
      <c r="D46" s="82">
        <v>6880</v>
      </c>
      <c r="E46" s="82">
        <v>33994</v>
      </c>
      <c r="F46" s="82">
        <v>229737</v>
      </c>
      <c r="G46" s="82">
        <v>345236</v>
      </c>
      <c r="H46" s="82">
        <v>8547</v>
      </c>
      <c r="I46" s="83">
        <v>1062379</v>
      </c>
      <c r="J46" s="84">
        <v>640406</v>
      </c>
      <c r="K46" s="85">
        <v>69598</v>
      </c>
      <c r="L46" s="93">
        <v>23544</v>
      </c>
      <c r="M46" s="82">
        <v>733548</v>
      </c>
      <c r="N46" s="86">
        <v>150270</v>
      </c>
      <c r="O46" s="82">
        <v>106308</v>
      </c>
      <c r="P46" s="82">
        <v>37827</v>
      </c>
      <c r="Q46" s="82">
        <v>36492</v>
      </c>
      <c r="R46" s="82">
        <v>54830</v>
      </c>
      <c r="S46" s="86">
        <v>1119275</v>
      </c>
    </row>
    <row r="47" spans="1:19" ht="9" customHeight="1">
      <c r="A47" s="87" t="s">
        <v>83</v>
      </c>
      <c r="B47" s="88">
        <v>1957108</v>
      </c>
      <c r="C47" s="88">
        <v>883108</v>
      </c>
      <c r="D47" s="88">
        <v>219395</v>
      </c>
      <c r="E47" s="88">
        <v>90297</v>
      </c>
      <c r="F47" s="88">
        <v>1174452</v>
      </c>
      <c r="G47" s="88">
        <v>1237726</v>
      </c>
      <c r="H47" s="88">
        <v>2237</v>
      </c>
      <c r="I47" s="89">
        <v>5564323</v>
      </c>
      <c r="J47" s="90">
        <v>1574738</v>
      </c>
      <c r="K47" s="91">
        <v>493306</v>
      </c>
      <c r="L47" s="85">
        <v>440072</v>
      </c>
      <c r="M47" s="88">
        <v>2508116</v>
      </c>
      <c r="N47" s="92">
        <v>852518</v>
      </c>
      <c r="O47" s="88">
        <v>582814</v>
      </c>
      <c r="P47" s="88">
        <v>450622</v>
      </c>
      <c r="Q47" s="88">
        <v>668421</v>
      </c>
      <c r="R47" s="88">
        <v>238142</v>
      </c>
      <c r="S47" s="92">
        <v>5300633</v>
      </c>
    </row>
    <row r="48" spans="1:19" ht="9" customHeight="1">
      <c r="A48" s="81" t="s">
        <v>84</v>
      </c>
      <c r="B48" s="82">
        <v>1517414</v>
      </c>
      <c r="C48" s="82">
        <v>1590</v>
      </c>
      <c r="D48" s="82">
        <v>511161</v>
      </c>
      <c r="E48" s="82">
        <v>86858</v>
      </c>
      <c r="F48" s="82">
        <v>0</v>
      </c>
      <c r="G48" s="82">
        <v>845328</v>
      </c>
      <c r="H48" s="82">
        <v>8062</v>
      </c>
      <c r="I48" s="83">
        <v>2970413</v>
      </c>
      <c r="J48" s="84">
        <v>483036</v>
      </c>
      <c r="K48" s="85">
        <v>497485</v>
      </c>
      <c r="L48" s="85">
        <v>753128</v>
      </c>
      <c r="M48" s="82">
        <v>1733649</v>
      </c>
      <c r="N48" s="86">
        <v>566813</v>
      </c>
      <c r="O48" s="82">
        <v>407165</v>
      </c>
      <c r="P48" s="82">
        <v>10182</v>
      </c>
      <c r="Q48" s="82">
        <v>16675</v>
      </c>
      <c r="R48" s="82">
        <v>133180</v>
      </c>
      <c r="S48" s="86">
        <v>2867664</v>
      </c>
    </row>
    <row r="49" spans="1:19" ht="9" customHeight="1">
      <c r="A49" s="81" t="s">
        <v>85</v>
      </c>
      <c r="B49" s="82">
        <v>155382</v>
      </c>
      <c r="C49" s="82">
        <v>0</v>
      </c>
      <c r="D49" s="82">
        <v>26909</v>
      </c>
      <c r="E49" s="82">
        <v>1459</v>
      </c>
      <c r="F49" s="82">
        <v>0</v>
      </c>
      <c r="G49" s="82">
        <v>162635</v>
      </c>
      <c r="H49" s="82">
        <v>10958</v>
      </c>
      <c r="I49" s="83">
        <v>357343</v>
      </c>
      <c r="J49" s="84">
        <v>130468</v>
      </c>
      <c r="K49" s="85">
        <v>77894</v>
      </c>
      <c r="L49" s="85">
        <v>2512</v>
      </c>
      <c r="M49" s="82">
        <v>210874</v>
      </c>
      <c r="N49" s="86">
        <v>30005</v>
      </c>
      <c r="O49" s="82">
        <v>57723</v>
      </c>
      <c r="P49" s="82">
        <v>0</v>
      </c>
      <c r="Q49" s="82">
        <v>0</v>
      </c>
      <c r="R49" s="82">
        <v>59359</v>
      </c>
      <c r="S49" s="86">
        <v>357961</v>
      </c>
    </row>
    <row r="50" spans="1:19" ht="9" customHeight="1">
      <c r="A50" s="81" t="s">
        <v>86</v>
      </c>
      <c r="B50" s="82">
        <v>1973882</v>
      </c>
      <c r="C50" s="82">
        <v>177310</v>
      </c>
      <c r="D50" s="82">
        <v>17875</v>
      </c>
      <c r="E50" s="82">
        <v>137512</v>
      </c>
      <c r="F50" s="82">
        <v>210649</v>
      </c>
      <c r="G50" s="82">
        <v>875130</v>
      </c>
      <c r="H50" s="82">
        <v>52603</v>
      </c>
      <c r="I50" s="83">
        <v>3444961</v>
      </c>
      <c r="J50" s="84">
        <v>920200</v>
      </c>
      <c r="K50" s="85">
        <v>427504</v>
      </c>
      <c r="L50" s="85">
        <v>265642</v>
      </c>
      <c r="M50" s="82">
        <v>1613346</v>
      </c>
      <c r="N50" s="86">
        <v>366526</v>
      </c>
      <c r="O50" s="82">
        <v>425626</v>
      </c>
      <c r="P50" s="82">
        <v>92124</v>
      </c>
      <c r="Q50" s="82">
        <v>156512</v>
      </c>
      <c r="R50" s="82">
        <v>838576</v>
      </c>
      <c r="S50" s="86">
        <v>3492710</v>
      </c>
    </row>
    <row r="51" spans="1:19" ht="9" customHeight="1">
      <c r="A51" s="87" t="s">
        <v>87</v>
      </c>
      <c r="B51" s="88">
        <v>462044</v>
      </c>
      <c r="C51" s="88">
        <v>132344</v>
      </c>
      <c r="D51" s="88">
        <v>53020</v>
      </c>
      <c r="E51" s="88">
        <v>40847</v>
      </c>
      <c r="F51" s="88">
        <v>156502</v>
      </c>
      <c r="G51" s="88">
        <v>298874</v>
      </c>
      <c r="H51" s="88">
        <v>9902</v>
      </c>
      <c r="I51" s="89">
        <v>1153533</v>
      </c>
      <c r="J51" s="90">
        <v>407458</v>
      </c>
      <c r="K51" s="91">
        <v>112154</v>
      </c>
      <c r="L51" s="88">
        <v>293180</v>
      </c>
      <c r="M51" s="88">
        <v>812792</v>
      </c>
      <c r="N51" s="92">
        <v>136171</v>
      </c>
      <c r="O51" s="88">
        <v>170135</v>
      </c>
      <c r="P51" s="88">
        <v>61863</v>
      </c>
      <c r="Q51" s="88">
        <v>41335</v>
      </c>
      <c r="R51" s="88">
        <v>220624</v>
      </c>
      <c r="S51" s="92">
        <v>1442920</v>
      </c>
    </row>
    <row r="52" spans="1:19" ht="9" customHeight="1">
      <c r="A52" s="81" t="s">
        <v>88</v>
      </c>
      <c r="B52" s="82">
        <v>616162</v>
      </c>
      <c r="C52" s="82">
        <v>0</v>
      </c>
      <c r="D52" s="82">
        <v>31053</v>
      </c>
      <c r="E52" s="82">
        <v>24725</v>
      </c>
      <c r="F52" s="82">
        <v>58355</v>
      </c>
      <c r="G52" s="82">
        <v>357472</v>
      </c>
      <c r="H52" s="82">
        <v>0</v>
      </c>
      <c r="I52" s="83">
        <v>1087767</v>
      </c>
      <c r="J52" s="84">
        <v>214306</v>
      </c>
      <c r="K52" s="85">
        <v>75958</v>
      </c>
      <c r="L52" s="82">
        <v>72964</v>
      </c>
      <c r="M52" s="82">
        <v>363228</v>
      </c>
      <c r="N52" s="86">
        <v>224670</v>
      </c>
      <c r="O52" s="82">
        <v>127392</v>
      </c>
      <c r="P52" s="82">
        <v>3246</v>
      </c>
      <c r="Q52" s="82">
        <v>2995</v>
      </c>
      <c r="R52" s="82">
        <v>262784</v>
      </c>
      <c r="S52" s="86">
        <v>984315</v>
      </c>
    </row>
    <row r="53" spans="1:19" ht="9" customHeight="1">
      <c r="A53" s="81" t="s">
        <v>89</v>
      </c>
      <c r="B53" s="82">
        <v>2537584</v>
      </c>
      <c r="C53" s="82">
        <v>467988</v>
      </c>
      <c r="D53" s="82">
        <v>147702</v>
      </c>
      <c r="E53" s="82">
        <v>144820</v>
      </c>
      <c r="F53" s="82">
        <v>1928</v>
      </c>
      <c r="G53" s="82">
        <v>1368126</v>
      </c>
      <c r="H53" s="82">
        <v>16148</v>
      </c>
      <c r="I53" s="83">
        <v>4684296</v>
      </c>
      <c r="J53" s="84">
        <v>1937125</v>
      </c>
      <c r="K53" s="85">
        <v>31071</v>
      </c>
      <c r="L53" s="82">
        <v>763898</v>
      </c>
      <c r="M53" s="82">
        <v>2732094</v>
      </c>
      <c r="N53" s="86">
        <v>1094322</v>
      </c>
      <c r="O53" s="82">
        <v>569178</v>
      </c>
      <c r="P53" s="82">
        <v>159975</v>
      </c>
      <c r="Q53" s="82">
        <v>117289</v>
      </c>
      <c r="R53" s="82">
        <v>202397</v>
      </c>
      <c r="S53" s="86">
        <v>4875255</v>
      </c>
    </row>
    <row r="54" spans="1:19" ht="9" customHeight="1">
      <c r="A54" s="81" t="s">
        <v>90</v>
      </c>
      <c r="B54" s="82">
        <v>97890</v>
      </c>
      <c r="C54" s="82">
        <v>11385</v>
      </c>
      <c r="D54" s="82">
        <v>0</v>
      </c>
      <c r="E54" s="82">
        <v>1612</v>
      </c>
      <c r="F54" s="82">
        <v>29800</v>
      </c>
      <c r="G54" s="82">
        <v>150514</v>
      </c>
      <c r="H54" s="82">
        <v>0</v>
      </c>
      <c r="I54" s="83">
        <v>291201</v>
      </c>
      <c r="J54" s="84">
        <v>90277</v>
      </c>
      <c r="K54" s="85">
        <v>40272</v>
      </c>
      <c r="L54" s="93">
        <v>14742</v>
      </c>
      <c r="M54" s="82">
        <v>145291</v>
      </c>
      <c r="N54" s="86">
        <v>58820</v>
      </c>
      <c r="O54" s="82">
        <v>40221</v>
      </c>
      <c r="P54" s="82">
        <v>21351</v>
      </c>
      <c r="Q54" s="82">
        <v>23504</v>
      </c>
      <c r="R54" s="82">
        <v>0</v>
      </c>
      <c r="S54" s="86">
        <v>289187</v>
      </c>
    </row>
    <row r="55" spans="1:19" ht="9" customHeight="1">
      <c r="A55" s="87" t="s">
        <v>91</v>
      </c>
      <c r="B55" s="88">
        <v>439170</v>
      </c>
      <c r="C55" s="88">
        <v>0</v>
      </c>
      <c r="D55" s="88">
        <v>75682</v>
      </c>
      <c r="E55" s="88">
        <v>29001</v>
      </c>
      <c r="F55" s="88">
        <v>356137</v>
      </c>
      <c r="G55" s="88">
        <v>373900</v>
      </c>
      <c r="H55" s="88">
        <v>1720</v>
      </c>
      <c r="I55" s="89">
        <v>1275610</v>
      </c>
      <c r="J55" s="90">
        <v>280388</v>
      </c>
      <c r="K55" s="91">
        <v>260586</v>
      </c>
      <c r="L55" s="85">
        <v>103865</v>
      </c>
      <c r="M55" s="88">
        <v>644839</v>
      </c>
      <c r="N55" s="92">
        <v>209656</v>
      </c>
      <c r="O55" s="88">
        <v>189358</v>
      </c>
      <c r="P55" s="88">
        <v>16786</v>
      </c>
      <c r="Q55" s="88">
        <v>6980</v>
      </c>
      <c r="R55" s="88">
        <v>36654</v>
      </c>
      <c r="S55" s="92">
        <v>1104273</v>
      </c>
    </row>
    <row r="56" spans="1:19" ht="9" customHeight="1">
      <c r="A56" s="81" t="s">
        <v>92</v>
      </c>
      <c r="B56" s="82">
        <v>158602</v>
      </c>
      <c r="C56" s="82">
        <v>0</v>
      </c>
      <c r="D56" s="82">
        <v>49976</v>
      </c>
      <c r="E56" s="82">
        <v>2921</v>
      </c>
      <c r="F56" s="82">
        <v>0</v>
      </c>
      <c r="G56" s="82">
        <v>212910</v>
      </c>
      <c r="H56" s="82">
        <v>8189</v>
      </c>
      <c r="I56" s="83">
        <v>432598</v>
      </c>
      <c r="J56" s="84">
        <v>221706</v>
      </c>
      <c r="K56" s="85">
        <v>45774</v>
      </c>
      <c r="L56" s="85">
        <v>43461</v>
      </c>
      <c r="M56" s="82">
        <v>310941</v>
      </c>
      <c r="N56" s="86">
        <v>48897</v>
      </c>
      <c r="O56" s="82">
        <v>63925</v>
      </c>
      <c r="P56" s="82">
        <v>0</v>
      </c>
      <c r="Q56" s="82">
        <v>0</v>
      </c>
      <c r="R56" s="82">
        <v>38944</v>
      </c>
      <c r="S56" s="86">
        <v>462707</v>
      </c>
    </row>
    <row r="57" spans="1:19" ht="9" customHeight="1">
      <c r="A57" s="81" t="s">
        <v>93</v>
      </c>
      <c r="B57" s="82">
        <v>861423</v>
      </c>
      <c r="C57" s="82">
        <v>26</v>
      </c>
      <c r="D57" s="82">
        <v>158881</v>
      </c>
      <c r="E57" s="82">
        <v>55650</v>
      </c>
      <c r="F57" s="82">
        <v>0</v>
      </c>
      <c r="G57" s="82">
        <v>435983</v>
      </c>
      <c r="H57" s="82">
        <v>22058</v>
      </c>
      <c r="I57" s="83">
        <v>1534021</v>
      </c>
      <c r="J57" s="84">
        <v>390271</v>
      </c>
      <c r="K57" s="85">
        <v>400095</v>
      </c>
      <c r="L57" s="85">
        <v>29946</v>
      </c>
      <c r="M57" s="82">
        <v>820312</v>
      </c>
      <c r="N57" s="86">
        <v>269435</v>
      </c>
      <c r="O57" s="82">
        <v>205086</v>
      </c>
      <c r="P57" s="82">
        <v>0</v>
      </c>
      <c r="Q57" s="82">
        <v>0</v>
      </c>
      <c r="R57" s="82">
        <v>268120</v>
      </c>
      <c r="S57" s="86">
        <v>1562953</v>
      </c>
    </row>
    <row r="58" spans="1:19" ht="9" customHeight="1">
      <c r="A58" s="81" t="s">
        <v>94</v>
      </c>
      <c r="B58" s="82">
        <v>3189531</v>
      </c>
      <c r="C58" s="82">
        <v>97059</v>
      </c>
      <c r="D58" s="82">
        <v>31244</v>
      </c>
      <c r="E58" s="82">
        <v>139280</v>
      </c>
      <c r="F58" s="82">
        <v>0</v>
      </c>
      <c r="G58" s="82">
        <v>1755532</v>
      </c>
      <c r="H58" s="82">
        <v>197662</v>
      </c>
      <c r="I58" s="83">
        <v>5410308</v>
      </c>
      <c r="J58" s="84">
        <v>2130257</v>
      </c>
      <c r="K58" s="85">
        <v>917352</v>
      </c>
      <c r="L58" s="85">
        <v>308343</v>
      </c>
      <c r="M58" s="82">
        <v>3355952</v>
      </c>
      <c r="N58" s="86">
        <v>1123319</v>
      </c>
      <c r="O58" s="82">
        <v>760640</v>
      </c>
      <c r="P58" s="82">
        <v>46501</v>
      </c>
      <c r="Q58" s="82">
        <v>7600</v>
      </c>
      <c r="R58" s="82">
        <v>421707</v>
      </c>
      <c r="S58" s="86">
        <v>5715719</v>
      </c>
    </row>
    <row r="59" spans="1:19" ht="9" customHeight="1">
      <c r="A59" s="87" t="s">
        <v>95</v>
      </c>
      <c r="B59" s="88">
        <v>381595</v>
      </c>
      <c r="C59" s="88">
        <v>197</v>
      </c>
      <c r="D59" s="88">
        <v>217421</v>
      </c>
      <c r="E59" s="88">
        <v>34777</v>
      </c>
      <c r="F59" s="88">
        <v>0</v>
      </c>
      <c r="G59" s="88">
        <v>251824</v>
      </c>
      <c r="H59" s="88">
        <v>0</v>
      </c>
      <c r="I59" s="89">
        <v>885814</v>
      </c>
      <c r="J59" s="90">
        <v>457058</v>
      </c>
      <c r="K59" s="91">
        <v>95862</v>
      </c>
      <c r="L59" s="88">
        <v>8016</v>
      </c>
      <c r="M59" s="88">
        <v>560936</v>
      </c>
      <c r="N59" s="92">
        <v>102854</v>
      </c>
      <c r="O59" s="88">
        <v>99498</v>
      </c>
      <c r="P59" s="88">
        <v>44183</v>
      </c>
      <c r="Q59" s="88">
        <v>0</v>
      </c>
      <c r="R59" s="88">
        <v>133924</v>
      </c>
      <c r="S59" s="92">
        <v>941395</v>
      </c>
    </row>
    <row r="60" spans="1:19" ht="9" customHeight="1">
      <c r="A60" s="81" t="s">
        <v>96</v>
      </c>
      <c r="B60" s="82">
        <v>142165</v>
      </c>
      <c r="C60" s="82">
        <v>0</v>
      </c>
      <c r="D60" s="82">
        <v>0</v>
      </c>
      <c r="E60" s="82">
        <v>10635</v>
      </c>
      <c r="F60" s="82">
        <v>0</v>
      </c>
      <c r="G60" s="82">
        <v>151936</v>
      </c>
      <c r="H60" s="82">
        <v>1109</v>
      </c>
      <c r="I60" s="83">
        <v>305845</v>
      </c>
      <c r="J60" s="84">
        <v>71136</v>
      </c>
      <c r="K60" s="85">
        <v>39457</v>
      </c>
      <c r="L60" s="82">
        <v>5475</v>
      </c>
      <c r="M60" s="82">
        <v>116068</v>
      </c>
      <c r="N60" s="86">
        <v>98339</v>
      </c>
      <c r="O60" s="82">
        <v>56035</v>
      </c>
      <c r="P60" s="82">
        <v>1013</v>
      </c>
      <c r="Q60" s="82">
        <v>1963</v>
      </c>
      <c r="R60" s="82">
        <v>23769</v>
      </c>
      <c r="S60" s="86">
        <v>297187</v>
      </c>
    </row>
    <row r="61" spans="1:19" ht="9" customHeight="1">
      <c r="A61" s="81" t="s">
        <v>97</v>
      </c>
      <c r="B61" s="82">
        <v>1347029</v>
      </c>
      <c r="C61" s="82">
        <v>88315</v>
      </c>
      <c r="D61" s="82">
        <v>559050</v>
      </c>
      <c r="E61" s="82">
        <v>89548</v>
      </c>
      <c r="F61" s="82">
        <v>389524</v>
      </c>
      <c r="G61" s="82">
        <v>554770</v>
      </c>
      <c r="H61" s="82">
        <v>30414</v>
      </c>
      <c r="I61" s="83">
        <v>3058650</v>
      </c>
      <c r="J61" s="84">
        <v>612246</v>
      </c>
      <c r="K61" s="85">
        <v>376842</v>
      </c>
      <c r="L61" s="82">
        <v>461832</v>
      </c>
      <c r="M61" s="82">
        <v>1450920</v>
      </c>
      <c r="N61" s="86">
        <v>838539</v>
      </c>
      <c r="O61" s="82">
        <v>262497</v>
      </c>
      <c r="P61" s="82">
        <v>92334</v>
      </c>
      <c r="Q61" s="82">
        <v>36253</v>
      </c>
      <c r="R61" s="82">
        <v>228844</v>
      </c>
      <c r="S61" s="86">
        <v>2909387</v>
      </c>
    </row>
    <row r="62" spans="1:19" ht="9" customHeight="1">
      <c r="A62" s="81" t="s">
        <v>98</v>
      </c>
      <c r="B62" s="82">
        <v>1008362</v>
      </c>
      <c r="C62" s="82">
        <v>95877</v>
      </c>
      <c r="D62" s="82">
        <v>89668</v>
      </c>
      <c r="E62" s="82">
        <v>59444</v>
      </c>
      <c r="F62" s="82">
        <v>205825</v>
      </c>
      <c r="G62" s="82">
        <v>551919</v>
      </c>
      <c r="H62" s="82">
        <v>19368</v>
      </c>
      <c r="I62" s="83">
        <v>2030463</v>
      </c>
      <c r="J62" s="84">
        <v>499625</v>
      </c>
      <c r="K62" s="85">
        <v>128797</v>
      </c>
      <c r="L62" s="93">
        <v>112890</v>
      </c>
      <c r="M62" s="82">
        <v>741312</v>
      </c>
      <c r="N62" s="86">
        <v>294965</v>
      </c>
      <c r="O62" s="82">
        <v>248923</v>
      </c>
      <c r="P62" s="82">
        <v>60610</v>
      </c>
      <c r="Q62" s="82">
        <v>74735</v>
      </c>
      <c r="R62" s="82">
        <v>519658</v>
      </c>
      <c r="S62" s="86">
        <v>1940203</v>
      </c>
    </row>
    <row r="63" spans="1:19" ht="9" customHeight="1">
      <c r="A63" s="87" t="s">
        <v>99</v>
      </c>
      <c r="B63" s="88">
        <v>502830</v>
      </c>
      <c r="C63" s="88">
        <v>51983</v>
      </c>
      <c r="D63" s="88">
        <v>68030</v>
      </c>
      <c r="E63" s="88">
        <v>24886</v>
      </c>
      <c r="F63" s="88">
        <v>109294</v>
      </c>
      <c r="G63" s="88">
        <v>426563</v>
      </c>
      <c r="H63" s="88">
        <v>0</v>
      </c>
      <c r="I63" s="89">
        <v>1183586</v>
      </c>
      <c r="J63" s="90">
        <v>548505</v>
      </c>
      <c r="K63" s="91">
        <v>172624</v>
      </c>
      <c r="L63" s="88">
        <v>70982</v>
      </c>
      <c r="M63" s="88">
        <v>792111</v>
      </c>
      <c r="N63" s="92">
        <v>301933</v>
      </c>
      <c r="O63" s="88">
        <v>127949</v>
      </c>
      <c r="P63" s="88">
        <v>31694</v>
      </c>
      <c r="Q63" s="88">
        <v>34980</v>
      </c>
      <c r="R63" s="88">
        <v>0</v>
      </c>
      <c r="S63" s="92">
        <v>1288667</v>
      </c>
    </row>
    <row r="64" spans="1:19" ht="9" customHeight="1">
      <c r="A64" s="81" t="s">
        <v>100</v>
      </c>
      <c r="B64" s="82">
        <v>973776</v>
      </c>
      <c r="C64" s="82">
        <v>0</v>
      </c>
      <c r="D64" s="82">
        <v>0</v>
      </c>
      <c r="E64" s="82">
        <v>68602</v>
      </c>
      <c r="F64" s="82">
        <v>124481</v>
      </c>
      <c r="G64" s="82">
        <v>534895</v>
      </c>
      <c r="H64" s="82">
        <v>79999</v>
      </c>
      <c r="I64" s="83">
        <v>1781753</v>
      </c>
      <c r="J64" s="84">
        <v>429429</v>
      </c>
      <c r="K64" s="85">
        <v>234834</v>
      </c>
      <c r="L64" s="82">
        <v>285453</v>
      </c>
      <c r="M64" s="82">
        <v>949716</v>
      </c>
      <c r="N64" s="86">
        <v>175495</v>
      </c>
      <c r="O64" s="82">
        <v>208329</v>
      </c>
      <c r="P64" s="82">
        <v>50728</v>
      </c>
      <c r="Q64" s="82">
        <v>43250</v>
      </c>
      <c r="R64" s="82">
        <v>365910</v>
      </c>
      <c r="S64" s="86">
        <v>1793428</v>
      </c>
    </row>
    <row r="65" spans="1:19" ht="9" customHeight="1">
      <c r="A65" s="81" t="s">
        <v>101</v>
      </c>
      <c r="B65" s="82">
        <v>128151</v>
      </c>
      <c r="C65" s="82">
        <v>0</v>
      </c>
      <c r="D65" s="82">
        <v>24889</v>
      </c>
      <c r="E65" s="82">
        <v>5316</v>
      </c>
      <c r="F65" s="82">
        <v>0</v>
      </c>
      <c r="G65" s="82">
        <v>200067</v>
      </c>
      <c r="H65" s="82">
        <v>1177</v>
      </c>
      <c r="I65" s="83">
        <v>359600</v>
      </c>
      <c r="J65" s="84">
        <v>145659</v>
      </c>
      <c r="K65" s="85">
        <v>57723</v>
      </c>
      <c r="L65" s="82">
        <v>15205</v>
      </c>
      <c r="M65" s="82">
        <v>218587</v>
      </c>
      <c r="N65" s="86">
        <v>84302</v>
      </c>
      <c r="O65" s="82">
        <v>33504</v>
      </c>
      <c r="P65" s="82">
        <v>0</v>
      </c>
      <c r="Q65" s="82">
        <v>0</v>
      </c>
      <c r="R65" s="82">
        <v>23295</v>
      </c>
      <c r="S65" s="86">
        <v>359688</v>
      </c>
    </row>
    <row r="66" spans="1:19" ht="3" customHeight="1" thickBot="1">
      <c r="A66" s="81"/>
      <c r="B66" s="82"/>
      <c r="C66" s="82"/>
      <c r="D66" s="82"/>
      <c r="E66" s="82"/>
      <c r="F66" s="82"/>
      <c r="G66" s="82"/>
      <c r="H66" s="82"/>
      <c r="I66" s="83"/>
      <c r="J66" s="84"/>
      <c r="K66" s="85"/>
      <c r="L66" s="93"/>
      <c r="M66" s="82"/>
      <c r="N66" s="86"/>
      <c r="O66" s="82"/>
      <c r="P66" s="82"/>
      <c r="Q66" s="82"/>
      <c r="R66" s="82"/>
      <c r="S66" s="86"/>
    </row>
    <row r="67" spans="1:19" ht="6.75" customHeight="1" thickTop="1">
      <c r="A67" s="94" t="s">
        <v>102</v>
      </c>
      <c r="B67" s="95">
        <v>43655370</v>
      </c>
      <c r="C67" s="95">
        <v>4741845</v>
      </c>
      <c r="D67" s="95">
        <v>7974294</v>
      </c>
      <c r="E67" s="95">
        <v>3077469</v>
      </c>
      <c r="F67" s="95">
        <v>9423804</v>
      </c>
      <c r="G67" s="95">
        <v>25496752</v>
      </c>
      <c r="H67" s="95">
        <v>1425124</v>
      </c>
      <c r="I67" s="96">
        <v>95794658</v>
      </c>
      <c r="J67" s="97">
        <v>29978014</v>
      </c>
      <c r="K67" s="98">
        <v>12293136</v>
      </c>
      <c r="L67" s="98">
        <v>8488656</v>
      </c>
      <c r="M67" s="95">
        <v>50759806</v>
      </c>
      <c r="N67" s="99">
        <v>13451918</v>
      </c>
      <c r="O67" s="95">
        <v>11512467</v>
      </c>
      <c r="P67" s="95">
        <v>3104331</v>
      </c>
      <c r="Q67" s="95">
        <v>2974966</v>
      </c>
      <c r="R67" s="95">
        <v>10982938</v>
      </c>
      <c r="S67" s="99">
        <v>92786426</v>
      </c>
    </row>
    <row r="68" spans="1:19" ht="1.5" customHeight="1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2"/>
    </row>
    <row r="69" spans="1:19" ht="6.75" customHeight="1">
      <c r="A69" s="103" t="s">
        <v>103</v>
      </c>
      <c r="B69" s="104"/>
      <c r="C69" s="104"/>
      <c r="D69" s="104"/>
      <c r="E69" s="104"/>
      <c r="F69" s="104"/>
      <c r="G69" s="104"/>
      <c r="H69" s="104"/>
      <c r="I69" s="105"/>
      <c r="J69" s="105" t="s">
        <v>104</v>
      </c>
      <c r="K69" s="104"/>
      <c r="L69" s="104"/>
      <c r="M69" s="104"/>
      <c r="N69" s="104"/>
      <c r="O69" s="104"/>
      <c r="P69" s="104"/>
      <c r="Q69" s="104"/>
      <c r="R69" s="104"/>
      <c r="S69" s="106"/>
    </row>
    <row r="70" spans="1:19" ht="6.75" customHeight="1">
      <c r="A70" s="103" t="s">
        <v>105</v>
      </c>
      <c r="B70" s="104"/>
      <c r="C70" s="104"/>
      <c r="D70" s="104"/>
      <c r="E70" s="104"/>
      <c r="F70" s="104"/>
      <c r="G70" s="104"/>
      <c r="H70" s="104"/>
      <c r="I70" s="105"/>
      <c r="J70" s="107" t="s">
        <v>106</v>
      </c>
      <c r="K70" s="104"/>
      <c r="L70" s="104"/>
      <c r="M70" s="104"/>
      <c r="N70" s="104"/>
      <c r="O70" s="104"/>
      <c r="P70" s="104"/>
      <c r="Q70" s="104"/>
      <c r="R70" s="104"/>
      <c r="S70" s="106"/>
    </row>
    <row r="71" spans="1:19" ht="6.75" customHeight="1">
      <c r="A71" s="103" t="s">
        <v>107</v>
      </c>
      <c r="B71" s="104"/>
      <c r="C71" s="104"/>
      <c r="D71" s="104"/>
      <c r="E71" s="104"/>
      <c r="F71" s="104"/>
      <c r="G71" s="104"/>
      <c r="H71" s="104"/>
      <c r="I71" s="105"/>
      <c r="J71" s="107" t="s">
        <v>108</v>
      </c>
      <c r="K71" s="104"/>
      <c r="L71" s="104"/>
      <c r="M71" s="104"/>
      <c r="N71" s="104"/>
      <c r="O71" s="104"/>
      <c r="P71" s="104"/>
      <c r="Q71" s="104"/>
      <c r="R71" s="104"/>
      <c r="S71" s="106"/>
    </row>
    <row r="72" spans="1:19" ht="6.75" customHeight="1">
      <c r="A72" s="103" t="s">
        <v>109</v>
      </c>
      <c r="B72" s="104"/>
      <c r="C72" s="104"/>
      <c r="D72" s="104"/>
      <c r="E72" s="104"/>
      <c r="F72" s="104"/>
      <c r="G72" s="104"/>
      <c r="H72" s="104"/>
      <c r="I72" s="105"/>
      <c r="J72" s="107" t="s">
        <v>110</v>
      </c>
      <c r="K72" s="104"/>
      <c r="L72" s="104"/>
      <c r="M72" s="104"/>
      <c r="N72" s="104"/>
      <c r="O72" s="104"/>
      <c r="P72" s="104"/>
      <c r="Q72" s="104"/>
      <c r="R72" s="104"/>
      <c r="S72" s="106"/>
    </row>
    <row r="73" spans="1:19" ht="6.75" customHeight="1">
      <c r="A73" s="103" t="s">
        <v>111</v>
      </c>
      <c r="B73" s="104"/>
      <c r="C73" s="104"/>
      <c r="D73" s="104"/>
      <c r="E73" s="104"/>
      <c r="F73" s="104"/>
      <c r="G73" s="104"/>
      <c r="H73" s="104"/>
      <c r="I73" s="105"/>
      <c r="J73" s="107" t="s">
        <v>112</v>
      </c>
      <c r="K73" s="104"/>
      <c r="L73" s="104"/>
      <c r="M73" s="104"/>
      <c r="N73" s="104"/>
      <c r="O73" s="104"/>
      <c r="P73" s="104"/>
      <c r="Q73" s="104"/>
      <c r="R73" s="104"/>
      <c r="S73" s="106"/>
    </row>
    <row r="74" spans="1:19" ht="6.75" customHeight="1">
      <c r="A74" s="103" t="s">
        <v>113</v>
      </c>
      <c r="B74" s="104"/>
      <c r="C74" s="104"/>
      <c r="D74" s="104"/>
      <c r="E74" s="104"/>
      <c r="F74" s="104"/>
      <c r="G74" s="104"/>
      <c r="H74" s="104"/>
      <c r="I74" s="105"/>
      <c r="J74" s="107" t="s">
        <v>114</v>
      </c>
      <c r="K74" s="104"/>
      <c r="L74" s="104"/>
      <c r="M74" s="104"/>
      <c r="N74" s="104"/>
      <c r="O74" s="104"/>
      <c r="P74" s="104"/>
      <c r="Q74" s="104"/>
      <c r="R74" s="104"/>
      <c r="S74" s="106"/>
    </row>
    <row r="75" spans="1:19" ht="6.75" customHeight="1">
      <c r="A75" s="103" t="s">
        <v>115</v>
      </c>
      <c r="B75" s="104"/>
      <c r="C75" s="104"/>
      <c r="D75" s="104"/>
      <c r="E75" s="104"/>
      <c r="F75" s="104"/>
      <c r="G75" s="104"/>
      <c r="H75" s="104"/>
      <c r="I75" s="105"/>
      <c r="J75" s="107" t="s">
        <v>116</v>
      </c>
      <c r="K75" s="105"/>
      <c r="L75" s="105"/>
      <c r="M75" s="105"/>
      <c r="N75" s="105"/>
      <c r="O75" s="105"/>
      <c r="P75" s="105"/>
      <c r="Q75" s="105"/>
      <c r="R75" s="105"/>
      <c r="S75" s="108"/>
    </row>
    <row r="76" spans="1:19" ht="6.75" customHeight="1">
      <c r="A76" s="103" t="s">
        <v>117</v>
      </c>
      <c r="B76" s="104"/>
      <c r="C76" s="104"/>
      <c r="D76" s="104"/>
      <c r="E76" s="104"/>
      <c r="F76" s="104"/>
      <c r="G76" s="104"/>
      <c r="H76" s="104"/>
      <c r="I76" s="105"/>
      <c r="J76" s="107"/>
      <c r="K76" s="105"/>
      <c r="L76" s="105"/>
      <c r="M76" s="105"/>
      <c r="N76" s="105"/>
      <c r="O76" s="105"/>
      <c r="P76" s="105"/>
      <c r="Q76" s="105"/>
      <c r="R76" s="105"/>
      <c r="S76" s="108"/>
    </row>
    <row r="77" spans="1:19" ht="1.5" customHeight="1">
      <c r="A77" s="109"/>
      <c r="B77" s="110"/>
      <c r="C77" s="110"/>
      <c r="D77" s="110"/>
      <c r="E77" s="110"/>
      <c r="F77" s="110"/>
      <c r="G77" s="110"/>
      <c r="H77" s="110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2"/>
    </row>
    <row r="78" spans="1:19" ht="8.25">
      <c r="A78" s="113"/>
      <c r="B78" s="114"/>
      <c r="C78" s="114"/>
      <c r="D78" s="114"/>
      <c r="E78" s="114"/>
      <c r="F78" s="114"/>
      <c r="G78" s="114"/>
      <c r="H78" s="114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6"/>
    </row>
    <row r="79" spans="1:19" ht="8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8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ht="8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ht="8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ht="8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ht="8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ht="8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ht="8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ht="8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8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8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8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8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8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8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8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8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8.25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ht="8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ht="8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8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ht="8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ht="8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8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8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8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8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8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8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8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ht="8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8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ht="8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ht="8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ht="8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ht="8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ht="8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ht="8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:19" ht="8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ht="8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ht="8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ht="8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8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8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ht="8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ht="8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ht="8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ht="8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:19" ht="8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19" ht="8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ht="8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</sheetData>
  <printOptions/>
  <pageMargins left="0.75" right="0.6" top="0.75" bottom="0.5" header="0.5" footer="0.5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defaultGridColor="0" zoomScale="87" zoomScaleNormal="87" colorId="22" workbookViewId="0" topLeftCell="A1">
      <selection activeCell="A1" sqref="A1"/>
    </sheetView>
  </sheetViews>
  <sheetFormatPr defaultColWidth="10" defaultRowHeight="7.5"/>
  <cols>
    <col min="1" max="9" width="26" style="6" customWidth="1"/>
    <col min="10" max="10" width="3" style="6" customWidth="1"/>
    <col min="11" max="16384" width="10" style="6" customWidth="1"/>
  </cols>
  <sheetData>
    <row r="1" spans="1:10" ht="8.25">
      <c r="A1" s="4"/>
      <c r="B1" s="13"/>
      <c r="C1" s="13"/>
      <c r="D1" s="13"/>
      <c r="E1" s="13"/>
      <c r="F1" s="13"/>
      <c r="G1" s="13"/>
      <c r="H1" s="13"/>
      <c r="I1" s="14"/>
      <c r="J1" s="12"/>
    </row>
    <row r="2" spans="1:10" ht="12" customHeight="1">
      <c r="A2" s="15"/>
      <c r="B2" s="3"/>
      <c r="C2" s="3"/>
      <c r="D2" s="3"/>
      <c r="E2" s="3"/>
      <c r="F2" s="3"/>
      <c r="G2" s="3"/>
      <c r="H2" s="3"/>
      <c r="I2" s="16"/>
      <c r="J2" s="12"/>
    </row>
    <row r="3" spans="1:10" ht="20.25">
      <c r="A3" s="42" t="s">
        <v>151</v>
      </c>
      <c r="B3" s="40"/>
      <c r="C3" s="40"/>
      <c r="D3" s="40"/>
      <c r="E3" s="40"/>
      <c r="F3" s="40"/>
      <c r="G3" s="40"/>
      <c r="H3" s="40"/>
      <c r="I3" s="41"/>
      <c r="J3" s="12"/>
    </row>
    <row r="4" spans="1:10" ht="12" customHeight="1">
      <c r="A4" s="38" t="e">
        <f>SF21!#REF!</f>
        <v>#REF!</v>
      </c>
      <c r="B4" s="36"/>
      <c r="C4" s="36"/>
      <c r="D4" s="36"/>
      <c r="E4" s="39"/>
      <c r="F4" s="36"/>
      <c r="G4" s="36"/>
      <c r="H4" s="36"/>
      <c r="I4" s="37"/>
      <c r="J4" s="12"/>
    </row>
    <row r="5" spans="1:10" ht="12.75">
      <c r="A5" s="18" t="s">
        <v>118</v>
      </c>
      <c r="B5" s="43"/>
      <c r="C5" s="40"/>
      <c r="D5" s="40"/>
      <c r="E5" s="40"/>
      <c r="F5" s="40"/>
      <c r="G5" s="40"/>
      <c r="H5" s="40"/>
      <c r="I5" s="41"/>
      <c r="J5" s="12"/>
    </row>
    <row r="6" spans="1:10" ht="6.75" customHeight="1">
      <c r="A6" s="15"/>
      <c r="B6" s="3"/>
      <c r="C6" s="3"/>
      <c r="D6" s="3"/>
      <c r="E6" s="3"/>
      <c r="F6" s="3"/>
      <c r="G6" s="3"/>
      <c r="H6" s="3"/>
      <c r="I6" s="16"/>
      <c r="J6" s="12"/>
    </row>
    <row r="7" spans="1:10" ht="6.75" customHeight="1">
      <c r="A7" s="15"/>
      <c r="B7" s="3"/>
      <c r="C7" s="3"/>
      <c r="D7" s="3"/>
      <c r="E7" s="3"/>
      <c r="F7" s="3"/>
      <c r="G7" s="3"/>
      <c r="H7" s="3"/>
      <c r="I7" s="16"/>
      <c r="J7" s="12"/>
    </row>
    <row r="8" spans="1:10" ht="6.75" customHeight="1">
      <c r="A8" s="15"/>
      <c r="B8" s="3"/>
      <c r="C8" s="3"/>
      <c r="D8" s="3"/>
      <c r="E8" s="3"/>
      <c r="F8" s="3"/>
      <c r="G8" s="3"/>
      <c r="H8" s="3"/>
      <c r="I8" s="16"/>
      <c r="J8" s="12"/>
    </row>
    <row r="9" spans="1:10" ht="6.75" customHeight="1">
      <c r="A9" s="15"/>
      <c r="B9" s="3"/>
      <c r="C9" s="3"/>
      <c r="D9" s="3"/>
      <c r="E9" s="3"/>
      <c r="F9" s="3"/>
      <c r="G9" s="3"/>
      <c r="H9" s="3"/>
      <c r="I9" s="16"/>
      <c r="J9" s="12"/>
    </row>
    <row r="10" spans="1:10" ht="6.75" customHeight="1">
      <c r="A10" s="15"/>
      <c r="B10" s="3"/>
      <c r="C10" s="3"/>
      <c r="D10" s="3"/>
      <c r="E10" s="3"/>
      <c r="F10" s="3"/>
      <c r="G10" s="3"/>
      <c r="H10" s="3"/>
      <c r="I10" s="16"/>
      <c r="J10" s="12"/>
    </row>
    <row r="11" spans="1:10" ht="6.75" customHeight="1">
      <c r="A11" s="15"/>
      <c r="B11" s="3"/>
      <c r="C11" s="3"/>
      <c r="D11" s="3"/>
      <c r="E11" s="3"/>
      <c r="F11" s="3"/>
      <c r="G11" s="3"/>
      <c r="H11" s="3"/>
      <c r="I11" s="16"/>
      <c r="J11" s="12"/>
    </row>
    <row r="12" spans="1:10" ht="6.75" customHeight="1">
      <c r="A12" s="15"/>
      <c r="B12" s="3"/>
      <c r="C12" s="3"/>
      <c r="D12" s="3"/>
      <c r="E12" s="3"/>
      <c r="F12" s="3"/>
      <c r="G12" s="3"/>
      <c r="H12" s="3"/>
      <c r="I12" s="16"/>
      <c r="J12" s="12"/>
    </row>
    <row r="13" spans="1:10" ht="6.75" customHeight="1">
      <c r="A13" s="15"/>
      <c r="B13" s="3"/>
      <c r="C13" s="3"/>
      <c r="D13" s="3"/>
      <c r="E13" s="3"/>
      <c r="F13" s="3"/>
      <c r="G13" s="3"/>
      <c r="H13" s="3"/>
      <c r="I13" s="16"/>
      <c r="J13" s="12"/>
    </row>
    <row r="14" spans="1:10" ht="6.75" customHeight="1">
      <c r="A14" s="15"/>
      <c r="B14" s="3"/>
      <c r="C14" s="3"/>
      <c r="D14" s="3"/>
      <c r="E14" s="3"/>
      <c r="F14" s="3"/>
      <c r="G14" s="3"/>
      <c r="H14" s="3"/>
      <c r="I14" s="16"/>
      <c r="J14" s="12"/>
    </row>
    <row r="15" spans="1:10" ht="6.75" customHeight="1">
      <c r="A15" s="15"/>
      <c r="B15" s="3"/>
      <c r="C15" s="3"/>
      <c r="D15" s="3"/>
      <c r="E15" s="3"/>
      <c r="F15" s="3"/>
      <c r="G15" s="3"/>
      <c r="H15" s="3"/>
      <c r="I15" s="16"/>
      <c r="J15" s="12"/>
    </row>
    <row r="16" spans="1:10" ht="6.75" customHeight="1">
      <c r="A16" s="15"/>
      <c r="B16" s="3"/>
      <c r="C16" s="3"/>
      <c r="D16" s="3"/>
      <c r="E16" s="3"/>
      <c r="F16" s="3"/>
      <c r="G16" s="3"/>
      <c r="H16" s="3"/>
      <c r="I16" s="16"/>
      <c r="J16" s="12"/>
    </row>
    <row r="17" spans="1:10" ht="6.75" customHeight="1">
      <c r="A17" s="15"/>
      <c r="B17" s="3"/>
      <c r="C17" s="3"/>
      <c r="D17" s="3"/>
      <c r="E17" s="3"/>
      <c r="F17" s="3"/>
      <c r="G17" s="3"/>
      <c r="H17" s="3"/>
      <c r="I17" s="16"/>
      <c r="J17" s="12"/>
    </row>
    <row r="18" spans="1:10" ht="6.75" customHeight="1">
      <c r="A18" s="15"/>
      <c r="B18" s="3"/>
      <c r="C18" s="3"/>
      <c r="D18" s="3"/>
      <c r="E18" s="3"/>
      <c r="F18" s="3"/>
      <c r="G18" s="3"/>
      <c r="H18" s="3"/>
      <c r="I18" s="16"/>
      <c r="J18" s="12"/>
    </row>
    <row r="19" spans="1:10" ht="6.75" customHeight="1">
      <c r="A19" s="15"/>
      <c r="B19" s="3"/>
      <c r="C19" s="3"/>
      <c r="D19" s="3"/>
      <c r="E19" s="3"/>
      <c r="F19" s="3"/>
      <c r="G19" s="3"/>
      <c r="H19" s="3"/>
      <c r="I19" s="16"/>
      <c r="J19" s="12"/>
    </row>
    <row r="20" spans="1:10" ht="6.75" customHeight="1">
      <c r="A20" s="15"/>
      <c r="B20" s="3"/>
      <c r="C20" s="3"/>
      <c r="D20" s="3"/>
      <c r="E20" s="3"/>
      <c r="F20" s="3"/>
      <c r="G20" s="3"/>
      <c r="H20" s="3"/>
      <c r="I20" s="16"/>
      <c r="J20" s="12"/>
    </row>
    <row r="21" spans="1:10" ht="6.75" customHeight="1">
      <c r="A21" s="15"/>
      <c r="B21" s="3"/>
      <c r="C21" s="3"/>
      <c r="D21" s="3"/>
      <c r="E21" s="3"/>
      <c r="F21" s="3"/>
      <c r="G21" s="3"/>
      <c r="H21" s="3"/>
      <c r="I21" s="16"/>
      <c r="J21" s="12"/>
    </row>
    <row r="22" spans="1:10" ht="6.75" customHeight="1">
      <c r="A22" s="15"/>
      <c r="B22" s="3"/>
      <c r="C22" s="3"/>
      <c r="D22" s="3"/>
      <c r="E22" s="3"/>
      <c r="F22" s="3"/>
      <c r="G22" s="3"/>
      <c r="H22" s="3"/>
      <c r="I22" s="16"/>
      <c r="J22" s="12"/>
    </row>
    <row r="23" spans="1:10" ht="6.75" customHeight="1">
      <c r="A23" s="15"/>
      <c r="B23" s="3"/>
      <c r="C23" s="3"/>
      <c r="D23" s="3"/>
      <c r="E23" s="3"/>
      <c r="F23" s="3"/>
      <c r="G23" s="3"/>
      <c r="H23" s="3"/>
      <c r="I23" s="16"/>
      <c r="J23" s="12"/>
    </row>
    <row r="24" spans="1:10" ht="6.75" customHeight="1">
      <c r="A24" s="15"/>
      <c r="B24" s="3"/>
      <c r="C24" s="3"/>
      <c r="D24" s="3"/>
      <c r="E24" s="3"/>
      <c r="F24" s="3"/>
      <c r="G24" s="3"/>
      <c r="H24" s="3"/>
      <c r="I24" s="16"/>
      <c r="J24" s="12"/>
    </row>
    <row r="25" spans="1:10" ht="6.75" customHeight="1">
      <c r="A25" s="15"/>
      <c r="B25" s="3"/>
      <c r="C25" s="3"/>
      <c r="D25" s="3"/>
      <c r="E25" s="3"/>
      <c r="F25" s="3"/>
      <c r="G25" s="3"/>
      <c r="H25" s="3"/>
      <c r="I25" s="16"/>
      <c r="J25" s="12"/>
    </row>
    <row r="26" spans="1:10" ht="6.75" customHeight="1">
      <c r="A26" s="15"/>
      <c r="B26" s="3"/>
      <c r="C26" s="3"/>
      <c r="D26" s="3"/>
      <c r="E26" s="3"/>
      <c r="F26" s="3"/>
      <c r="G26" s="3"/>
      <c r="H26" s="3"/>
      <c r="I26" s="16"/>
      <c r="J26" s="12"/>
    </row>
    <row r="27" spans="1:10" ht="6.75" customHeight="1">
      <c r="A27" s="15"/>
      <c r="B27" s="3"/>
      <c r="C27" s="3"/>
      <c r="D27" s="3"/>
      <c r="E27" s="3"/>
      <c r="F27" s="3"/>
      <c r="G27" s="3"/>
      <c r="H27" s="3"/>
      <c r="I27" s="16"/>
      <c r="J27" s="12"/>
    </row>
    <row r="28" spans="1:10" ht="6.75" customHeight="1">
      <c r="A28" s="15"/>
      <c r="B28" s="3"/>
      <c r="C28" s="3"/>
      <c r="D28" s="3"/>
      <c r="E28" s="3"/>
      <c r="F28" s="3"/>
      <c r="G28" s="3"/>
      <c r="H28" s="3"/>
      <c r="I28" s="16"/>
      <c r="J28" s="12"/>
    </row>
    <row r="29" spans="1:10" ht="6.75" customHeight="1">
      <c r="A29" s="15"/>
      <c r="B29" s="3"/>
      <c r="C29" s="3"/>
      <c r="D29" s="3"/>
      <c r="E29" s="3"/>
      <c r="F29" s="3"/>
      <c r="G29" s="3"/>
      <c r="H29" s="3"/>
      <c r="I29" s="16"/>
      <c r="J29" s="12"/>
    </row>
    <row r="30" spans="1:10" ht="6.75" customHeight="1">
      <c r="A30" s="15"/>
      <c r="B30" s="3"/>
      <c r="C30" s="3"/>
      <c r="D30" s="3"/>
      <c r="E30" s="3"/>
      <c r="F30" s="3"/>
      <c r="G30" s="3"/>
      <c r="H30" s="3"/>
      <c r="I30" s="16"/>
      <c r="J30" s="12"/>
    </row>
    <row r="31" spans="1:10" ht="6.75" customHeight="1">
      <c r="A31" s="15"/>
      <c r="B31" s="3"/>
      <c r="C31" s="3"/>
      <c r="D31" s="3"/>
      <c r="E31" s="3"/>
      <c r="F31" s="3"/>
      <c r="G31" s="3"/>
      <c r="H31" s="3"/>
      <c r="I31" s="16"/>
      <c r="J31" s="12"/>
    </row>
    <row r="32" spans="1:10" ht="6.75" customHeight="1">
      <c r="A32" s="15"/>
      <c r="B32" s="3"/>
      <c r="C32" s="3"/>
      <c r="D32" s="3"/>
      <c r="E32" s="3"/>
      <c r="F32" s="3"/>
      <c r="G32" s="3"/>
      <c r="H32" s="3"/>
      <c r="I32" s="16"/>
      <c r="J32" s="12"/>
    </row>
    <row r="33" spans="1:10" ht="6.75" customHeight="1">
      <c r="A33" s="15"/>
      <c r="B33" s="3"/>
      <c r="C33" s="3"/>
      <c r="D33" s="3"/>
      <c r="E33" s="3"/>
      <c r="F33" s="3"/>
      <c r="G33" s="3"/>
      <c r="H33" s="3"/>
      <c r="I33" s="16"/>
      <c r="J33" s="12"/>
    </row>
    <row r="34" spans="1:10" ht="6.75" customHeight="1">
      <c r="A34" s="15"/>
      <c r="B34" s="3"/>
      <c r="C34" s="3"/>
      <c r="D34" s="3"/>
      <c r="E34" s="3"/>
      <c r="F34" s="3"/>
      <c r="G34" s="3"/>
      <c r="H34" s="3"/>
      <c r="I34" s="16"/>
      <c r="J34" s="12"/>
    </row>
    <row r="35" spans="1:10" ht="6.75" customHeight="1">
      <c r="A35" s="15"/>
      <c r="B35" s="3"/>
      <c r="C35" s="3"/>
      <c r="D35" s="3"/>
      <c r="E35" s="3"/>
      <c r="F35" s="3"/>
      <c r="G35" s="3"/>
      <c r="H35" s="3"/>
      <c r="I35" s="16"/>
      <c r="J35" s="12"/>
    </row>
    <row r="36" spans="1:10" ht="6.75" customHeight="1">
      <c r="A36" s="15"/>
      <c r="B36" s="3"/>
      <c r="C36" s="3"/>
      <c r="D36" s="3"/>
      <c r="E36" s="3"/>
      <c r="F36" s="3"/>
      <c r="G36" s="3"/>
      <c r="H36" s="3"/>
      <c r="I36" s="16"/>
      <c r="J36" s="12"/>
    </row>
    <row r="37" spans="1:10" ht="6.75" customHeight="1">
      <c r="A37" s="15"/>
      <c r="B37" s="3"/>
      <c r="C37" s="3"/>
      <c r="D37" s="3"/>
      <c r="E37" s="3"/>
      <c r="F37" s="3"/>
      <c r="G37" s="3"/>
      <c r="H37" s="3"/>
      <c r="I37" s="16"/>
      <c r="J37" s="12"/>
    </row>
    <row r="38" spans="1:10" ht="6.75" customHeight="1">
      <c r="A38" s="15"/>
      <c r="B38" s="3"/>
      <c r="C38" s="3"/>
      <c r="D38" s="3"/>
      <c r="E38" s="3"/>
      <c r="F38" s="3"/>
      <c r="G38" s="3"/>
      <c r="H38" s="3"/>
      <c r="I38" s="16"/>
      <c r="J38" s="12"/>
    </row>
    <row r="39" spans="1:10" ht="6.75" customHeight="1">
      <c r="A39" s="15"/>
      <c r="B39" s="3"/>
      <c r="C39" s="3"/>
      <c r="D39" s="3"/>
      <c r="E39" s="3"/>
      <c r="F39" s="3"/>
      <c r="G39" s="3"/>
      <c r="H39" s="3"/>
      <c r="I39" s="16"/>
      <c r="J39" s="12"/>
    </row>
    <row r="40" spans="1:10" ht="6.75" customHeight="1">
      <c r="A40" s="15"/>
      <c r="B40" s="3"/>
      <c r="C40" s="3"/>
      <c r="D40" s="3"/>
      <c r="E40" s="3"/>
      <c r="F40" s="3"/>
      <c r="G40" s="3"/>
      <c r="H40" s="3"/>
      <c r="I40" s="16"/>
      <c r="J40" s="12"/>
    </row>
    <row r="41" spans="1:10" ht="6.75" customHeight="1">
      <c r="A41" s="15"/>
      <c r="B41" s="3"/>
      <c r="C41" s="3"/>
      <c r="D41" s="3"/>
      <c r="E41" s="3"/>
      <c r="F41" s="3"/>
      <c r="G41" s="3"/>
      <c r="H41" s="3"/>
      <c r="I41" s="16"/>
      <c r="J41" s="12"/>
    </row>
    <row r="42" spans="1:10" ht="13.5" customHeight="1">
      <c r="A42" s="15"/>
      <c r="B42" s="3"/>
      <c r="C42" s="1" t="s">
        <v>119</v>
      </c>
      <c r="D42" s="2"/>
      <c r="E42" s="3"/>
      <c r="F42" s="3"/>
      <c r="G42" s="1" t="s">
        <v>120</v>
      </c>
      <c r="H42" s="2"/>
      <c r="I42" s="16"/>
      <c r="J42" s="12"/>
    </row>
    <row r="43" spans="1:10" ht="3" customHeight="1">
      <c r="A43" s="15"/>
      <c r="B43" s="3"/>
      <c r="C43" s="3"/>
      <c r="D43" s="2"/>
      <c r="E43" s="3"/>
      <c r="F43" s="3"/>
      <c r="G43" s="3"/>
      <c r="H43" s="2"/>
      <c r="I43" s="16"/>
      <c r="J43" s="12"/>
    </row>
    <row r="44" spans="1:10" ht="12" customHeight="1">
      <c r="A44" s="15"/>
      <c r="B44" s="3"/>
      <c r="C44" s="17" t="s">
        <v>145</v>
      </c>
      <c r="D44" s="18"/>
      <c r="E44" s="18" t="s">
        <v>121</v>
      </c>
      <c r="F44" s="19"/>
      <c r="G44" s="17" t="s">
        <v>146</v>
      </c>
      <c r="H44" s="18"/>
      <c r="I44" s="16"/>
      <c r="J44" s="12"/>
    </row>
    <row r="45" spans="1:10" ht="6.75" customHeight="1">
      <c r="A45" s="15"/>
      <c r="B45" s="3"/>
      <c r="C45" s="20"/>
      <c r="D45" s="18"/>
      <c r="E45" s="18"/>
      <c r="F45" s="19"/>
      <c r="G45" s="20"/>
      <c r="H45" s="18"/>
      <c r="I45" s="16"/>
      <c r="J45" s="12"/>
    </row>
    <row r="46" spans="1:10" ht="6.75" customHeight="1">
      <c r="A46" s="15"/>
      <c r="B46" s="3"/>
      <c r="C46" s="3"/>
      <c r="D46" s="3"/>
      <c r="E46" s="3"/>
      <c r="F46" s="3"/>
      <c r="G46" s="3"/>
      <c r="H46" s="3"/>
      <c r="I46" s="16"/>
      <c r="J46" s="12"/>
    </row>
    <row r="47" spans="1:10" ht="6.75" customHeight="1">
      <c r="A47" s="21"/>
      <c r="B47" s="22"/>
      <c r="C47" s="22"/>
      <c r="D47" s="22"/>
      <c r="E47" s="22"/>
      <c r="F47" s="22"/>
      <c r="G47" s="22"/>
      <c r="H47" s="22"/>
      <c r="I47" s="23"/>
      <c r="J47" s="12"/>
    </row>
    <row r="48" spans="1:10" ht="8.25">
      <c r="A48" s="3"/>
      <c r="B48" s="12"/>
      <c r="C48" s="12"/>
      <c r="D48" s="12"/>
      <c r="E48" s="12"/>
      <c r="F48" s="12"/>
      <c r="G48" s="12"/>
      <c r="H48" s="12"/>
      <c r="I48" s="12"/>
      <c r="J48" s="12"/>
    </row>
    <row r="49" ht="3" customHeight="1"/>
    <row r="50" ht="3" customHeight="1"/>
    <row r="51" spans="1:5" ht="12" customHeight="1">
      <c r="A51" s="3"/>
      <c r="B51" s="5" t="s">
        <v>122</v>
      </c>
      <c r="C51" s="3"/>
      <c r="D51" s="3"/>
      <c r="E51" s="5" t="s">
        <v>123</v>
      </c>
    </row>
    <row r="52" spans="1:8" ht="11.25">
      <c r="A52" s="3"/>
      <c r="B52" s="7"/>
      <c r="C52" s="8" t="s">
        <v>124</v>
      </c>
      <c r="D52" s="7" t="s">
        <v>125</v>
      </c>
      <c r="E52" s="7"/>
      <c r="F52" s="8" t="s">
        <v>124</v>
      </c>
      <c r="G52" s="7" t="s">
        <v>125</v>
      </c>
      <c r="H52" s="7"/>
    </row>
    <row r="53" spans="1:8" ht="6.75" customHeight="1">
      <c r="A53" s="3"/>
      <c r="B53" s="7" t="s">
        <v>126</v>
      </c>
      <c r="C53" s="9">
        <f>SF21!B67/1000000</f>
        <v>43.65537</v>
      </c>
      <c r="D53" s="10">
        <f>C53/C$59</f>
        <v>0.4557182092554681</v>
      </c>
      <c r="E53" s="11" t="s">
        <v>127</v>
      </c>
      <c r="F53" s="9">
        <f>SF21!M67/1000000</f>
        <v>50.759806</v>
      </c>
      <c r="G53" s="10">
        <f aca="true" t="shared" si="0" ref="G53:G59">F53/F$61</f>
        <v>0.5487553713583196</v>
      </c>
      <c r="H53" s="11"/>
    </row>
    <row r="54" spans="1:8" ht="6.75" customHeight="1">
      <c r="A54" s="3"/>
      <c r="B54" s="7" t="s">
        <v>128</v>
      </c>
      <c r="C54" s="9">
        <f>SF21!G67/1000000</f>
        <v>25.496752</v>
      </c>
      <c r="D54" s="10">
        <f>C54/C$59</f>
        <v>0.2661604783849221</v>
      </c>
      <c r="E54" s="11" t="s">
        <v>129</v>
      </c>
      <c r="F54" s="9">
        <f>SF21!R67/1000000</f>
        <v>10.982938</v>
      </c>
      <c r="G54" s="10">
        <f t="shared" si="0"/>
        <v>0.11873461889896508</v>
      </c>
      <c r="H54" s="11"/>
    </row>
    <row r="55" spans="1:8" ht="6.75" customHeight="1">
      <c r="A55" s="3"/>
      <c r="B55" s="7" t="s">
        <v>130</v>
      </c>
      <c r="C55" s="9">
        <f>(SF21!D67+SF21!E67+SF21!H67)/1000000</f>
        <v>12.476887</v>
      </c>
      <c r="D55" s="10">
        <f>C55/C$59</f>
        <v>0.13024616675389142</v>
      </c>
      <c r="E55" s="11" t="s">
        <v>131</v>
      </c>
      <c r="F55" s="9">
        <f>SF21!N67/1000000</f>
        <v>13.451918</v>
      </c>
      <c r="G55" s="10">
        <f t="shared" si="0"/>
        <v>0.14542632920172438</v>
      </c>
      <c r="H55" s="11"/>
    </row>
    <row r="56" spans="1:8" ht="6.75" customHeight="1">
      <c r="A56" s="3"/>
      <c r="B56" s="7" t="s">
        <v>132</v>
      </c>
      <c r="C56" s="9">
        <f>SF21!F67/1000000</f>
        <v>9.423804</v>
      </c>
      <c r="D56" s="10">
        <f>C56/C$59</f>
        <v>0.09837504717643024</v>
      </c>
      <c r="E56" s="11" t="s">
        <v>133</v>
      </c>
      <c r="F56" s="9">
        <f>'[1]SF2'!I67/1000000</f>
        <v>5.695275</v>
      </c>
      <c r="G56" s="10">
        <f t="shared" si="0"/>
        <v>0.061570620415940004</v>
      </c>
      <c r="H56" s="24"/>
    </row>
    <row r="57" spans="1:8" ht="6.75" customHeight="1">
      <c r="A57" s="3"/>
      <c r="B57" s="7" t="s">
        <v>134</v>
      </c>
      <c r="C57" s="9">
        <f>SF21!C67/1000000</f>
        <v>4.741845</v>
      </c>
      <c r="D57" s="10">
        <f>C57/C$59</f>
        <v>0.049500098429288195</v>
      </c>
      <c r="E57" s="11" t="s">
        <v>135</v>
      </c>
      <c r="F57" s="9">
        <f>'[1]SF2'!H67/1000000</f>
        <v>5.530646</v>
      </c>
      <c r="G57" s="10">
        <f t="shared" si="0"/>
        <v>0.05979084513406937</v>
      </c>
      <c r="H57" s="24"/>
    </row>
    <row r="58" spans="1:8" ht="6.75" customHeight="1">
      <c r="A58" s="3"/>
      <c r="B58" s="7"/>
      <c r="C58" s="9"/>
      <c r="D58" s="11"/>
      <c r="E58" s="11" t="s">
        <v>136</v>
      </c>
      <c r="F58" s="9">
        <f>SF21!Q67/1000000</f>
        <v>2.974966</v>
      </c>
      <c r="G58" s="10">
        <f t="shared" si="0"/>
        <v>0.03216183631805793</v>
      </c>
      <c r="H58" s="11"/>
    </row>
    <row r="59" spans="1:8" ht="6.75" customHeight="1">
      <c r="A59" s="3"/>
      <c r="B59" s="7" t="s">
        <v>102</v>
      </c>
      <c r="C59" s="9">
        <f>SUM(C53:C58)</f>
        <v>95.794658</v>
      </c>
      <c r="D59" s="10">
        <f>SUM(D53:D58)</f>
        <v>1</v>
      </c>
      <c r="E59" s="11" t="s">
        <v>137</v>
      </c>
      <c r="F59" s="9">
        <f>SF21!P67/1000000</f>
        <v>3.104331</v>
      </c>
      <c r="G59" s="10">
        <f t="shared" si="0"/>
        <v>0.03356037867292369</v>
      </c>
      <c r="H59" s="11"/>
    </row>
    <row r="60" spans="1:8" ht="6.75" customHeight="1">
      <c r="A60" s="3"/>
      <c r="B60" s="7"/>
      <c r="C60" s="11"/>
      <c r="D60" s="11"/>
      <c r="E60" s="11"/>
      <c r="F60" s="9"/>
      <c r="G60" s="11"/>
      <c r="H60" s="11"/>
    </row>
    <row r="61" spans="1:8" ht="6.75" customHeight="1">
      <c r="A61" s="3"/>
      <c r="B61" s="7"/>
      <c r="C61" s="11"/>
      <c r="D61" s="11"/>
      <c r="E61" s="11" t="s">
        <v>102</v>
      </c>
      <c r="F61" s="9">
        <f>SUM(F53:F60)</f>
        <v>92.49987999999999</v>
      </c>
      <c r="G61" s="10">
        <f>SUM(G53:G60)</f>
        <v>1</v>
      </c>
      <c r="H61" s="11"/>
    </row>
    <row r="62" spans="1:8" ht="11.25">
      <c r="A62" s="3"/>
      <c r="B62" s="7"/>
      <c r="C62" s="11"/>
      <c r="D62" s="11"/>
      <c r="E62" s="11"/>
      <c r="F62" s="11"/>
      <c r="G62" s="11"/>
      <c r="H62" s="11"/>
    </row>
    <row r="63" spans="1:8" ht="11.25">
      <c r="A63" s="3"/>
      <c r="B63" s="7"/>
      <c r="C63" s="7"/>
      <c r="D63" s="7"/>
      <c r="E63" s="7"/>
      <c r="F63" s="7"/>
      <c r="G63" s="7"/>
      <c r="H63" s="7"/>
    </row>
    <row r="85" ht="9" thickBot="1"/>
    <row r="86" spans="2:6" ht="9.75" thickBot="1">
      <c r="B86" s="117" t="s">
        <v>147</v>
      </c>
      <c r="C86" s="118"/>
      <c r="D86" s="118"/>
      <c r="E86" s="118"/>
      <c r="F86" s="119"/>
    </row>
    <row r="87" spans="2:6" ht="9">
      <c r="B87" s="27" t="s">
        <v>139</v>
      </c>
      <c r="C87" s="28" t="s">
        <v>140</v>
      </c>
      <c r="D87" s="29" t="s">
        <v>141</v>
      </c>
      <c r="E87" s="28" t="s">
        <v>142</v>
      </c>
      <c r="F87" s="30" t="s">
        <v>143</v>
      </c>
    </row>
    <row r="88" spans="2:6" ht="12" thickBot="1">
      <c r="B88" s="31" t="s">
        <v>148</v>
      </c>
      <c r="C88" s="26" t="s">
        <v>152</v>
      </c>
      <c r="D88" s="32" t="s">
        <v>144</v>
      </c>
      <c r="E88" s="33" t="s">
        <v>149</v>
      </c>
      <c r="F88" s="34" t="s">
        <v>150</v>
      </c>
    </row>
    <row r="89" spans="2:7" ht="11.25">
      <c r="B89" s="25"/>
      <c r="C89" s="35"/>
      <c r="D89" s="25"/>
      <c r="E89" s="25"/>
      <c r="F89" s="25"/>
      <c r="G89" s="25"/>
    </row>
  </sheetData>
  <mergeCells count="1">
    <mergeCell ref="B86:F86"/>
  </mergeCells>
  <printOptions/>
  <pageMargins left="0.75" right="0.6" top="1" bottom="0.5" header="0.5" footer="0.5"/>
  <pageSetup horizontalDpi="600" verticalDpi="600" orientation="landscape" scale="105" r:id="rId2"/>
  <rowBreaks count="1" manualBreakCount="1">
    <brk id="47" max="8" man="1"/>
  </rowBreaks>
  <colBreaks count="1" manualBreakCount="1">
    <brk id="9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2002-11-08T19:05:41Z</cp:lastPrinted>
  <dcterms:created xsi:type="dcterms:W3CDTF">2000-10-19T18:06:16Z</dcterms:created>
  <dcterms:modified xsi:type="dcterms:W3CDTF">2002-11-08T19:06:26Z</dcterms:modified>
  <cp:category/>
  <cp:version/>
  <cp:contentType/>
  <cp:contentStatus/>
</cp:coreProperties>
</file>