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9360" windowHeight="4236" activeTab="0"/>
  </bookViews>
  <sheets>
    <sheet name="LGB2T" sheetId="1" r:id="rId1"/>
  </sheets>
  <definedNames>
    <definedName name="\A">#REF!</definedName>
    <definedName name="\H">'LGB2T'!$B$87</definedName>
    <definedName name="\P">'LGB2T'!$B$93</definedName>
    <definedName name="_Order1" hidden="1">255</definedName>
    <definedName name="_Sort" hidden="1">#REF!</definedName>
    <definedName name="ANALYSIS">#REF!</definedName>
    <definedName name="EVENPRINT">'LGB2T'!$B$100</definedName>
    <definedName name="EXISTS">#REF!</definedName>
    <definedName name="FOOTNOTE">#REF!</definedName>
    <definedName name="MARY">'LGB2T'!$A$5:$K$73</definedName>
    <definedName name="ODD">'LGB2T'!$B$85</definedName>
    <definedName name="ODDPRINT">'LGB2T'!$B$98</definedName>
    <definedName name="PAGE1">#REF!</definedName>
    <definedName name="PAGENUMBER">'LGB2T'!$B$84</definedName>
    <definedName name="_xlnm.Print_Area" localSheetId="0">'LGB2T'!$A$5:$J$73</definedName>
    <definedName name="Print_Area_MI" localSheetId="0">'LGB2T'!$A$1:$B$67</definedName>
    <definedName name="TARGET">#REF!</definedName>
    <definedName name="TEXT">#REF!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K64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<sst xmlns="http://schemas.openxmlformats.org/spreadsheetml/2006/main" count="98" uniqueCount="86">
  <si>
    <t>"TABLE LGB-2T</t>
  </si>
  <si>
    <t>(THOUSANDS OF DOLLARS)</t>
  </si>
  <si>
    <t>TABLE LGB-2T</t>
  </si>
  <si>
    <t>"SEPTEMBER  1994</t>
  </si>
  <si>
    <t xml:space="preserve">OBLIGATIONS ISSUED </t>
  </si>
  <si>
    <t>OBLIGATIONS RETIRED</t>
  </si>
  <si>
    <t>BALANCE IN</t>
  </si>
  <si>
    <t>OBLIGATIONS</t>
  </si>
  <si>
    <t>BY</t>
  </si>
  <si>
    <t/>
  </si>
  <si>
    <t>SINKING FUND</t>
  </si>
  <si>
    <t>STATE</t>
  </si>
  <si>
    <t>NAME OF FACILITY</t>
  </si>
  <si>
    <t>OUTSTANDING</t>
  </si>
  <si>
    <t>ORIGINAL</t>
  </si>
  <si>
    <t>REFUNDING</t>
  </si>
  <si>
    <t>CURRENT</t>
  </si>
  <si>
    <t>OR DEBT</t>
  </si>
  <si>
    <t>BEGINNING</t>
  </si>
  <si>
    <t>ISSUES</t>
  </si>
  <si>
    <t>TOTAL</t>
  </si>
  <si>
    <t xml:space="preserve">REVENUES OR </t>
  </si>
  <si>
    <t>END OF YEAR</t>
  </si>
  <si>
    <t>RESERVE AT</t>
  </si>
  <si>
    <t>OF YEAR</t>
  </si>
  <si>
    <t>SINKING FUNDS</t>
  </si>
  <si>
    <t>END OF YEAR_x001E_u 2</t>
  </si>
  <si>
    <t xml:space="preserve">     1/ This table summarizes the debt status of publicly owned toll facilities operated by local</t>
  </si>
  <si>
    <t xml:space="preserve">     3/ Facility is also responsible for approximately $3.0 billion of bonds issued </t>
  </si>
  <si>
    <t>governments, local road and bridge districts and specially created authorities.   Only facilities with</t>
  </si>
  <si>
    <t>for mass transit purposes.</t>
  </si>
  <si>
    <t xml:space="preserve">outstanding bonds are included.  </t>
  </si>
  <si>
    <t xml:space="preserve">     4/ Harris County Toll Facilities consists of the Harris County Toll Road </t>
  </si>
  <si>
    <t xml:space="preserve">     2/ Lee County Bridges consists of the Cape Coral Bridge, the Midpoint Bridge, and the   </t>
  </si>
  <si>
    <t>and the Jesse Jones Memorial Toll Bridge.</t>
  </si>
  <si>
    <t>Sanibel Bridge and Causeway.</t>
  </si>
  <si>
    <t>CHECK: MISSING TOLLS/ BAD SUBTOTALS:</t>
  </si>
  <si>
    <t>California</t>
  </si>
  <si>
    <t>Foothill/Eastern Toll Roads</t>
  </si>
  <si>
    <t>Murray Road Toll Bridge</t>
  </si>
  <si>
    <t>San Joaquin Hills Toll Road</t>
  </si>
  <si>
    <t xml:space="preserve">               Total</t>
  </si>
  <si>
    <t>Colorado</t>
  </si>
  <si>
    <t>E-470 Beltway</t>
  </si>
  <si>
    <t>Florida</t>
  </si>
  <si>
    <t>Biscayne Key (Rickenbacker) Causeway</t>
  </si>
  <si>
    <t>Broad Causeway</t>
  </si>
  <si>
    <t>Lee County Toll Bridges  2/</t>
  </si>
  <si>
    <t>Osceola County Parkway</t>
  </si>
  <si>
    <t>Pensacola Beach Bridge</t>
  </si>
  <si>
    <t>Treasure Island Causeway</t>
  </si>
  <si>
    <t>Illinois</t>
  </si>
  <si>
    <t>Calumet Skyway Toll Bridge (Chicago Skyway)</t>
  </si>
  <si>
    <t>McKinley Bridge</t>
  </si>
  <si>
    <t>Rock Island Centennial Bridge</t>
  </si>
  <si>
    <t>Maine</t>
  </si>
  <si>
    <t>Machigonne II and Rebel Ferries</t>
  </si>
  <si>
    <t>Massachusetts</t>
  </si>
  <si>
    <t>Woods Hole, Martha's Vineyard and Nantucket Ferries</t>
  </si>
  <si>
    <t>Nebraska</t>
  </si>
  <si>
    <t>Bellevue Bridge</t>
  </si>
  <si>
    <t>Burt County Missouri River (Decatur) Bridge</t>
  </si>
  <si>
    <t>New Jersey</t>
  </si>
  <si>
    <t>Cape May County Bridges</t>
  </si>
  <si>
    <t>Tacony-Palmyra and Burlington-Bristol Bridges</t>
  </si>
  <si>
    <t>New York</t>
  </si>
  <si>
    <t>Atlantic Beach Bridge</t>
  </si>
  <si>
    <t>Triborough Bridges and Tunnels  3/</t>
  </si>
  <si>
    <t>Oregon</t>
  </si>
  <si>
    <t>Hood River - White Salmon Bridge</t>
  </si>
  <si>
    <t>Texas</t>
  </si>
  <si>
    <t>Cameron County International Toll Bridge</t>
  </si>
  <si>
    <t>Del Rio International Bridge</t>
  </si>
  <si>
    <t>Eagle Pass-Piedras Negras International Bridge</t>
  </si>
  <si>
    <t>Harris County Toll Facilities  4/</t>
  </si>
  <si>
    <t>Laredo-Nuevo Laredo International Bridge</t>
  </si>
  <si>
    <t>McAllen International Toll Bridge</t>
  </si>
  <si>
    <t>Roma International Toll Bridge</t>
  </si>
  <si>
    <t>Zaragosa Bridge</t>
  </si>
  <si>
    <t>Virginia</t>
  </si>
  <si>
    <t>Richmond Expressway System</t>
  </si>
  <si>
    <t>West Virginia</t>
  </si>
  <si>
    <t>Parkersburg Bridge</t>
  </si>
  <si>
    <t xml:space="preserve">     Total</t>
  </si>
  <si>
    <t>CHANGE IN INDEBTEDNESS DURING YEAR, LOCAL TOLL FACILITIES - 1998 1/</t>
  </si>
  <si>
    <t>OCTOBER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</si>
</sst>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</numFmts>
  <fonts count="9">
    <font>
      <sz val="7"/>
      <name val="P-AVGARD"/>
      <family val="0"/>
    </font>
    <font>
      <sz val="10"/>
      <name val="Arial"/>
      <family val="0"/>
    </font>
    <font>
      <sz val="8"/>
      <name val="Tahoma"/>
      <family val="0"/>
    </font>
    <font>
      <sz val="7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P-AVGARD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37" fontId="0" fillId="0" borderId="0" xfId="0" applyAlignment="1">
      <alignment/>
    </xf>
    <xf numFmtId="37" fontId="3" fillId="2" borderId="0" xfId="0" applyFont="1" applyFill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5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6" fillId="0" borderId="0" xfId="0" applyFont="1" applyAlignment="1" applyProtection="1">
      <alignment horizontal="centerContinuous"/>
      <protection/>
    </xf>
    <xf numFmtId="37" fontId="6" fillId="0" borderId="1" xfId="0" applyFont="1" applyBorder="1" applyAlignment="1" applyProtection="1">
      <alignment/>
      <protection/>
    </xf>
    <xf numFmtId="37" fontId="6" fillId="0" borderId="1" xfId="0" applyFont="1" applyBorder="1" applyAlignment="1" applyProtection="1">
      <alignment horizontal="centerContinuous"/>
      <protection/>
    </xf>
    <xf numFmtId="164" fontId="3" fillId="0" borderId="1" xfId="0" applyNumberFormat="1" applyFont="1" applyBorder="1" applyAlignment="1" applyProtection="1">
      <alignment horizontal="right"/>
      <protection/>
    </xf>
    <xf numFmtId="37" fontId="6" fillId="0" borderId="2" xfId="0" applyFont="1" applyBorder="1" applyAlignment="1" applyProtection="1">
      <alignment/>
      <protection/>
    </xf>
    <xf numFmtId="37" fontId="6" fillId="0" borderId="3" xfId="0" applyFont="1" applyBorder="1" applyAlignment="1" applyProtection="1">
      <alignment/>
      <protection/>
    </xf>
    <xf numFmtId="37" fontId="6" fillId="0" borderId="4" xfId="0" applyFont="1" applyBorder="1" applyAlignment="1" applyProtection="1">
      <alignment/>
      <protection/>
    </xf>
    <xf numFmtId="37" fontId="6" fillId="0" borderId="5" xfId="0" applyFont="1" applyBorder="1" applyAlignment="1" applyProtection="1">
      <alignment horizontal="centerContinuous"/>
      <protection/>
    </xf>
    <xf numFmtId="37" fontId="6" fillId="0" borderId="6" xfId="0" applyFont="1" applyBorder="1" applyAlignment="1" applyProtection="1">
      <alignment horizontal="centerContinuous"/>
      <protection/>
    </xf>
    <xf numFmtId="37" fontId="6" fillId="0" borderId="7" xfId="0" applyFont="1" applyBorder="1" applyAlignment="1" applyProtection="1">
      <alignment/>
      <protection/>
    </xf>
    <xf numFmtId="37" fontId="3" fillId="0" borderId="8" xfId="0" applyFont="1" applyBorder="1" applyAlignment="1" applyProtection="1">
      <alignment horizontal="center"/>
      <protection/>
    </xf>
    <xf numFmtId="37" fontId="6" fillId="0" borderId="2" xfId="0" applyFont="1" applyBorder="1" applyAlignment="1" applyProtection="1">
      <alignment horizontal="center"/>
      <protection/>
    </xf>
    <xf numFmtId="37" fontId="6" fillId="0" borderId="4" xfId="0" applyFont="1" applyBorder="1" applyAlignment="1" applyProtection="1">
      <alignment horizontal="centerContinuous"/>
      <protection/>
    </xf>
    <xf numFmtId="37" fontId="6" fillId="0" borderId="7" xfId="0" applyFont="1" applyBorder="1" applyAlignment="1" applyProtection="1">
      <alignment horizontal="centerContinuous"/>
      <protection/>
    </xf>
    <xf numFmtId="37" fontId="6" fillId="0" borderId="9" xfId="0" applyFont="1" applyBorder="1" applyAlignment="1" applyProtection="1">
      <alignment horizontal="centerContinuous"/>
      <protection/>
    </xf>
    <xf numFmtId="37" fontId="6" fillId="0" borderId="10" xfId="0" applyFont="1" applyBorder="1" applyAlignment="1" applyProtection="1">
      <alignment horizontal="centerContinuous"/>
      <protection/>
    </xf>
    <xf numFmtId="37" fontId="3" fillId="0" borderId="11" xfId="0" applyFont="1" applyBorder="1" applyAlignment="1" applyProtection="1">
      <alignment horizontal="centerContinuous"/>
      <protection/>
    </xf>
    <xf numFmtId="37" fontId="6" fillId="0" borderId="3" xfId="0" applyFont="1" applyBorder="1" applyAlignment="1" applyProtection="1">
      <alignment horizontal="center"/>
      <protection/>
    </xf>
    <xf numFmtId="37" fontId="6" fillId="0" borderId="10" xfId="0" applyFont="1" applyBorder="1" applyAlignment="1" applyProtection="1">
      <alignment horizontal="center"/>
      <protection/>
    </xf>
    <xf numFmtId="37" fontId="6" fillId="0" borderId="2" xfId="0" applyFont="1" applyBorder="1" applyAlignment="1" applyProtection="1">
      <alignment horizontal="centerContinuous"/>
      <protection/>
    </xf>
    <xf numFmtId="37" fontId="3" fillId="0" borderId="11" xfId="0" applyFont="1" applyBorder="1" applyAlignment="1" applyProtection="1">
      <alignment horizontal="center"/>
      <protection/>
    </xf>
    <xf numFmtId="37" fontId="6" fillId="0" borderId="10" xfId="0" applyFont="1" applyBorder="1" applyAlignment="1" applyProtection="1">
      <alignment/>
      <protection/>
    </xf>
    <xf numFmtId="37" fontId="3" fillId="0" borderId="12" xfId="0" applyFont="1" applyBorder="1" applyAlignment="1" applyProtection="1">
      <alignment/>
      <protection/>
    </xf>
    <xf numFmtId="37" fontId="3" fillId="0" borderId="13" xfId="0" applyFont="1" applyBorder="1" applyAlignment="1" applyProtection="1">
      <alignment/>
      <protection/>
    </xf>
    <xf numFmtId="37" fontId="3" fillId="0" borderId="14" xfId="0" applyFont="1" applyBorder="1" applyAlignment="1" applyProtection="1">
      <alignment/>
      <protection/>
    </xf>
    <xf numFmtId="37" fontId="3" fillId="0" borderId="14" xfId="0" applyFont="1" applyBorder="1" applyAlignment="1" applyProtection="1">
      <alignment horizontal="centerContinuous"/>
      <protection/>
    </xf>
    <xf numFmtId="37" fontId="3" fillId="0" borderId="15" xfId="0" applyFont="1" applyBorder="1" applyAlignment="1" applyProtection="1">
      <alignment/>
      <protection/>
    </xf>
    <xf numFmtId="37" fontId="7" fillId="0" borderId="2" xfId="0" applyFont="1" applyBorder="1" applyAlignment="1" applyProtection="1">
      <alignment/>
      <protection/>
    </xf>
    <xf numFmtId="37" fontId="7" fillId="0" borderId="3" xfId="0" applyFont="1" applyBorder="1" applyAlignment="1" applyProtection="1">
      <alignment/>
      <protection/>
    </xf>
    <xf numFmtId="37" fontId="7" fillId="0" borderId="16" xfId="0" applyFont="1" applyBorder="1" applyAlignment="1" applyProtection="1">
      <alignment/>
      <protection/>
    </xf>
    <xf numFmtId="37" fontId="7" fillId="0" borderId="10" xfId="0" applyFont="1" applyBorder="1" applyAlignment="1" applyProtection="1">
      <alignment/>
      <protection/>
    </xf>
    <xf numFmtId="37" fontId="3" fillId="0" borderId="11" xfId="0" applyFont="1" applyBorder="1" applyAlignment="1" applyProtection="1">
      <alignment/>
      <protection/>
    </xf>
    <xf numFmtId="37" fontId="7" fillId="0" borderId="9" xfId="0" applyFont="1" applyBorder="1" applyAlignment="1" applyProtection="1">
      <alignment/>
      <protection/>
    </xf>
    <xf numFmtId="37" fontId="7" fillId="0" borderId="4" xfId="0" applyFont="1" applyBorder="1" applyAlignment="1" applyProtection="1">
      <alignment/>
      <protection/>
    </xf>
    <xf numFmtId="37" fontId="7" fillId="0" borderId="17" xfId="0" applyFont="1" applyBorder="1" applyAlignment="1" applyProtection="1">
      <alignment/>
      <protection/>
    </xf>
    <xf numFmtId="37" fontId="7" fillId="0" borderId="7" xfId="0" applyFont="1" applyBorder="1" applyAlignment="1" applyProtection="1">
      <alignment/>
      <protection/>
    </xf>
    <xf numFmtId="37" fontId="3" fillId="0" borderId="8" xfId="0" applyFont="1" applyBorder="1" applyAlignment="1" applyProtection="1">
      <alignment/>
      <protection/>
    </xf>
    <xf numFmtId="37" fontId="7" fillId="0" borderId="12" xfId="0" applyFont="1" applyBorder="1" applyAlignment="1" applyProtection="1">
      <alignment/>
      <protection/>
    </xf>
    <xf numFmtId="37" fontId="7" fillId="0" borderId="13" xfId="0" applyFont="1" applyBorder="1" applyAlignment="1" applyProtection="1">
      <alignment/>
      <protection/>
    </xf>
    <xf numFmtId="37" fontId="7" fillId="0" borderId="18" xfId="0" applyFont="1" applyBorder="1" applyAlignment="1" applyProtection="1">
      <alignment/>
      <protection/>
    </xf>
    <xf numFmtId="37" fontId="7" fillId="0" borderId="14" xfId="0" applyFont="1" applyBorder="1" applyAlignment="1" applyProtection="1">
      <alignment/>
      <protection/>
    </xf>
    <xf numFmtId="37" fontId="3" fillId="0" borderId="19" xfId="0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7" fillId="0" borderId="20" xfId="0" applyFont="1" applyBorder="1" applyAlignment="1" applyProtection="1">
      <alignment/>
      <protection/>
    </xf>
    <xf numFmtId="37" fontId="3" fillId="0" borderId="2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centerContinuous"/>
      <protection/>
    </xf>
    <xf numFmtId="37" fontId="7" fillId="0" borderId="20" xfId="0" applyFont="1" applyBorder="1" applyAlignment="1" applyProtection="1">
      <alignment horizontal="centerContinuous"/>
      <protection/>
    </xf>
    <xf numFmtId="37" fontId="3" fillId="0" borderId="20" xfId="0" applyFont="1" applyBorder="1" applyAlignment="1" applyProtection="1">
      <alignment horizontal="centerContinuous"/>
      <protection/>
    </xf>
    <xf numFmtId="37" fontId="3" fillId="0" borderId="1" xfId="0" applyFont="1" applyBorder="1" applyAlignment="1" applyProtection="1">
      <alignment horizontal="centerContinuous"/>
      <protection/>
    </xf>
    <xf numFmtId="37" fontId="3" fillId="0" borderId="1" xfId="0" applyFont="1" applyBorder="1" applyAlignment="1" applyProtection="1">
      <alignment/>
      <protection/>
    </xf>
    <xf numFmtId="37" fontId="3" fillId="0" borderId="21" xfId="0" applyFont="1" applyBorder="1" applyAlignment="1" applyProtection="1">
      <alignment horizontal="centerContinuous"/>
      <protection/>
    </xf>
    <xf numFmtId="37" fontId="3" fillId="2" borderId="3" xfId="0" applyFont="1" applyFill="1" applyBorder="1" applyAlignment="1" applyProtection="1">
      <alignment horizontal="centerContinuous"/>
      <protection/>
    </xf>
    <xf numFmtId="37" fontId="3" fillId="2" borderId="0" xfId="0" applyFont="1" applyFill="1" applyAlignment="1" applyProtection="1">
      <alignment horizontal="centerContinuous"/>
      <protection/>
    </xf>
    <xf numFmtId="37" fontId="3" fillId="2" borderId="20" xfId="0" applyFont="1" applyFill="1" applyBorder="1" applyAlignment="1" applyProtection="1">
      <alignment horizontal="centerContinuous"/>
      <protection/>
    </xf>
    <xf numFmtId="37" fontId="3" fillId="3" borderId="0" xfId="0" applyFont="1" applyFill="1" applyAlignment="1" applyProtection="1">
      <alignment/>
      <protection/>
    </xf>
    <xf numFmtId="0" fontId="7" fillId="0" borderId="3" xfId="0" applyNumberFormat="1" applyFont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/>
      <protection/>
    </xf>
    <xf numFmtId="0" fontId="3" fillId="0" borderId="3" xfId="0" applyNumberFormat="1" applyFont="1" applyBorder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7" fillId="0" borderId="1" xfId="0" applyNumberFormat="1" applyFont="1" applyBorder="1" applyAlignment="1" applyProtection="1">
      <alignment/>
      <protection/>
    </xf>
    <xf numFmtId="37" fontId="7" fillId="0" borderId="22" xfId="0" applyFont="1" applyBorder="1" applyAlignment="1" applyProtection="1">
      <alignment/>
      <protection/>
    </xf>
    <xf numFmtId="37" fontId="7" fillId="0" borderId="23" xfId="0" applyFont="1" applyBorder="1" applyAlignment="1" applyProtection="1">
      <alignment/>
      <protection/>
    </xf>
    <xf numFmtId="37" fontId="7" fillId="0" borderId="24" xfId="0" applyFont="1" applyBorder="1" applyAlignment="1" applyProtection="1">
      <alignment/>
      <protection/>
    </xf>
    <xf numFmtId="37" fontId="7" fillId="0" borderId="25" xfId="0" applyFont="1" applyBorder="1" applyAlignment="1" applyProtection="1">
      <alignment/>
      <protection/>
    </xf>
    <xf numFmtId="37" fontId="7" fillId="0" borderId="26" xfId="0" applyFont="1" applyBorder="1" applyAlignment="1" applyProtection="1">
      <alignment/>
      <protection/>
    </xf>
    <xf numFmtId="37" fontId="7" fillId="0" borderId="27" xfId="0" applyFont="1" applyBorder="1" applyAlignment="1" applyProtection="1">
      <alignment/>
      <protection/>
    </xf>
    <xf numFmtId="37" fontId="7" fillId="0" borderId="28" xfId="0" applyFont="1" applyBorder="1" applyAlignment="1" applyProtection="1">
      <alignment/>
      <protection/>
    </xf>
    <xf numFmtId="37" fontId="7" fillId="0" borderId="29" xfId="0" applyFont="1" applyBorder="1" applyAlignment="1" applyProtection="1">
      <alignment/>
      <protection/>
    </xf>
    <xf numFmtId="164" fontId="3" fillId="0" borderId="1" xfId="0" applyNumberFormat="1" applyFont="1" applyBorder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T101"/>
  <sheetViews>
    <sheetView tabSelected="1" defaultGridColor="0" zoomScale="87" zoomScaleNormal="87" colorId="22" workbookViewId="0" topLeftCell="A1">
      <selection activeCell="A11" sqref="A11"/>
    </sheetView>
  </sheetViews>
  <sheetFormatPr defaultColWidth="9.83203125" defaultRowHeight="9.75"/>
  <cols>
    <col min="1" max="1" width="18.5" style="2" customWidth="1"/>
    <col min="2" max="2" width="55.83203125" style="2" customWidth="1"/>
    <col min="3" max="3" width="18.66015625" style="2" customWidth="1"/>
    <col min="4" max="4" width="18.83203125" style="2" customWidth="1"/>
    <col min="5" max="5" width="18.5" style="2" customWidth="1"/>
    <col min="6" max="8" width="18.83203125" style="2" customWidth="1"/>
    <col min="9" max="9" width="18.16015625" style="2" customWidth="1"/>
    <col min="10" max="10" width="18.83203125" style="2" customWidth="1"/>
    <col min="11" max="11" width="0" style="2" hidden="1" customWidth="1"/>
    <col min="12" max="16384" width="9.83203125" style="2" customWidth="1"/>
  </cols>
  <sheetData>
    <row r="1" spans="1:12" ht="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3" t="s">
        <v>84</v>
      </c>
      <c r="B5" s="4"/>
      <c r="C5" s="5"/>
      <c r="D5" s="5"/>
      <c r="E5" s="5"/>
      <c r="F5" s="5"/>
      <c r="G5" s="5"/>
      <c r="H5" s="5"/>
      <c r="I5" s="5"/>
      <c r="J5" s="5"/>
      <c r="K5" s="5"/>
      <c r="L5" s="1"/>
    </row>
    <row r="6" spans="1:12" ht="9.75" customHeight="1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1"/>
    </row>
    <row r="7" spans="1:12" ht="9.75" customHeight="1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1"/>
    </row>
    <row r="8" spans="1:12" ht="4.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1"/>
    </row>
    <row r="9" spans="1:12" ht="9.75">
      <c r="A9" s="7"/>
      <c r="B9" s="7"/>
      <c r="C9" s="7"/>
      <c r="D9" s="7"/>
      <c r="E9" s="7"/>
      <c r="F9" s="7"/>
      <c r="G9" s="7"/>
      <c r="H9" s="7"/>
      <c r="I9" s="7"/>
      <c r="J9" s="8"/>
      <c r="K9" s="5" t="s">
        <v>0</v>
      </c>
      <c r="L9" s="1"/>
    </row>
    <row r="10" spans="1:12" ht="6.75" customHeight="1">
      <c r="A10" s="76" t="s">
        <v>85</v>
      </c>
      <c r="B10" s="9"/>
      <c r="C10" s="10" t="s">
        <v>1</v>
      </c>
      <c r="D10" s="10"/>
      <c r="E10" s="10"/>
      <c r="F10" s="10"/>
      <c r="G10" s="9"/>
      <c r="H10" s="9"/>
      <c r="I10" s="9"/>
      <c r="J10" s="5" t="s">
        <v>2</v>
      </c>
      <c r="K10" s="11" t="s">
        <v>3</v>
      </c>
      <c r="L10" s="1"/>
    </row>
    <row r="11" spans="1:12" ht="6.75" customHeight="1">
      <c r="A11" s="12"/>
      <c r="B11" s="13"/>
      <c r="C11" s="14"/>
      <c r="D11" s="15" t="s">
        <v>4</v>
      </c>
      <c r="E11" s="16"/>
      <c r="F11" s="16"/>
      <c r="G11" s="15" t="s">
        <v>5</v>
      </c>
      <c r="H11" s="16"/>
      <c r="I11" s="16"/>
      <c r="J11" s="17"/>
      <c r="K11" s="18" t="s">
        <v>6</v>
      </c>
      <c r="L11" s="1"/>
    </row>
    <row r="12" spans="1:12" ht="6.75" customHeight="1">
      <c r="A12" s="12"/>
      <c r="B12" s="13"/>
      <c r="C12" s="19" t="s">
        <v>7</v>
      </c>
      <c r="D12" s="17"/>
      <c r="E12" s="20"/>
      <c r="F12" s="20"/>
      <c r="G12" s="21" t="s">
        <v>8</v>
      </c>
      <c r="H12" s="22" t="s">
        <v>9</v>
      </c>
      <c r="I12" s="22"/>
      <c r="J12" s="23" t="s">
        <v>7</v>
      </c>
      <c r="K12" s="24" t="s">
        <v>10</v>
      </c>
      <c r="L12" s="1"/>
    </row>
    <row r="13" spans="1:12" ht="6.75" customHeight="1">
      <c r="A13" s="19" t="s">
        <v>11</v>
      </c>
      <c r="B13" s="25" t="s">
        <v>12</v>
      </c>
      <c r="C13" s="19" t="s">
        <v>13</v>
      </c>
      <c r="D13" s="26" t="s">
        <v>14</v>
      </c>
      <c r="E13" s="19" t="s">
        <v>15</v>
      </c>
      <c r="F13" s="12"/>
      <c r="G13" s="26" t="s">
        <v>16</v>
      </c>
      <c r="H13" s="19" t="s">
        <v>8</v>
      </c>
      <c r="I13" s="27"/>
      <c r="J13" s="26" t="s">
        <v>13</v>
      </c>
      <c r="K13" s="28" t="s">
        <v>17</v>
      </c>
      <c r="L13" s="1"/>
    </row>
    <row r="14" spans="1:12" ht="6.75" customHeight="1">
      <c r="A14" s="12"/>
      <c r="B14" s="13"/>
      <c r="C14" s="19" t="s">
        <v>18</v>
      </c>
      <c r="D14" s="26" t="s">
        <v>19</v>
      </c>
      <c r="E14" s="19" t="s">
        <v>19</v>
      </c>
      <c r="F14" s="19" t="s">
        <v>20</v>
      </c>
      <c r="G14" s="23" t="s">
        <v>21</v>
      </c>
      <c r="H14" s="19" t="s">
        <v>15</v>
      </c>
      <c r="I14" s="19" t="s">
        <v>20</v>
      </c>
      <c r="J14" s="26" t="s">
        <v>22</v>
      </c>
      <c r="K14" s="28" t="s">
        <v>23</v>
      </c>
      <c r="L14" s="1"/>
    </row>
    <row r="15" spans="1:12" ht="6.75" customHeight="1">
      <c r="A15" s="12"/>
      <c r="B15" s="13"/>
      <c r="C15" s="19" t="s">
        <v>24</v>
      </c>
      <c r="D15" s="29"/>
      <c r="E15" s="12"/>
      <c r="F15" s="12"/>
      <c r="G15" s="23" t="s">
        <v>25</v>
      </c>
      <c r="H15" s="12"/>
      <c r="I15" s="12"/>
      <c r="J15" s="29"/>
      <c r="K15" s="28" t="s">
        <v>26</v>
      </c>
      <c r="L15" s="1"/>
    </row>
    <row r="16" spans="1:12" ht="0.75" customHeight="1">
      <c r="A16" s="30"/>
      <c r="B16" s="31"/>
      <c r="C16" s="30"/>
      <c r="D16" s="32"/>
      <c r="E16" s="30"/>
      <c r="F16" s="30"/>
      <c r="G16" s="33"/>
      <c r="H16" s="30"/>
      <c r="I16" s="30"/>
      <c r="J16" s="32"/>
      <c r="K16" s="34"/>
      <c r="L16" s="1"/>
    </row>
    <row r="17" spans="1:12" ht="7.5" customHeight="1">
      <c r="A17" s="35" t="s">
        <v>37</v>
      </c>
      <c r="B17" s="35" t="s">
        <v>38</v>
      </c>
      <c r="C17" s="36">
        <v>2848740</v>
      </c>
      <c r="D17" s="37">
        <v>0</v>
      </c>
      <c r="E17" s="36">
        <v>0</v>
      </c>
      <c r="F17" s="36">
        <v>0</v>
      </c>
      <c r="G17" s="37">
        <v>0</v>
      </c>
      <c r="H17" s="36">
        <v>0</v>
      </c>
      <c r="I17" s="36">
        <v>0</v>
      </c>
      <c r="J17" s="38">
        <v>2848740</v>
      </c>
      <c r="K17" s="39" t="e">
        <f>#REF!</f>
        <v>#REF!</v>
      </c>
      <c r="L17" s="1"/>
    </row>
    <row r="18" spans="1:15" ht="6.75" customHeight="1">
      <c r="A18" s="35"/>
      <c r="B18" s="35" t="s">
        <v>39</v>
      </c>
      <c r="C18" s="36">
        <v>4065</v>
      </c>
      <c r="D18" s="37">
        <v>0</v>
      </c>
      <c r="E18" s="36">
        <v>0</v>
      </c>
      <c r="F18" s="36">
        <v>0</v>
      </c>
      <c r="G18" s="37">
        <v>245</v>
      </c>
      <c r="H18" s="36">
        <v>0</v>
      </c>
      <c r="I18" s="36">
        <v>245</v>
      </c>
      <c r="J18" s="38">
        <v>3820</v>
      </c>
      <c r="K18" s="39" t="e">
        <f>#REF!</f>
        <v>#REF!</v>
      </c>
      <c r="L18" s="1"/>
      <c r="M18" s="2">
        <f aca="true" t="shared" si="0" ref="M18:M27">C18+F18-I18-J18</f>
        <v>0</v>
      </c>
      <c r="N18" s="2">
        <f aca="true" t="shared" si="1" ref="N18:N27">F18-D18-E18</f>
        <v>0</v>
      </c>
      <c r="O18" s="2">
        <f aca="true" t="shared" si="2" ref="O18:O27">I18-G18-H18</f>
        <v>0</v>
      </c>
    </row>
    <row r="19" spans="1:15" ht="6.75" customHeight="1">
      <c r="A19" s="35"/>
      <c r="B19" s="35" t="s">
        <v>40</v>
      </c>
      <c r="C19" s="36">
        <v>2991339</v>
      </c>
      <c r="D19" s="37">
        <v>671736</v>
      </c>
      <c r="E19" s="36">
        <v>2771159</v>
      </c>
      <c r="F19" s="36">
        <v>3442895</v>
      </c>
      <c r="G19" s="37">
        <v>0</v>
      </c>
      <c r="H19" s="36">
        <v>2771159</v>
      </c>
      <c r="I19" s="36">
        <v>2771159</v>
      </c>
      <c r="J19" s="38">
        <v>3663075</v>
      </c>
      <c r="K19" s="39" t="e">
        <f>#REF!</f>
        <v>#REF!</v>
      </c>
      <c r="L19" s="1"/>
      <c r="M19" s="2">
        <f t="shared" si="0"/>
        <v>0</v>
      </c>
      <c r="N19" s="2">
        <f t="shared" si="1"/>
        <v>0</v>
      </c>
      <c r="O19" s="2">
        <f t="shared" si="2"/>
        <v>0</v>
      </c>
    </row>
    <row r="20" spans="1:15" ht="6.75" customHeight="1">
      <c r="A20" s="35"/>
      <c r="B20" s="35"/>
      <c r="C20" s="36"/>
      <c r="D20" s="37"/>
      <c r="E20" s="36"/>
      <c r="F20" s="36"/>
      <c r="G20" s="37"/>
      <c r="H20" s="36"/>
      <c r="I20" s="36"/>
      <c r="J20" s="38"/>
      <c r="K20" s="39"/>
      <c r="L20" s="1"/>
      <c r="M20" s="2">
        <f t="shared" si="0"/>
        <v>0</v>
      </c>
      <c r="N20" s="2">
        <f t="shared" si="1"/>
        <v>0</v>
      </c>
      <c r="O20" s="2">
        <f t="shared" si="2"/>
        <v>0</v>
      </c>
    </row>
    <row r="21" spans="1:15" ht="6.75" customHeight="1">
      <c r="A21" s="35"/>
      <c r="B21" s="35" t="s">
        <v>41</v>
      </c>
      <c r="C21" s="36">
        <v>5844144</v>
      </c>
      <c r="D21" s="37">
        <v>671736</v>
      </c>
      <c r="E21" s="36">
        <v>2771159</v>
      </c>
      <c r="F21" s="36">
        <v>3442895</v>
      </c>
      <c r="G21" s="37">
        <v>245</v>
      </c>
      <c r="H21" s="36">
        <v>2771159</v>
      </c>
      <c r="I21" s="36">
        <v>2771404</v>
      </c>
      <c r="J21" s="38">
        <v>6515635</v>
      </c>
      <c r="K21" s="39" t="e">
        <f>SUM(K17:K19)</f>
        <v>#REF!</v>
      </c>
      <c r="L21" s="1"/>
      <c r="M21" s="2">
        <f t="shared" si="0"/>
        <v>0</v>
      </c>
      <c r="N21" s="2">
        <f t="shared" si="1"/>
        <v>0</v>
      </c>
      <c r="O21" s="2">
        <f t="shared" si="2"/>
        <v>0</v>
      </c>
    </row>
    <row r="22" spans="1:15" ht="7.5" customHeight="1">
      <c r="A22" s="40" t="s">
        <v>42</v>
      </c>
      <c r="B22" s="40" t="s">
        <v>43</v>
      </c>
      <c r="C22" s="41">
        <v>1444332</v>
      </c>
      <c r="D22" s="42">
        <v>7539</v>
      </c>
      <c r="E22" s="41">
        <v>0</v>
      </c>
      <c r="F22" s="41">
        <v>7539</v>
      </c>
      <c r="G22" s="42">
        <v>0</v>
      </c>
      <c r="H22" s="41">
        <v>0</v>
      </c>
      <c r="I22" s="41">
        <v>0</v>
      </c>
      <c r="J22" s="43">
        <v>1451871</v>
      </c>
      <c r="K22" s="44" t="e">
        <f>#REF!</f>
        <v>#REF!</v>
      </c>
      <c r="L22" s="1"/>
      <c r="M22" s="2">
        <f t="shared" si="0"/>
        <v>0</v>
      </c>
      <c r="N22" s="2">
        <f t="shared" si="1"/>
        <v>0</v>
      </c>
      <c r="O22" s="2">
        <f t="shared" si="2"/>
        <v>0</v>
      </c>
    </row>
    <row r="23" spans="1:15" ht="7.5" customHeight="1">
      <c r="A23" s="40" t="s">
        <v>44</v>
      </c>
      <c r="B23" s="40" t="s">
        <v>45</v>
      </c>
      <c r="C23" s="41">
        <v>7085</v>
      </c>
      <c r="D23" s="42">
        <v>0</v>
      </c>
      <c r="E23" s="41">
        <v>0</v>
      </c>
      <c r="F23" s="41">
        <v>0</v>
      </c>
      <c r="G23" s="42">
        <v>2635</v>
      </c>
      <c r="H23" s="41">
        <v>0</v>
      </c>
      <c r="I23" s="41">
        <v>2635</v>
      </c>
      <c r="J23" s="43">
        <v>4450</v>
      </c>
      <c r="K23" s="44" t="e">
        <f>#REF!</f>
        <v>#REF!</v>
      </c>
      <c r="L23" s="1"/>
      <c r="M23" s="2">
        <f t="shared" si="0"/>
        <v>0</v>
      </c>
      <c r="N23" s="2">
        <f t="shared" si="1"/>
        <v>0</v>
      </c>
      <c r="O23" s="2">
        <f t="shared" si="2"/>
        <v>0</v>
      </c>
    </row>
    <row r="24" spans="1:15" ht="6.75" customHeight="1">
      <c r="A24" s="35"/>
      <c r="B24" s="35" t="s">
        <v>46</v>
      </c>
      <c r="C24" s="36">
        <v>2995</v>
      </c>
      <c r="D24" s="37">
        <v>0</v>
      </c>
      <c r="E24" s="36">
        <v>0</v>
      </c>
      <c r="F24" s="36">
        <v>0</v>
      </c>
      <c r="G24" s="37">
        <v>85</v>
      </c>
      <c r="H24" s="36">
        <v>0</v>
      </c>
      <c r="I24" s="36">
        <v>85</v>
      </c>
      <c r="J24" s="38">
        <v>2910</v>
      </c>
      <c r="K24" s="44" t="e">
        <f>#REF!</f>
        <v>#REF!</v>
      </c>
      <c r="L24" s="1"/>
      <c r="M24" s="2">
        <f t="shared" si="0"/>
        <v>0</v>
      </c>
      <c r="N24" s="2">
        <f t="shared" si="1"/>
        <v>0</v>
      </c>
      <c r="O24" s="2">
        <f t="shared" si="2"/>
        <v>0</v>
      </c>
    </row>
    <row r="25" spans="1:15" ht="6.75" customHeight="1">
      <c r="A25" s="35"/>
      <c r="B25" s="35" t="s">
        <v>47</v>
      </c>
      <c r="C25" s="36">
        <v>173920</v>
      </c>
      <c r="D25" s="37">
        <v>9500</v>
      </c>
      <c r="E25" s="36">
        <v>0</v>
      </c>
      <c r="F25" s="36">
        <v>9500</v>
      </c>
      <c r="G25" s="37">
        <v>1975</v>
      </c>
      <c r="H25" s="36">
        <v>0</v>
      </c>
      <c r="I25" s="36">
        <v>1975</v>
      </c>
      <c r="J25" s="38">
        <v>181445</v>
      </c>
      <c r="K25" s="39" t="e">
        <f>#REF!</f>
        <v>#REF!</v>
      </c>
      <c r="L25" s="1"/>
      <c r="M25" s="2">
        <f t="shared" si="0"/>
        <v>0</v>
      </c>
      <c r="N25" s="2">
        <f t="shared" si="1"/>
        <v>0</v>
      </c>
      <c r="O25" s="2">
        <f t="shared" si="2"/>
        <v>0</v>
      </c>
    </row>
    <row r="26" spans="1:15" ht="6.75" customHeight="1">
      <c r="A26" s="35"/>
      <c r="B26" s="35" t="s">
        <v>48</v>
      </c>
      <c r="C26" s="36">
        <v>218175</v>
      </c>
      <c r="D26" s="37">
        <v>0</v>
      </c>
      <c r="E26" s="36">
        <v>0</v>
      </c>
      <c r="F26" s="36">
        <v>0</v>
      </c>
      <c r="G26" s="37">
        <v>0</v>
      </c>
      <c r="H26" s="36">
        <v>0</v>
      </c>
      <c r="I26" s="36">
        <v>0</v>
      </c>
      <c r="J26" s="38">
        <v>218175</v>
      </c>
      <c r="K26" s="39" t="e">
        <f>#REF!</f>
        <v>#REF!</v>
      </c>
      <c r="L26" s="1"/>
      <c r="M26" s="2">
        <f t="shared" si="0"/>
        <v>0</v>
      </c>
      <c r="N26" s="2">
        <f t="shared" si="1"/>
        <v>0</v>
      </c>
      <c r="O26" s="2">
        <f t="shared" si="2"/>
        <v>0</v>
      </c>
    </row>
    <row r="27" spans="1:15" ht="6.75" customHeight="1">
      <c r="A27" s="35"/>
      <c r="B27" s="35" t="s">
        <v>49</v>
      </c>
      <c r="C27" s="36">
        <v>17670</v>
      </c>
      <c r="D27" s="37">
        <v>0</v>
      </c>
      <c r="E27" s="36">
        <v>0</v>
      </c>
      <c r="F27" s="36">
        <v>0</v>
      </c>
      <c r="G27" s="37">
        <v>1420</v>
      </c>
      <c r="H27" s="36">
        <v>0</v>
      </c>
      <c r="I27" s="36">
        <v>1420</v>
      </c>
      <c r="J27" s="38">
        <v>16250</v>
      </c>
      <c r="K27" s="39" t="e">
        <f>#REF!</f>
        <v>#REF!</v>
      </c>
      <c r="L27" s="1"/>
      <c r="M27" s="2">
        <f t="shared" si="0"/>
        <v>0</v>
      </c>
      <c r="N27" s="2">
        <f t="shared" si="1"/>
        <v>0</v>
      </c>
      <c r="O27" s="2">
        <f t="shared" si="2"/>
        <v>0</v>
      </c>
    </row>
    <row r="28" spans="1:12" ht="6.75" customHeight="1">
      <c r="A28" s="35"/>
      <c r="B28" s="35" t="s">
        <v>50</v>
      </c>
      <c r="C28" s="36">
        <v>940</v>
      </c>
      <c r="D28" s="37">
        <v>0</v>
      </c>
      <c r="E28" s="36">
        <v>0</v>
      </c>
      <c r="F28" s="36">
        <v>0</v>
      </c>
      <c r="G28" s="37">
        <v>215</v>
      </c>
      <c r="H28" s="36">
        <v>0</v>
      </c>
      <c r="I28" s="36">
        <v>215</v>
      </c>
      <c r="J28" s="38">
        <v>725</v>
      </c>
      <c r="K28" s="39"/>
      <c r="L28" s="1"/>
    </row>
    <row r="29" spans="1:15" ht="6.75" customHeight="1">
      <c r="A29" s="35"/>
      <c r="B29" s="35"/>
      <c r="C29" s="36"/>
      <c r="D29" s="37"/>
      <c r="E29" s="36"/>
      <c r="F29" s="36"/>
      <c r="G29" s="37"/>
      <c r="H29" s="36"/>
      <c r="I29" s="36"/>
      <c r="J29" s="38"/>
      <c r="K29" s="39"/>
      <c r="L29" s="1"/>
      <c r="M29" s="2">
        <f>C29+F29-I29-J29</f>
        <v>0</v>
      </c>
      <c r="N29" s="2">
        <f>F29-D29-E29</f>
        <v>0</v>
      </c>
      <c r="O29" s="2">
        <f>I29-G29-H29</f>
        <v>0</v>
      </c>
    </row>
    <row r="30" spans="1:15" ht="6.75" customHeight="1">
      <c r="A30" s="45"/>
      <c r="B30" s="45" t="s">
        <v>41</v>
      </c>
      <c r="C30" s="46">
        <v>420785</v>
      </c>
      <c r="D30" s="47">
        <v>9500</v>
      </c>
      <c r="E30" s="46">
        <v>0</v>
      </c>
      <c r="F30" s="46">
        <v>9500</v>
      </c>
      <c r="G30" s="47">
        <v>6330</v>
      </c>
      <c r="H30" s="46">
        <v>0</v>
      </c>
      <c r="I30" s="46">
        <v>6330</v>
      </c>
      <c r="J30" s="48">
        <v>423955</v>
      </c>
      <c r="K30" s="34" t="e">
        <f>SUM(K23:K28)</f>
        <v>#REF!</v>
      </c>
      <c r="L30" s="1"/>
      <c r="M30" s="2">
        <f>C30+F30-I30-J30</f>
        <v>0</v>
      </c>
      <c r="N30" s="2">
        <f>F30-D30-E30</f>
        <v>0</v>
      </c>
      <c r="O30" s="2">
        <f>I30-G30-H30</f>
        <v>0</v>
      </c>
    </row>
    <row r="31" spans="1:15" ht="7.5" customHeight="1">
      <c r="A31" s="35" t="s">
        <v>51</v>
      </c>
      <c r="B31" s="35" t="s">
        <v>52</v>
      </c>
      <c r="C31" s="36">
        <v>179765</v>
      </c>
      <c r="D31" s="37">
        <v>0</v>
      </c>
      <c r="E31" s="36">
        <v>0</v>
      </c>
      <c r="F31" s="36">
        <v>0</v>
      </c>
      <c r="G31" s="37">
        <v>0</v>
      </c>
      <c r="H31" s="36">
        <v>0</v>
      </c>
      <c r="I31" s="36">
        <v>0</v>
      </c>
      <c r="J31" s="38">
        <v>179765</v>
      </c>
      <c r="K31" s="39" t="e">
        <f>#REF!</f>
        <v>#REF!</v>
      </c>
      <c r="L31" s="1"/>
      <c r="M31" s="2">
        <f>C31+F31-I31-J31</f>
        <v>0</v>
      </c>
      <c r="N31" s="2">
        <f>F31-D31-E31</f>
        <v>0</v>
      </c>
      <c r="O31" s="2">
        <f>I31-G31-H31</f>
        <v>0</v>
      </c>
    </row>
    <row r="32" spans="1:15" ht="6.75" customHeight="1">
      <c r="A32" s="35"/>
      <c r="B32" s="35" t="s">
        <v>53</v>
      </c>
      <c r="C32" s="36">
        <v>4496</v>
      </c>
      <c r="D32" s="37">
        <v>0</v>
      </c>
      <c r="E32" s="36">
        <v>0</v>
      </c>
      <c r="F32" s="36">
        <v>0</v>
      </c>
      <c r="G32" s="37">
        <v>299</v>
      </c>
      <c r="H32" s="36">
        <v>0</v>
      </c>
      <c r="I32" s="36">
        <v>299</v>
      </c>
      <c r="J32" s="38">
        <v>4197</v>
      </c>
      <c r="K32" s="39" t="e">
        <f>#REF!</f>
        <v>#REF!</v>
      </c>
      <c r="L32" s="1"/>
      <c r="M32" s="2">
        <f>C32+F32-I32-J32</f>
        <v>0</v>
      </c>
      <c r="N32" s="2">
        <f>F32-D32-E32</f>
        <v>0</v>
      </c>
      <c r="O32" s="2">
        <f>I32-G32-H32</f>
        <v>0</v>
      </c>
    </row>
    <row r="33" spans="1:12" ht="6.75" customHeight="1">
      <c r="A33" s="35"/>
      <c r="B33" s="35" t="s">
        <v>54</v>
      </c>
      <c r="C33" s="36">
        <v>3802</v>
      </c>
      <c r="D33" s="37">
        <v>0</v>
      </c>
      <c r="E33" s="36">
        <v>0</v>
      </c>
      <c r="F33" s="36">
        <v>0</v>
      </c>
      <c r="G33" s="37">
        <v>1354</v>
      </c>
      <c r="H33" s="36">
        <v>0</v>
      </c>
      <c r="I33" s="36">
        <v>1354</v>
      </c>
      <c r="J33" s="38">
        <v>2448</v>
      </c>
      <c r="K33" s="39"/>
      <c r="L33" s="1"/>
    </row>
    <row r="34" spans="1:15" ht="6.75" customHeight="1">
      <c r="A34" s="35"/>
      <c r="B34" s="35"/>
      <c r="C34" s="36"/>
      <c r="D34" s="37"/>
      <c r="E34" s="36"/>
      <c r="F34" s="36"/>
      <c r="G34" s="37"/>
      <c r="H34" s="36"/>
      <c r="I34" s="36"/>
      <c r="J34" s="38"/>
      <c r="K34" s="39"/>
      <c r="L34" s="1"/>
      <c r="M34" s="2">
        <f aca="true" t="shared" si="3" ref="M34:M61">C34+F34-I34-J34</f>
        <v>0</v>
      </c>
      <c r="N34" s="2">
        <f aca="true" t="shared" si="4" ref="N34:N61">F34-D34-E34</f>
        <v>0</v>
      </c>
      <c r="O34" s="2">
        <f aca="true" t="shared" si="5" ref="O34:O61">I34-G34-H34</f>
        <v>0</v>
      </c>
    </row>
    <row r="35" spans="1:15" ht="6.75" customHeight="1">
      <c r="A35" s="35"/>
      <c r="B35" s="35" t="s">
        <v>41</v>
      </c>
      <c r="C35" s="36">
        <v>188063</v>
      </c>
      <c r="D35" s="37">
        <v>0</v>
      </c>
      <c r="E35" s="36">
        <v>0</v>
      </c>
      <c r="F35" s="36">
        <v>0</v>
      </c>
      <c r="G35" s="37">
        <v>1653</v>
      </c>
      <c r="H35" s="36">
        <v>0</v>
      </c>
      <c r="I35" s="36">
        <v>1653</v>
      </c>
      <c r="J35" s="38">
        <v>186410</v>
      </c>
      <c r="K35" s="39" t="e">
        <f>SUM(K31:K32)</f>
        <v>#REF!</v>
      </c>
      <c r="L35" s="1"/>
      <c r="M35" s="2">
        <f t="shared" si="3"/>
        <v>0</v>
      </c>
      <c r="N35" s="2">
        <f t="shared" si="4"/>
        <v>0</v>
      </c>
      <c r="O35" s="2">
        <f t="shared" si="5"/>
        <v>0</v>
      </c>
    </row>
    <row r="36" spans="1:15" ht="7.5" customHeight="1">
      <c r="A36" s="40" t="s">
        <v>55</v>
      </c>
      <c r="B36" s="40" t="s">
        <v>56</v>
      </c>
      <c r="C36" s="41">
        <v>0</v>
      </c>
      <c r="D36" s="42">
        <v>680</v>
      </c>
      <c r="E36" s="41">
        <v>0</v>
      </c>
      <c r="F36" s="41">
        <v>680</v>
      </c>
      <c r="G36" s="42">
        <v>0</v>
      </c>
      <c r="H36" s="41">
        <v>0</v>
      </c>
      <c r="I36" s="41">
        <v>0</v>
      </c>
      <c r="J36" s="43">
        <v>680</v>
      </c>
      <c r="K36" s="44" t="e">
        <f>#REF!</f>
        <v>#REF!</v>
      </c>
      <c r="L36" s="1"/>
      <c r="M36" s="2">
        <f t="shared" si="3"/>
        <v>0</v>
      </c>
      <c r="N36" s="2">
        <f t="shared" si="4"/>
        <v>0</v>
      </c>
      <c r="O36" s="2">
        <f t="shared" si="5"/>
        <v>0</v>
      </c>
    </row>
    <row r="37" spans="1:15" ht="7.5" customHeight="1">
      <c r="A37" s="40" t="s">
        <v>57</v>
      </c>
      <c r="B37" s="40" t="s">
        <v>58</v>
      </c>
      <c r="C37" s="41">
        <v>36769</v>
      </c>
      <c r="D37" s="42">
        <v>0</v>
      </c>
      <c r="E37" s="41">
        <v>0</v>
      </c>
      <c r="F37" s="41">
        <v>0</v>
      </c>
      <c r="G37" s="42">
        <v>2646</v>
      </c>
      <c r="H37" s="41">
        <v>0</v>
      </c>
      <c r="I37" s="41">
        <v>2646</v>
      </c>
      <c r="J37" s="43">
        <v>34123</v>
      </c>
      <c r="K37" s="44" t="e">
        <f>#REF!</f>
        <v>#REF!</v>
      </c>
      <c r="L37" s="1"/>
      <c r="M37" s="2">
        <f t="shared" si="3"/>
        <v>0</v>
      </c>
      <c r="N37" s="2">
        <f t="shared" si="4"/>
        <v>0</v>
      </c>
      <c r="O37" s="2">
        <f t="shared" si="5"/>
        <v>0</v>
      </c>
    </row>
    <row r="38" spans="1:15" ht="7.5" customHeight="1">
      <c r="A38" s="40" t="s">
        <v>59</v>
      </c>
      <c r="B38" s="40" t="s">
        <v>60</v>
      </c>
      <c r="C38" s="41">
        <v>2800</v>
      </c>
      <c r="D38" s="42">
        <v>0</v>
      </c>
      <c r="E38" s="41">
        <v>0</v>
      </c>
      <c r="F38" s="41">
        <v>0</v>
      </c>
      <c r="G38" s="42">
        <v>0</v>
      </c>
      <c r="H38" s="41">
        <v>0</v>
      </c>
      <c r="I38" s="41">
        <v>0</v>
      </c>
      <c r="J38" s="68">
        <v>2800</v>
      </c>
      <c r="K38" s="44" t="e">
        <f>#REF!</f>
        <v>#REF!</v>
      </c>
      <c r="L38" s="1"/>
      <c r="M38" s="2">
        <f t="shared" si="3"/>
        <v>0</v>
      </c>
      <c r="N38" s="2">
        <f t="shared" si="4"/>
        <v>0</v>
      </c>
      <c r="O38" s="2">
        <f t="shared" si="5"/>
        <v>0</v>
      </c>
    </row>
    <row r="39" spans="1:15" ht="7.5" customHeight="1">
      <c r="A39" s="35"/>
      <c r="B39" s="35" t="s">
        <v>61</v>
      </c>
      <c r="C39" s="36">
        <v>9</v>
      </c>
      <c r="D39" s="37">
        <v>0</v>
      </c>
      <c r="E39" s="36">
        <v>0</v>
      </c>
      <c r="F39" s="36">
        <v>0</v>
      </c>
      <c r="G39" s="37">
        <v>0</v>
      </c>
      <c r="H39" s="36">
        <v>0</v>
      </c>
      <c r="I39" s="36">
        <v>0</v>
      </c>
      <c r="J39" s="38">
        <v>9</v>
      </c>
      <c r="K39" s="44" t="e">
        <f>#REF!</f>
        <v>#REF!</v>
      </c>
      <c r="L39" s="1"/>
      <c r="M39" s="2">
        <f t="shared" si="3"/>
        <v>0</v>
      </c>
      <c r="N39" s="2">
        <f t="shared" si="4"/>
        <v>0</v>
      </c>
      <c r="O39" s="2">
        <f t="shared" si="5"/>
        <v>0</v>
      </c>
    </row>
    <row r="40" spans="1:15" ht="6.75" customHeight="1">
      <c r="A40" s="35"/>
      <c r="B40" s="35"/>
      <c r="C40" s="36"/>
      <c r="D40" s="37"/>
      <c r="E40" s="36"/>
      <c r="F40" s="36"/>
      <c r="G40" s="37"/>
      <c r="H40" s="36"/>
      <c r="I40" s="36"/>
      <c r="J40" s="38"/>
      <c r="K40" s="39" t="e">
        <f>#REF!</f>
        <v>#REF!</v>
      </c>
      <c r="L40" s="1"/>
      <c r="M40" s="2">
        <f t="shared" si="3"/>
        <v>0</v>
      </c>
      <c r="N40" s="2">
        <f t="shared" si="4"/>
        <v>0</v>
      </c>
      <c r="O40" s="2">
        <f t="shared" si="5"/>
        <v>0</v>
      </c>
    </row>
    <row r="41" spans="1:15" ht="6.75" customHeight="1">
      <c r="A41" s="45"/>
      <c r="B41" s="45" t="s">
        <v>41</v>
      </c>
      <c r="C41" s="46">
        <v>2809</v>
      </c>
      <c r="D41" s="47">
        <v>0</v>
      </c>
      <c r="E41" s="46">
        <v>0</v>
      </c>
      <c r="F41" s="46">
        <v>0</v>
      </c>
      <c r="G41" s="47">
        <v>0</v>
      </c>
      <c r="H41" s="46">
        <v>0</v>
      </c>
      <c r="I41" s="46">
        <v>0</v>
      </c>
      <c r="J41" s="69">
        <v>2809</v>
      </c>
      <c r="K41" s="39"/>
      <c r="L41" s="1"/>
      <c r="M41" s="2">
        <f t="shared" si="3"/>
        <v>0</v>
      </c>
      <c r="N41" s="2">
        <f t="shared" si="4"/>
        <v>0</v>
      </c>
      <c r="O41" s="2">
        <f t="shared" si="5"/>
        <v>0</v>
      </c>
    </row>
    <row r="42" spans="1:15" ht="6.75" customHeight="1">
      <c r="A42" s="40" t="s">
        <v>62</v>
      </c>
      <c r="B42" s="40" t="s">
        <v>63</v>
      </c>
      <c r="C42" s="41">
        <v>2475</v>
      </c>
      <c r="D42" s="42">
        <v>7040</v>
      </c>
      <c r="E42" s="41">
        <v>0</v>
      </c>
      <c r="F42" s="41">
        <v>7040</v>
      </c>
      <c r="G42" s="42">
        <v>2475</v>
      </c>
      <c r="H42" s="41">
        <v>0</v>
      </c>
      <c r="I42" s="41">
        <v>2475</v>
      </c>
      <c r="J42" s="68">
        <v>7040</v>
      </c>
      <c r="K42" s="39" t="e">
        <f>SUM(K39:K40)</f>
        <v>#REF!</v>
      </c>
      <c r="L42" s="1"/>
      <c r="M42" s="2">
        <f t="shared" si="3"/>
        <v>0</v>
      </c>
      <c r="N42" s="2">
        <f t="shared" si="4"/>
        <v>0</v>
      </c>
      <c r="O42" s="2">
        <f t="shared" si="5"/>
        <v>0</v>
      </c>
    </row>
    <row r="43" spans="1:15" ht="7.5" customHeight="1">
      <c r="A43" s="35"/>
      <c r="B43" s="35" t="s">
        <v>64</v>
      </c>
      <c r="C43" s="36">
        <v>31595</v>
      </c>
      <c r="D43" s="37">
        <v>0</v>
      </c>
      <c r="E43" s="36">
        <v>0</v>
      </c>
      <c r="F43" s="36">
        <v>0</v>
      </c>
      <c r="G43" s="37">
        <v>1245</v>
      </c>
      <c r="H43" s="36">
        <v>0</v>
      </c>
      <c r="I43" s="36">
        <v>1245</v>
      </c>
      <c r="J43" s="38">
        <v>30350</v>
      </c>
      <c r="K43" s="44" t="e">
        <f>#REF!</f>
        <v>#REF!</v>
      </c>
      <c r="L43" s="1"/>
      <c r="M43" s="2">
        <f t="shared" si="3"/>
        <v>0</v>
      </c>
      <c r="N43" s="2">
        <f t="shared" si="4"/>
        <v>0</v>
      </c>
      <c r="O43" s="2">
        <f t="shared" si="5"/>
        <v>0</v>
      </c>
    </row>
    <row r="44" spans="1:15" ht="6.75" customHeight="1">
      <c r="A44" s="35"/>
      <c r="B44" s="35"/>
      <c r="C44" s="36"/>
      <c r="D44" s="37"/>
      <c r="E44" s="36"/>
      <c r="F44" s="36"/>
      <c r="G44" s="37"/>
      <c r="H44" s="36"/>
      <c r="I44" s="36"/>
      <c r="J44" s="38"/>
      <c r="K44" s="39" t="e">
        <f>#REF!</f>
        <v>#REF!</v>
      </c>
      <c r="L44" s="1"/>
      <c r="M44" s="2">
        <f t="shared" si="3"/>
        <v>0</v>
      </c>
      <c r="N44" s="2">
        <f t="shared" si="4"/>
        <v>0</v>
      </c>
      <c r="O44" s="2">
        <f t="shared" si="5"/>
        <v>0</v>
      </c>
    </row>
    <row r="45" spans="1:15" ht="6.75" customHeight="1">
      <c r="A45" s="45"/>
      <c r="B45" s="45" t="s">
        <v>41</v>
      </c>
      <c r="C45" s="46">
        <v>34070</v>
      </c>
      <c r="D45" s="47">
        <v>7040</v>
      </c>
      <c r="E45" s="46">
        <v>0</v>
      </c>
      <c r="F45" s="46">
        <v>7040</v>
      </c>
      <c r="G45" s="47">
        <v>3720</v>
      </c>
      <c r="H45" s="46">
        <v>0</v>
      </c>
      <c r="I45" s="46">
        <v>3720</v>
      </c>
      <c r="J45" s="69">
        <v>37390</v>
      </c>
      <c r="K45" s="39"/>
      <c r="L45" s="1"/>
      <c r="M45" s="2">
        <f t="shared" si="3"/>
        <v>0</v>
      </c>
      <c r="N45" s="2">
        <f t="shared" si="4"/>
        <v>0</v>
      </c>
      <c r="O45" s="2">
        <f t="shared" si="5"/>
        <v>0</v>
      </c>
    </row>
    <row r="46" spans="1:15" ht="6.75" customHeight="1">
      <c r="A46" s="45" t="s">
        <v>65</v>
      </c>
      <c r="B46" s="45" t="s">
        <v>66</v>
      </c>
      <c r="C46" s="46">
        <v>10185</v>
      </c>
      <c r="D46" s="47">
        <v>0</v>
      </c>
      <c r="E46" s="46">
        <v>0</v>
      </c>
      <c r="F46" s="46">
        <v>0</v>
      </c>
      <c r="G46" s="47">
        <v>255</v>
      </c>
      <c r="H46" s="46">
        <v>0</v>
      </c>
      <c r="I46" s="46">
        <v>255</v>
      </c>
      <c r="J46" s="48">
        <v>9930</v>
      </c>
      <c r="K46" s="34" t="e">
        <f>SUM(K43:K44)</f>
        <v>#REF!</v>
      </c>
      <c r="L46" s="1"/>
      <c r="M46" s="2">
        <f t="shared" si="3"/>
        <v>0</v>
      </c>
      <c r="N46" s="2">
        <f t="shared" si="4"/>
        <v>0</v>
      </c>
      <c r="O46" s="2">
        <f t="shared" si="5"/>
        <v>0</v>
      </c>
    </row>
    <row r="47" spans="1:15" ht="7.5" customHeight="1">
      <c r="A47" s="35"/>
      <c r="B47" s="35" t="s">
        <v>67</v>
      </c>
      <c r="C47" s="36">
        <v>619897</v>
      </c>
      <c r="D47" s="37">
        <v>0</v>
      </c>
      <c r="E47" s="36">
        <v>0</v>
      </c>
      <c r="F47" s="36">
        <v>0</v>
      </c>
      <c r="G47" s="37">
        <v>30186</v>
      </c>
      <c r="H47" s="36">
        <v>0</v>
      </c>
      <c r="I47" s="36">
        <v>30186</v>
      </c>
      <c r="J47" s="38">
        <v>589711</v>
      </c>
      <c r="K47" s="39" t="e">
        <f>#REF!</f>
        <v>#REF!</v>
      </c>
      <c r="L47" s="1"/>
      <c r="M47" s="2">
        <f t="shared" si="3"/>
        <v>0</v>
      </c>
      <c r="N47" s="2">
        <f t="shared" si="4"/>
        <v>0</v>
      </c>
      <c r="O47" s="2">
        <f t="shared" si="5"/>
        <v>0</v>
      </c>
    </row>
    <row r="48" spans="1:15" ht="6.75" customHeight="1">
      <c r="A48" s="35"/>
      <c r="B48" s="35"/>
      <c r="C48" s="36"/>
      <c r="D48" s="37"/>
      <c r="E48" s="36"/>
      <c r="F48" s="36"/>
      <c r="G48" s="37"/>
      <c r="H48" s="36"/>
      <c r="I48" s="36"/>
      <c r="J48" s="38"/>
      <c r="K48" s="39" t="e">
        <f>#REF!</f>
        <v>#REF!</v>
      </c>
      <c r="L48" s="1"/>
      <c r="M48" s="2">
        <f t="shared" si="3"/>
        <v>0</v>
      </c>
      <c r="N48" s="2">
        <f t="shared" si="4"/>
        <v>0</v>
      </c>
      <c r="O48" s="2">
        <f t="shared" si="5"/>
        <v>0</v>
      </c>
    </row>
    <row r="49" spans="1:15" ht="6.75" customHeight="1">
      <c r="A49" s="35"/>
      <c r="B49" s="35" t="s">
        <v>41</v>
      </c>
      <c r="C49" s="36">
        <v>630082</v>
      </c>
      <c r="D49" s="37">
        <v>0</v>
      </c>
      <c r="E49" s="36">
        <v>0</v>
      </c>
      <c r="F49" s="36">
        <v>0</v>
      </c>
      <c r="G49" s="37">
        <v>30441</v>
      </c>
      <c r="H49" s="36">
        <v>0</v>
      </c>
      <c r="I49" s="36">
        <v>30441</v>
      </c>
      <c r="J49" s="38">
        <v>599641</v>
      </c>
      <c r="K49" s="39"/>
      <c r="L49" s="1"/>
      <c r="M49" s="2">
        <f t="shared" si="3"/>
        <v>0</v>
      </c>
      <c r="N49" s="2">
        <f t="shared" si="4"/>
        <v>0</v>
      </c>
      <c r="O49" s="2">
        <f t="shared" si="5"/>
        <v>0</v>
      </c>
    </row>
    <row r="50" spans="1:15" ht="6.75" customHeight="1">
      <c r="A50" s="45" t="s">
        <v>68</v>
      </c>
      <c r="B50" s="45" t="s">
        <v>69</v>
      </c>
      <c r="C50" s="46">
        <v>4219</v>
      </c>
      <c r="D50" s="47">
        <v>0</v>
      </c>
      <c r="E50" s="46">
        <v>40</v>
      </c>
      <c r="F50" s="46">
        <v>40</v>
      </c>
      <c r="G50" s="47">
        <v>415</v>
      </c>
      <c r="H50" s="46">
        <v>40</v>
      </c>
      <c r="I50" s="46">
        <v>455</v>
      </c>
      <c r="J50" s="48">
        <v>3804</v>
      </c>
      <c r="K50" s="34" t="e">
        <f>SUM(K47:K48)</f>
        <v>#REF!</v>
      </c>
      <c r="L50" s="1"/>
      <c r="M50" s="2">
        <f t="shared" si="3"/>
        <v>0</v>
      </c>
      <c r="N50" s="2">
        <f t="shared" si="4"/>
        <v>0</v>
      </c>
      <c r="O50" s="2">
        <f t="shared" si="5"/>
        <v>0</v>
      </c>
    </row>
    <row r="51" spans="1:15" ht="7.5" customHeight="1">
      <c r="A51" s="40" t="s">
        <v>70</v>
      </c>
      <c r="B51" s="40" t="s">
        <v>71</v>
      </c>
      <c r="C51" s="41">
        <v>18818</v>
      </c>
      <c r="D51" s="42">
        <v>9317</v>
      </c>
      <c r="E51" s="41">
        <v>0</v>
      </c>
      <c r="F51" s="41">
        <v>9317</v>
      </c>
      <c r="G51" s="42">
        <v>425</v>
      </c>
      <c r="H51" s="41">
        <v>0</v>
      </c>
      <c r="I51" s="41">
        <v>425</v>
      </c>
      <c r="J51" s="68">
        <v>27710</v>
      </c>
      <c r="K51" s="39" t="e">
        <f>#REF!</f>
        <v>#REF!</v>
      </c>
      <c r="L51" s="1"/>
      <c r="M51" s="2">
        <f t="shared" si="3"/>
        <v>0</v>
      </c>
      <c r="N51" s="2">
        <f t="shared" si="4"/>
        <v>0</v>
      </c>
      <c r="O51" s="2">
        <f t="shared" si="5"/>
        <v>0</v>
      </c>
    </row>
    <row r="52" spans="1:15" ht="7.5" customHeight="1">
      <c r="A52" s="35"/>
      <c r="B52" s="35" t="s">
        <v>72</v>
      </c>
      <c r="C52" s="36">
        <v>4815</v>
      </c>
      <c r="D52" s="37">
        <v>0</v>
      </c>
      <c r="E52" s="36">
        <v>0</v>
      </c>
      <c r="F52" s="36">
        <v>0</v>
      </c>
      <c r="G52" s="37">
        <v>220</v>
      </c>
      <c r="H52" s="36">
        <v>0</v>
      </c>
      <c r="I52" s="36">
        <v>220</v>
      </c>
      <c r="J52" s="38">
        <v>4595</v>
      </c>
      <c r="K52" s="44" t="e">
        <f>#REF!</f>
        <v>#REF!</v>
      </c>
      <c r="L52" s="1"/>
      <c r="M52" s="2">
        <f t="shared" si="3"/>
        <v>0</v>
      </c>
      <c r="N52" s="2">
        <f t="shared" si="4"/>
        <v>0</v>
      </c>
      <c r="O52" s="2">
        <f t="shared" si="5"/>
        <v>0</v>
      </c>
    </row>
    <row r="53" spans="1:15" ht="6.75" customHeight="1">
      <c r="A53" s="35"/>
      <c r="B53" s="35" t="s">
        <v>73</v>
      </c>
      <c r="C53" s="36">
        <v>1405</v>
      </c>
      <c r="D53" s="37">
        <v>19635</v>
      </c>
      <c r="E53" s="36">
        <v>0</v>
      </c>
      <c r="F53" s="36">
        <v>19635</v>
      </c>
      <c r="G53" s="37">
        <v>1405</v>
      </c>
      <c r="H53" s="36">
        <v>0</v>
      </c>
      <c r="I53" s="36">
        <v>1405</v>
      </c>
      <c r="J53" s="38">
        <v>19635</v>
      </c>
      <c r="K53" s="39" t="e">
        <f>#REF!</f>
        <v>#REF!</v>
      </c>
      <c r="L53" s="1"/>
      <c r="M53" s="2">
        <f t="shared" si="3"/>
        <v>0</v>
      </c>
      <c r="N53" s="2">
        <f t="shared" si="4"/>
        <v>0</v>
      </c>
      <c r="O53" s="2">
        <f t="shared" si="5"/>
        <v>0</v>
      </c>
    </row>
    <row r="54" spans="1:15" ht="6.75" customHeight="1">
      <c r="A54" s="35"/>
      <c r="B54" s="35" t="s">
        <v>74</v>
      </c>
      <c r="C54" s="36">
        <v>1591424</v>
      </c>
      <c r="D54" s="37">
        <v>0</v>
      </c>
      <c r="E54" s="36">
        <v>218735</v>
      </c>
      <c r="F54" s="36">
        <v>218735</v>
      </c>
      <c r="G54" s="37">
        <v>12903</v>
      </c>
      <c r="H54" s="36">
        <v>218735</v>
      </c>
      <c r="I54" s="36">
        <v>231638</v>
      </c>
      <c r="J54" s="38">
        <v>1578521</v>
      </c>
      <c r="K54" s="39" t="e">
        <f>#REF!</f>
        <v>#REF!</v>
      </c>
      <c r="L54" s="1"/>
      <c r="M54" s="2">
        <f t="shared" si="3"/>
        <v>0</v>
      </c>
      <c r="N54" s="2">
        <f t="shared" si="4"/>
        <v>0</v>
      </c>
      <c r="O54" s="2">
        <f t="shared" si="5"/>
        <v>0</v>
      </c>
    </row>
    <row r="55" spans="1:15" ht="6.75" customHeight="1">
      <c r="A55" s="35"/>
      <c r="B55" s="35" t="s">
        <v>75</v>
      </c>
      <c r="C55" s="36">
        <v>16985</v>
      </c>
      <c r="D55" s="37">
        <v>30260</v>
      </c>
      <c r="E55" s="36">
        <v>0</v>
      </c>
      <c r="F55" s="36">
        <v>30260</v>
      </c>
      <c r="G55" s="37">
        <v>1055</v>
      </c>
      <c r="H55" s="36">
        <v>0</v>
      </c>
      <c r="I55" s="36">
        <v>1055</v>
      </c>
      <c r="J55" s="38">
        <v>46190</v>
      </c>
      <c r="K55" s="39" t="e">
        <f>#REF!</f>
        <v>#REF!</v>
      </c>
      <c r="L55" s="1"/>
      <c r="M55" s="2">
        <f t="shared" si="3"/>
        <v>0</v>
      </c>
      <c r="N55" s="2">
        <f t="shared" si="4"/>
        <v>0</v>
      </c>
      <c r="O55" s="2">
        <f t="shared" si="5"/>
        <v>0</v>
      </c>
    </row>
    <row r="56" spans="1:15" ht="6.75" customHeight="1">
      <c r="A56" s="35"/>
      <c r="B56" s="35" t="s">
        <v>76</v>
      </c>
      <c r="C56" s="36">
        <v>1960</v>
      </c>
      <c r="D56" s="37">
        <v>0</v>
      </c>
      <c r="E56" s="36">
        <v>0</v>
      </c>
      <c r="F56" s="36">
        <v>0</v>
      </c>
      <c r="G56" s="37">
        <v>560</v>
      </c>
      <c r="H56" s="36">
        <v>0</v>
      </c>
      <c r="I56" s="36">
        <v>560</v>
      </c>
      <c r="J56" s="38">
        <v>1400</v>
      </c>
      <c r="K56" s="39" t="e">
        <f>#REF!</f>
        <v>#REF!</v>
      </c>
      <c r="L56" s="1"/>
      <c r="M56" s="2">
        <f t="shared" si="3"/>
        <v>0</v>
      </c>
      <c r="N56" s="2">
        <f t="shared" si="4"/>
        <v>0</v>
      </c>
      <c r="O56" s="2">
        <f t="shared" si="5"/>
        <v>0</v>
      </c>
    </row>
    <row r="57" spans="1:15" ht="6.75" customHeight="1">
      <c r="A57" s="35"/>
      <c r="B57" s="35" t="s">
        <v>77</v>
      </c>
      <c r="C57" s="36">
        <v>4372</v>
      </c>
      <c r="D57" s="37">
        <v>0</v>
      </c>
      <c r="E57" s="36">
        <v>0</v>
      </c>
      <c r="F57" s="36">
        <v>0</v>
      </c>
      <c r="G57" s="37">
        <v>0</v>
      </c>
      <c r="H57" s="36">
        <v>0</v>
      </c>
      <c r="I57" s="36">
        <v>0</v>
      </c>
      <c r="J57" s="38">
        <v>4372</v>
      </c>
      <c r="K57" s="39" t="e">
        <f>#REF!</f>
        <v>#REF!</v>
      </c>
      <c r="L57" s="1"/>
      <c r="M57" s="2">
        <f t="shared" si="3"/>
        <v>0</v>
      </c>
      <c r="N57" s="2">
        <f t="shared" si="4"/>
        <v>0</v>
      </c>
      <c r="O57" s="2">
        <f t="shared" si="5"/>
        <v>0</v>
      </c>
    </row>
    <row r="58" spans="1:15" ht="6.75" customHeight="1">
      <c r="A58" s="35"/>
      <c r="B58" s="35" t="s">
        <v>78</v>
      </c>
      <c r="C58" s="36">
        <v>3410</v>
      </c>
      <c r="D58" s="37">
        <v>215</v>
      </c>
      <c r="E58" s="36">
        <v>2795</v>
      </c>
      <c r="F58" s="36">
        <v>3010</v>
      </c>
      <c r="G58" s="37">
        <v>260</v>
      </c>
      <c r="H58" s="36">
        <v>2795</v>
      </c>
      <c r="I58" s="36">
        <v>3055</v>
      </c>
      <c r="J58" s="38">
        <v>3365</v>
      </c>
      <c r="K58" s="39" t="e">
        <f>#REF!</f>
        <v>#REF!</v>
      </c>
      <c r="L58" s="1"/>
      <c r="M58" s="2">
        <f t="shared" si="3"/>
        <v>0</v>
      </c>
      <c r="N58" s="2">
        <f t="shared" si="4"/>
        <v>0</v>
      </c>
      <c r="O58" s="2">
        <f t="shared" si="5"/>
        <v>0</v>
      </c>
    </row>
    <row r="59" spans="1:15" ht="6.75" customHeight="1">
      <c r="A59" s="35"/>
      <c r="B59" s="35"/>
      <c r="C59" s="36"/>
      <c r="D59" s="37"/>
      <c r="E59" s="36"/>
      <c r="F59" s="36"/>
      <c r="G59" s="37"/>
      <c r="H59" s="36"/>
      <c r="I59" s="36"/>
      <c r="J59" s="38"/>
      <c r="K59" s="39" t="e">
        <f>#REF!</f>
        <v>#REF!</v>
      </c>
      <c r="L59" s="1"/>
      <c r="M59" s="2">
        <f t="shared" si="3"/>
        <v>0</v>
      </c>
      <c r="N59" s="2">
        <f t="shared" si="4"/>
        <v>0</v>
      </c>
      <c r="O59" s="2">
        <f t="shared" si="5"/>
        <v>0</v>
      </c>
    </row>
    <row r="60" spans="1:15" ht="6.75" customHeight="1">
      <c r="A60" s="45"/>
      <c r="B60" s="45" t="s">
        <v>41</v>
      </c>
      <c r="C60" s="46">
        <v>1643189</v>
      </c>
      <c r="D60" s="47">
        <v>59427</v>
      </c>
      <c r="E60" s="46">
        <v>221530</v>
      </c>
      <c r="F60" s="46">
        <v>280957</v>
      </c>
      <c r="G60" s="47">
        <v>16828</v>
      </c>
      <c r="H60" s="46">
        <v>221530</v>
      </c>
      <c r="I60" s="46">
        <v>238358</v>
      </c>
      <c r="J60" s="69">
        <v>1685788</v>
      </c>
      <c r="K60" s="39"/>
      <c r="L60" s="1"/>
      <c r="M60" s="2">
        <f t="shared" si="3"/>
        <v>0</v>
      </c>
      <c r="N60" s="2">
        <f t="shared" si="4"/>
        <v>0</v>
      </c>
      <c r="O60" s="2">
        <f t="shared" si="5"/>
        <v>0</v>
      </c>
    </row>
    <row r="61" spans="1:15" ht="6.75" customHeight="1">
      <c r="A61" s="45" t="s">
        <v>79</v>
      </c>
      <c r="B61" s="45" t="s">
        <v>80</v>
      </c>
      <c r="C61" s="46">
        <v>176802</v>
      </c>
      <c r="D61" s="47">
        <v>3980</v>
      </c>
      <c r="E61" s="46">
        <v>76725</v>
      </c>
      <c r="F61" s="46">
        <v>80705</v>
      </c>
      <c r="G61" s="47">
        <v>1110</v>
      </c>
      <c r="H61" s="46">
        <v>76725</v>
      </c>
      <c r="I61" s="46">
        <v>77835</v>
      </c>
      <c r="J61" s="48">
        <v>179672</v>
      </c>
      <c r="K61" s="34" t="e">
        <f>SUM(K52:K58)</f>
        <v>#REF!</v>
      </c>
      <c r="L61" s="1"/>
      <c r="M61" s="2">
        <f t="shared" si="3"/>
        <v>0</v>
      </c>
      <c r="N61" s="2">
        <f t="shared" si="4"/>
        <v>0</v>
      </c>
      <c r="O61" s="2">
        <f t="shared" si="5"/>
        <v>0</v>
      </c>
    </row>
    <row r="62" spans="1:20" ht="7.5" customHeight="1" thickBot="1">
      <c r="A62" s="35" t="s">
        <v>81</v>
      </c>
      <c r="B62" s="35" t="s">
        <v>82</v>
      </c>
      <c r="C62" s="36">
        <v>1075</v>
      </c>
      <c r="D62" s="37">
        <v>0</v>
      </c>
      <c r="E62" s="36">
        <v>0</v>
      </c>
      <c r="F62" s="36">
        <v>0</v>
      </c>
      <c r="G62" s="37">
        <v>402</v>
      </c>
      <c r="H62" s="36">
        <v>0</v>
      </c>
      <c r="I62" s="36">
        <v>402</v>
      </c>
      <c r="J62" s="38">
        <v>673</v>
      </c>
      <c r="K62" s="39" t="e">
        <f>#REF!</f>
        <v>#REF!</v>
      </c>
      <c r="L62" s="1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</row>
    <row r="63" spans="1:15" ht="9.75" customHeight="1" thickBot="1" thickTop="1">
      <c r="A63" s="70" t="s">
        <v>83</v>
      </c>
      <c r="B63" s="70"/>
      <c r="C63" s="71">
        <v>10426339</v>
      </c>
      <c r="D63" s="72">
        <v>759902</v>
      </c>
      <c r="E63" s="71">
        <v>3069454</v>
      </c>
      <c r="F63" s="71">
        <v>3829356</v>
      </c>
      <c r="G63" s="72">
        <v>63790</v>
      </c>
      <c r="H63" s="71">
        <v>3069454</v>
      </c>
      <c r="I63" s="71">
        <v>3133244</v>
      </c>
      <c r="J63" s="73">
        <v>11122451</v>
      </c>
      <c r="K63" s="44" t="e">
        <f>#REF!</f>
        <v>#REF!</v>
      </c>
      <c r="L63" s="1"/>
      <c r="M63" s="2">
        <f>C63+F63-I63-J63</f>
        <v>0</v>
      </c>
      <c r="N63" s="2">
        <f>F63-D63-E63</f>
        <v>0</v>
      </c>
      <c r="O63" s="2">
        <f>I63-G63-H63</f>
        <v>0</v>
      </c>
    </row>
    <row r="64" spans="1:15" ht="7.5" customHeight="1" thickTop="1">
      <c r="A64" s="41"/>
      <c r="B64" s="74"/>
      <c r="C64" s="74"/>
      <c r="D64" s="74"/>
      <c r="E64" s="74"/>
      <c r="F64" s="74"/>
      <c r="G64" s="74"/>
      <c r="H64" s="74"/>
      <c r="I64" s="74"/>
      <c r="J64" s="75"/>
      <c r="K64" s="49" t="e">
        <v>#VALUE!</v>
      </c>
      <c r="L64" s="1"/>
      <c r="M64" s="2">
        <f>C64+F64-I64-J64</f>
        <v>0</v>
      </c>
      <c r="N64" s="2">
        <f>F64-D64-E64</f>
        <v>0</v>
      </c>
      <c r="O64" s="2">
        <f>I64-G64-H64</f>
        <v>0</v>
      </c>
    </row>
    <row r="65" spans="1:12" ht="4.5" customHeight="1">
      <c r="A65" s="63"/>
      <c r="B65" s="50"/>
      <c r="C65" s="50"/>
      <c r="D65" s="50"/>
      <c r="E65" s="50"/>
      <c r="F65" s="66"/>
      <c r="G65" s="50"/>
      <c r="H65" s="50"/>
      <c r="I65" s="50"/>
      <c r="J65" s="51"/>
      <c r="K65" s="52"/>
      <c r="L65" s="1"/>
    </row>
    <row r="66" spans="1:12" ht="4.5" customHeight="1">
      <c r="A66" s="63"/>
      <c r="B66" s="53"/>
      <c r="C66" s="53"/>
      <c r="D66" s="53"/>
      <c r="E66" s="50"/>
      <c r="F66" s="66"/>
      <c r="G66" s="53"/>
      <c r="H66" s="53"/>
      <c r="I66" s="53"/>
      <c r="J66" s="54"/>
      <c r="K66" s="55"/>
      <c r="L66" s="1"/>
    </row>
    <row r="67" spans="1:12" ht="7.5" customHeight="1">
      <c r="A67" s="63" t="s">
        <v>27</v>
      </c>
      <c r="B67" s="53"/>
      <c r="C67" s="53"/>
      <c r="D67" s="53"/>
      <c r="E67" s="50"/>
      <c r="F67" s="66" t="s">
        <v>28</v>
      </c>
      <c r="G67" s="53"/>
      <c r="H67" s="53"/>
      <c r="I67" s="53"/>
      <c r="J67" s="54"/>
      <c r="K67" s="55"/>
      <c r="L67" s="1"/>
    </row>
    <row r="68" spans="1:12" ht="7.5" customHeight="1">
      <c r="A68" s="63" t="s">
        <v>29</v>
      </c>
      <c r="B68" s="53"/>
      <c r="C68" s="53"/>
      <c r="D68" s="53"/>
      <c r="E68" s="50"/>
      <c r="F68" s="66" t="s">
        <v>30</v>
      </c>
      <c r="G68" s="53"/>
      <c r="H68" s="53"/>
      <c r="I68" s="53"/>
      <c r="J68" s="54"/>
      <c r="K68" s="55"/>
      <c r="L68" s="1"/>
    </row>
    <row r="69" spans="1:12" ht="7.5" customHeight="1">
      <c r="A69" s="63" t="s">
        <v>31</v>
      </c>
      <c r="B69" s="53"/>
      <c r="C69" s="53"/>
      <c r="D69" s="53"/>
      <c r="E69" s="50"/>
      <c r="F69" s="66" t="s">
        <v>32</v>
      </c>
      <c r="G69" s="53"/>
      <c r="H69" s="53"/>
      <c r="I69" s="53"/>
      <c r="J69" s="54"/>
      <c r="K69" s="55"/>
      <c r="L69" s="1"/>
    </row>
    <row r="70" spans="1:12" ht="7.5" customHeight="1">
      <c r="A70" s="63" t="s">
        <v>33</v>
      </c>
      <c r="B70" s="53"/>
      <c r="C70" s="53"/>
      <c r="D70" s="53"/>
      <c r="E70" s="50"/>
      <c r="F70" s="66" t="s">
        <v>34</v>
      </c>
      <c r="G70" s="53"/>
      <c r="H70" s="53"/>
      <c r="I70" s="53"/>
      <c r="J70" s="54"/>
      <c r="K70" s="55"/>
      <c r="L70" s="1"/>
    </row>
    <row r="71" spans="1:12" ht="7.5" customHeight="1">
      <c r="A71" s="63" t="s">
        <v>35</v>
      </c>
      <c r="B71" s="53"/>
      <c r="C71" s="53"/>
      <c r="D71" s="53"/>
      <c r="E71" s="50"/>
      <c r="F71" s="66"/>
      <c r="G71" s="53"/>
      <c r="H71" s="53"/>
      <c r="I71" s="53"/>
      <c r="J71" s="54"/>
      <c r="K71" s="55"/>
      <c r="L71" s="1"/>
    </row>
    <row r="72" spans="1:12" ht="6.75" customHeight="1">
      <c r="A72" s="63"/>
      <c r="B72" s="53"/>
      <c r="C72" s="53"/>
      <c r="D72" s="53"/>
      <c r="E72" s="50"/>
      <c r="F72" s="66"/>
      <c r="G72" s="53"/>
      <c r="H72" s="53"/>
      <c r="I72" s="53"/>
      <c r="J72" s="54"/>
      <c r="K72" s="55"/>
      <c r="L72" s="1"/>
    </row>
    <row r="73" spans="1:12" ht="6.75" customHeight="1">
      <c r="A73" s="64"/>
      <c r="B73" s="56"/>
      <c r="C73" s="56"/>
      <c r="D73" s="56"/>
      <c r="E73" s="57"/>
      <c r="F73" s="67"/>
      <c r="G73" s="56"/>
      <c r="H73" s="56"/>
      <c r="I73" s="56"/>
      <c r="J73" s="58"/>
      <c r="K73" s="58"/>
      <c r="L73" s="1"/>
    </row>
    <row r="74" spans="1:12" ht="6.75" customHeight="1">
      <c r="A74" s="65"/>
      <c r="B74" s="5"/>
      <c r="C74" s="5"/>
      <c r="D74" s="5"/>
      <c r="E74" s="6"/>
      <c r="F74" s="66"/>
      <c r="G74" s="5"/>
      <c r="H74" s="5"/>
      <c r="I74" s="5"/>
      <c r="J74" s="55"/>
      <c r="K74" s="55"/>
      <c r="L74" s="1"/>
    </row>
    <row r="75" spans="1:12" ht="6.75" customHeight="1">
      <c r="A75" s="65"/>
      <c r="B75" s="5"/>
      <c r="C75" s="5"/>
      <c r="D75" s="5"/>
      <c r="E75" s="6"/>
      <c r="F75" s="66"/>
      <c r="G75" s="5"/>
      <c r="H75" s="5"/>
      <c r="I75" s="5"/>
      <c r="J75" s="55"/>
      <c r="K75" s="55"/>
      <c r="L75" s="1"/>
    </row>
    <row r="76" spans="1:12" ht="6.75" customHeight="1">
      <c r="A76" s="64"/>
      <c r="B76" s="56"/>
      <c r="C76" s="56"/>
      <c r="D76" s="56"/>
      <c r="E76" s="57"/>
      <c r="F76" s="67"/>
      <c r="G76" s="56"/>
      <c r="H76" s="56"/>
      <c r="I76" s="56"/>
      <c r="J76" s="58"/>
      <c r="K76" s="58"/>
      <c r="L76" s="1"/>
    </row>
    <row r="77" spans="1:12" ht="4.5" customHeight="1">
      <c r="A77" s="59"/>
      <c r="B77" s="60"/>
      <c r="C77" s="60"/>
      <c r="D77" s="60"/>
      <c r="E77" s="1"/>
      <c r="F77" s="60"/>
      <c r="G77" s="60"/>
      <c r="H77" s="60"/>
      <c r="I77" s="60"/>
      <c r="J77" s="61"/>
      <c r="K77" s="58"/>
      <c r="L77" s="1"/>
    </row>
    <row r="78" spans="1:11" ht="8.25">
      <c r="A78" s="5"/>
      <c r="B78" s="5" t="s">
        <v>36</v>
      </c>
      <c r="C78" s="2" t="e">
        <f>C64-#REF!</f>
        <v>#REF!</v>
      </c>
      <c r="D78" s="2" t="e">
        <f>D64-#REF!</f>
        <v>#REF!</v>
      </c>
      <c r="E78" s="2" t="e">
        <f>E64-#REF!</f>
        <v>#REF!</v>
      </c>
      <c r="F78" s="2" t="e">
        <f>F64-#REF!</f>
        <v>#REF!</v>
      </c>
      <c r="G78" s="2" t="e">
        <f>G64-#REF!</f>
        <v>#REF!</v>
      </c>
      <c r="H78" s="2" t="e">
        <f>H64-#REF!</f>
        <v>#REF!</v>
      </c>
      <c r="I78" s="2" t="e">
        <f>I64-#REF!</f>
        <v>#REF!</v>
      </c>
      <c r="J78" s="2" t="e">
        <f>J64-#REF!</f>
        <v>#REF!</v>
      </c>
      <c r="K78" s="2" t="e">
        <f>K64-#REF!</f>
        <v>#VALUE!</v>
      </c>
    </row>
    <row r="79" spans="1:11" ht="8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94" spans="1:2" ht="8.25">
      <c r="A94" s="6"/>
      <c r="B94" s="6"/>
    </row>
    <row r="95" spans="1:2" ht="8.25">
      <c r="A95" s="6"/>
      <c r="B95" s="6"/>
    </row>
    <row r="96" spans="1:2" ht="8.25">
      <c r="A96" s="6"/>
      <c r="B96" s="6"/>
    </row>
    <row r="97" spans="1:2" ht="8.25">
      <c r="A97" s="6"/>
      <c r="B97" s="62"/>
    </row>
    <row r="98" spans="1:2" ht="8.25">
      <c r="A98" s="6"/>
      <c r="B98" s="6"/>
    </row>
    <row r="99" spans="1:2" ht="8.25">
      <c r="A99" s="6"/>
      <c r="B99" s="62"/>
    </row>
    <row r="100" spans="1:2" ht="8.25">
      <c r="A100" s="6"/>
      <c r="B100" s="6"/>
    </row>
    <row r="101" spans="1:2" ht="8.25">
      <c r="A101" s="6"/>
      <c r="B101" s="62"/>
    </row>
  </sheetData>
  <printOptions/>
  <pageMargins left="0.6" right="0.6" top="0.75" bottom="0.5" header="0.5" footer="0.5"/>
  <pageSetup horizontalDpi="600" verticalDpi="600" orientation="landscape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jstarr</cp:lastModifiedBy>
  <cp:lastPrinted>2000-10-20T17:40:59Z</cp:lastPrinted>
  <dcterms:created xsi:type="dcterms:W3CDTF">2000-10-20T14:55:35Z</dcterms:created>
  <dcterms:modified xsi:type="dcterms:W3CDTF">2000-11-16T17:55:53Z</dcterms:modified>
  <cp:category/>
  <cp:version/>
  <cp:contentType/>
  <cp:contentStatus/>
</cp:coreProperties>
</file>