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<sst xmlns="http://schemas.openxmlformats.org/spreadsheetml/2006/main" count="1932" uniqueCount="559">
  <si>
    <t>Line</t>
  </si>
  <si>
    <t>USPct</t>
  </si>
  <si>
    <t>NEPct</t>
  </si>
  <si>
    <t>NCPct</t>
  </si>
  <si>
    <t>SAPct</t>
  </si>
  <si>
    <t>SGPct</t>
  </si>
  <si>
    <t>WPct</t>
  </si>
  <si>
    <t>CurrMon</t>
  </si>
  <si>
    <t>CurrYear</t>
  </si>
  <si>
    <t>PrevYear</t>
  </si>
  <si>
    <t>MonSpan</t>
  </si>
  <si>
    <t>PubNum</t>
  </si>
  <si>
    <t>0</t>
  </si>
  <si>
    <t>-16.5</t>
  </si>
  <si>
    <t>-10.7</t>
  </si>
  <si>
    <t>-12.1</t>
  </si>
  <si>
    <t>-8.6</t>
  </si>
  <si>
    <t>-13.3</t>
  </si>
  <si>
    <t>April</t>
  </si>
  <si>
    <t>2020</t>
  </si>
  <si>
    <t>2019</t>
  </si>
  <si>
    <t>January - April</t>
  </si>
  <si>
    <t>-20-012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</si>
  <si>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</si>
  <si>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</si>
  <si>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</si>
  <si>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</si>
  <si>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</si>
  <si>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</si>
  <si>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</si>
  <si>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</si>
  <si>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</si>
  <si>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</si>
  <si>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</si>
  <si>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</si>
  <si>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</si>
  <si>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</si>
  <si>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</si>
  <si>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</si>
  <si>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</si>
  <si>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</si>
  <si>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</si>
  <si>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</si>
  <si>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</si>
  <si>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</si>
  <si>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</si>
  <si>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</si>
  <si>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</si>
  <si>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</si>
  <si>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</si>
  <si>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</si>
  <si>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</si>
  <si>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</si>
  <si>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</si>
  <si>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</si>
  <si>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</si>
  <si>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</si>
  <si>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</si>
  <si>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</si>
  <si>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</si>
  <si>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</si>
  <si>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</si>
  <si>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</si>
  <si>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</si>
  <si>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-11.9</t>
  </si>
  <si>
    <t>8.009</t>
  </si>
  <si>
    <t>57.6</t>
  </si>
  <si>
    <t>4</t>
  </si>
  <si>
    <t>74.1</t>
  </si>
  <si>
    <t>27.7</t>
  </si>
  <si>
    <t>08/21/2020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</si>
  <si>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</si>
  <si>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</si>
  <si>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</si>
  <si>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</si>
  <si>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</si>
  <si>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</si>
  <si>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</si>
  <si>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</si>
  <si>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</si>
  <si>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</si>
  <si>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</si>
  <si>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</si>
  <si>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</si>
  <si>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</si>
  <si>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</si>
  <si>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</si>
  <si>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</si>
  <si>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</si>
  <si>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</si>
  <si>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</si>
  <si>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</si>
  <si>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</si>
  <si>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</si>
  <si>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</si>
  <si>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</si>
  <si>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</si>
  <si>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</si>
  <si>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</si>
  <si>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</si>
  <si>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</si>
  <si>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</si>
  <si>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</si>
  <si>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</si>
  <si>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</si>
  <si>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</si>
  <si>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</si>
  <si>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</si>
  <si>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</si>
  <si>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</si>
  <si>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</si>
  <si>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</si>
  <si>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</si>
  <si>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</si>
  <si>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</si>
  <si>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</si>
  <si>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</si>
  <si>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</si>
  <si>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</si>
  <si>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</si>
  <si>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</si>
  <si>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</si>
  <si>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</si>
  <si>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</si>
  <si>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</si>
  <si>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</si>
  <si>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</si>
  <si>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</si>
  <si>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</si>
  <si>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</si>
  <si>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</si>
  <si>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</si>
  <si>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</si>
  <si>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</si>
  <si>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</si>
  <si>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</si>
  <si>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</si>
  <si>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</si>
  <si>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</si>
  <si>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</si>
  <si>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</si>
  <si>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</si>
  <si>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</si>
  <si>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</si>
  <si>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</si>
  <si>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</si>
  <si>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</si>
  <si>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</si>
  <si>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</si>
  <si>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</si>
  <si>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</si>
  <si>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</si>
  <si>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</si>
  <si>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</si>
  <si>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</si>
  <si>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</si>
  <si>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</si>
  <si>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</si>
  <si>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</si>
  <si>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</si>
  <si>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</si>
  <si>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</si>
  <si>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</si>
  <si>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</si>
  <si>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</si>
  <si>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</si>
  <si>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</si>
  <si>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</si>
  <si>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</si>
  <si>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</si>
  <si>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</si>
  <si>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</si>
  <si>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</si>
  <si>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</si>
  <si>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</si>
  <si>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</si>
  <si>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</si>
  <si>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</si>
  <si>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</si>
  <si>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</si>
  <si>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</si>
  <si>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</si>
  <si>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</si>
  <si>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</si>
  <si>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</si>
  <si>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</si>
  <si>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</si>
  <si>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</si>
  <si>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</si>
  <si>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</si>
  <si>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</si>
  <si>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</si>
  <si>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</si>
  <si>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</si>
  <si>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</si>
  <si>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</si>
  <si>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</si>
  <si>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</si>
  <si>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</si>
  <si>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</si>
  <si>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</si>
  <si>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</si>
  <si>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</si>
  <si>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</si>
  <si>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</si>
  <si>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</si>
  <si>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</si>
  <si>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</si>
  <si>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</si>
  <si>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</si>
  <si>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</si>
  <si>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</si>
  <si>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</si>
  <si>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</si>
  <si>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</si>
  <si>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</si>
  <si>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</si>
  <si>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</si>
  <si>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</si>
  <si>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</si>
  <si>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</si>
  <si>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</si>
  <si>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</si>
  <si>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</si>
  <si>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</si>
  <si>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</si>
  <si>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</si>
  <si>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</si>
  <si>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</si>
  <si>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</si>
  <si>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</si>
  <si>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</si>
  <si>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</si>
  <si>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</si>
  <si>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</si>
  <si>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</si>
  <si>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</si>
  <si>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</si>
  <si>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</si>
  <si>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</si>
  <si>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</si>
  <si>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</si>
  <si>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</si>
  <si>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</si>
  <si>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</si>
  <si>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</si>
  <si>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</si>
  <si>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</si>
  <si>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</si>
  <si>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</si>
  <si>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</si>
  <si>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</si>
  <si>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</si>
  <si>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</si>
  <si>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</si>
  <si>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</si>
  <si>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</si>
  <si>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</si>
  <si>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</si>
  <si>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</si>
  <si>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</si>
  <si>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</si>
  <si>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</si>
  <si>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</si>
  <si>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</si>
  <si>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</si>
  <si>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</si>
  <si>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</si>
  <si>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</si>
  <si>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</si>
  <si>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</si>
  <si>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</si>
  <si>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</si>
  <si>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</si>
  <si>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</si>
  <si>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</si>
  <si>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</si>
  <si>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</si>
  <si>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</si>
  <si>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</si>
  <si>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</si>
  <si>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</si>
  <si>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</si>
  <si>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</si>
  <si>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</si>
  <si>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</si>
  <si>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</si>
  <si>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</si>
  <si>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</si>
  <si>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</si>
  <si>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</si>
  <si>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01/01/20</t>
  </si>
  <si>
    <t>10/01/09</t>
  </si>
  <si>
    <t>01/01/65</t>
  </si>
  <si>
    <t>01/01/16</t>
  </si>
  <si>
    <t>07/01/91</t>
  </si>
  <si>
    <t>07/01/15</t>
  </si>
  <si>
    <t>03/01/15</t>
  </si>
  <si>
    <t>07/01/16</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</si>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</sst>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8">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-11.9</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April 2020</v>
      </c>
      <c r="B6" s="19"/>
      <c r="C6" s="19"/>
      <c r="D6" s="19"/>
      <c r="E6" s="19"/>
      <c r="F6" s="19"/>
      <c r="G6" s="19"/>
      <c r="H6" s="19"/>
      <c r="I6" s="19"/>
      <c r="J6" s="26"/>
    </row>
    <row r="7" ht="12.75">
      <c r="A7" s="20"/>
    </row>
    <row r="30" spans="1:10" ht="12.75">
      <c r="A30" t="s">
        <v>25</v>
      </c>
      <c r="G30" s="32" t="str">
        <f>CONCATENATE("Publication No. FHWA-PL",L3)</f>
        <v>Publication No. FHWA-PL-20-012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-11.9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-11.9</v>
      </c>
      <c r="G43" s="17"/>
    </row>
    <row r="44" spans="1:7" ht="12.75">
      <c r="A44" s="10"/>
      <c r="B44" s="12"/>
      <c r="C44" s="24"/>
      <c r="D44" s="10" t="s">
        <v>34</v>
      </c>
      <c r="E44" s="12"/>
      <c r="F44" s="24" t="str">
        <f>C3</f>
        <v>-16.5</v>
      </c>
      <c r="G44" s="17"/>
    </row>
    <row r="45" spans="1:7" ht="12.75">
      <c r="A45" s="10"/>
      <c r="B45" s="12"/>
      <c r="C45" s="24"/>
      <c r="D45" s="10" t="s">
        <v>35</v>
      </c>
      <c r="E45" s="12"/>
      <c r="F45" s="24" t="str">
        <f>D3</f>
        <v>-10.7</v>
      </c>
      <c r="G45" s="17"/>
    </row>
    <row r="46" spans="1:7" ht="12.75">
      <c r="A46" s="10"/>
      <c r="B46" s="12"/>
      <c r="C46" s="24"/>
      <c r="D46" s="10" t="s">
        <v>36</v>
      </c>
      <c r="E46" s="12"/>
      <c r="F46" s="24" t="str">
        <f>E3</f>
        <v>-12.1</v>
      </c>
      <c r="G46" s="17"/>
    </row>
    <row r="47" spans="1:7" ht="12.75">
      <c r="A47" s="10"/>
      <c r="B47" s="12"/>
      <c r="C47" s="24"/>
      <c r="D47" s="10" t="s">
        <v>37</v>
      </c>
      <c r="E47" s="12"/>
      <c r="F47" s="24" t="str">
        <f>F3</f>
        <v>-8.6</v>
      </c>
      <c r="G47" s="17"/>
    </row>
    <row r="48" spans="1:7" ht="12.75">
      <c r="A48" s="10"/>
      <c r="B48" s="12"/>
      <c r="C48" s="24"/>
      <c r="D48" s="10" t="s">
        <v>38</v>
      </c>
      <c r="E48" s="12"/>
      <c r="F48" s="24" t="str">
        <f>G3</f>
        <v>-13.3</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235</v>
      </c>
      <c r="D3" s="29" t="s">
        <v>235</v>
      </c>
      <c r="E3" s="29" t="s">
        <v>236</v>
      </c>
      <c r="F3" s="29" t="s">
        <v>237</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08/21/2020</v>
      </c>
      <c r="N10" s="84"/>
      <c r="O10" s="84" t="str">
        <f>CONCATENATE(P3," Reporting Period")</f>
        <v>2020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98</v>
      </c>
      <c r="C12" s="47" t="str">
        <f aca="true" t="shared" si="0" ref="C12:N12">CONCATENATE("(",C3," Entries)")</f>
        <v>(51 Entries)</v>
      </c>
      <c r="D12" s="47" t="str">
        <f t="shared" si="0"/>
        <v>(51 Entries)</v>
      </c>
      <c r="E12" s="47" t="str">
        <f t="shared" si="0"/>
        <v>(49 Entries)</v>
      </c>
      <c r="F12" s="47" t="str">
        <f t="shared" si="0"/>
        <v>(43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98</v>
      </c>
      <c r="C13" s="72" t="s">
        <v>99</v>
      </c>
      <c r="D13" s="72" t="s">
        <v>102</v>
      </c>
      <c r="E13" s="72" t="s">
        <v>105</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91638099</v>
      </c>
      <c r="D15" s="79">
        <v>91113161</v>
      </c>
      <c r="E15" s="79">
        <v>84560325</v>
      </c>
      <c r="F15" s="79">
        <v>94505941</v>
      </c>
      <c r="G15" s="79">
        <v>0</v>
      </c>
      <c r="H15" s="79">
        <v>0</v>
      </c>
      <c r="I15" s="79">
        <v>0</v>
      </c>
      <c r="J15" s="79">
        <v>0</v>
      </c>
      <c r="K15" s="79">
        <v>0</v>
      </c>
      <c r="L15" s="79">
        <v>0</v>
      </c>
      <c r="M15" s="79">
        <v>0</v>
      </c>
      <c r="N15" s="79">
        <v>0</v>
      </c>
      <c r="O15" s="79">
        <v>361817526</v>
      </c>
    </row>
    <row r="16" spans="2:15" ht="7.5" customHeight="1">
      <c r="B16" s="75" t="s">
        <v>109</v>
      </c>
      <c r="C16" s="79">
        <v>13729314</v>
      </c>
      <c r="D16" s="79">
        <v>3489893</v>
      </c>
      <c r="E16" s="79">
        <v>6522262</v>
      </c>
      <c r="F16" s="79">
        <v>5754224</v>
      </c>
      <c r="G16" s="79">
        <v>0</v>
      </c>
      <c r="H16" s="79">
        <v>0</v>
      </c>
      <c r="I16" s="79">
        <v>0</v>
      </c>
      <c r="J16" s="79">
        <v>0</v>
      </c>
      <c r="K16" s="79">
        <v>0</v>
      </c>
      <c r="L16" s="79">
        <v>0</v>
      </c>
      <c r="M16" s="79">
        <v>0</v>
      </c>
      <c r="N16" s="79">
        <v>0</v>
      </c>
      <c r="O16" s="79">
        <v>29495693</v>
      </c>
    </row>
    <row r="17" spans="2:15" ht="7.5" customHeight="1">
      <c r="B17" s="75" t="s">
        <v>110</v>
      </c>
      <c r="C17" s="79">
        <v>73083047</v>
      </c>
      <c r="D17" s="79">
        <v>81127169</v>
      </c>
      <c r="E17" s="79">
        <v>84307528</v>
      </c>
      <c r="F17" s="79">
        <v>58447398</v>
      </c>
      <c r="G17" s="79">
        <v>0</v>
      </c>
      <c r="H17" s="79">
        <v>0</v>
      </c>
      <c r="I17" s="79">
        <v>0</v>
      </c>
      <c r="J17" s="79">
        <v>0</v>
      </c>
      <c r="K17" s="79">
        <v>0</v>
      </c>
      <c r="L17" s="79">
        <v>0</v>
      </c>
      <c r="M17" s="79">
        <v>0</v>
      </c>
      <c r="N17" s="79">
        <v>0</v>
      </c>
      <c r="O17" s="79">
        <v>296965142</v>
      </c>
    </row>
    <row r="18" spans="2:15" ht="7.5" customHeight="1">
      <c r="B18" s="144" t="s">
        <v>111</v>
      </c>
      <c r="C18" s="145">
        <v>49906431</v>
      </c>
      <c r="D18" s="145">
        <v>63920012</v>
      </c>
      <c r="E18" s="145">
        <v>56059945</v>
      </c>
      <c r="F18" s="145">
        <v>46025707</v>
      </c>
      <c r="G18" s="145">
        <v>0</v>
      </c>
      <c r="H18" s="145">
        <v>0</v>
      </c>
      <c r="I18" s="145">
        <v>0</v>
      </c>
      <c r="J18" s="145">
        <v>0</v>
      </c>
      <c r="K18" s="145">
        <v>0</v>
      </c>
      <c r="L18" s="145">
        <v>0</v>
      </c>
      <c r="M18" s="145">
        <v>0</v>
      </c>
      <c r="N18" s="145">
        <v>0</v>
      </c>
      <c r="O18" s="145">
        <v>215912095</v>
      </c>
    </row>
    <row r="19" spans="2:15" ht="7.5" customHeight="1">
      <c r="B19" s="79" t="s">
        <v>112</v>
      </c>
      <c r="C19" s="79">
        <v>221014237</v>
      </c>
      <c r="D19" s="79">
        <v>213633139</v>
      </c>
      <c r="E19" s="79">
        <v>292341858</v>
      </c>
      <c r="F19" s="79">
        <v>197904939</v>
      </c>
      <c r="G19" s="79">
        <v>0</v>
      </c>
      <c r="H19" s="79">
        <v>0</v>
      </c>
      <c r="I19" s="79">
        <v>0</v>
      </c>
      <c r="J19" s="79">
        <v>0</v>
      </c>
      <c r="K19" s="79">
        <v>0</v>
      </c>
      <c r="L19" s="79">
        <v>0</v>
      </c>
      <c r="M19" s="79">
        <v>0</v>
      </c>
      <c r="N19" s="79">
        <v>0</v>
      </c>
      <c r="O19" s="79">
        <v>924894173</v>
      </c>
    </row>
    <row r="20" spans="2:15" ht="7.5" customHeight="1">
      <c r="B20" s="75" t="s">
        <v>113</v>
      </c>
      <c r="C20" s="79">
        <v>54982548</v>
      </c>
      <c r="D20" s="79">
        <v>50438974</v>
      </c>
      <c r="E20" s="79">
        <v>55375179</v>
      </c>
      <c r="F20" s="79">
        <v>52302561</v>
      </c>
      <c r="G20" s="79">
        <v>0</v>
      </c>
      <c r="H20" s="79">
        <v>0</v>
      </c>
      <c r="I20" s="79">
        <v>0</v>
      </c>
      <c r="J20" s="79">
        <v>0</v>
      </c>
      <c r="K20" s="79">
        <v>0</v>
      </c>
      <c r="L20" s="79">
        <v>0</v>
      </c>
      <c r="M20" s="79">
        <v>0</v>
      </c>
      <c r="N20" s="79">
        <v>0</v>
      </c>
      <c r="O20" s="79">
        <v>213099262</v>
      </c>
    </row>
    <row r="21" spans="2:15" ht="7.5" customHeight="1">
      <c r="B21" s="75" t="s">
        <v>114</v>
      </c>
      <c r="C21" s="79">
        <v>19737526</v>
      </c>
      <c r="D21" s="79">
        <v>17277439</v>
      </c>
      <c r="E21" s="79">
        <v>24442902</v>
      </c>
      <c r="F21" s="79">
        <v>19182299</v>
      </c>
      <c r="G21" s="79">
        <v>0</v>
      </c>
      <c r="H21" s="79">
        <v>0</v>
      </c>
      <c r="I21" s="79">
        <v>0</v>
      </c>
      <c r="J21" s="79">
        <v>0</v>
      </c>
      <c r="K21" s="79">
        <v>0</v>
      </c>
      <c r="L21" s="79">
        <v>0</v>
      </c>
      <c r="M21" s="79">
        <v>0</v>
      </c>
      <c r="N21" s="79">
        <v>0</v>
      </c>
      <c r="O21" s="79">
        <v>80640166</v>
      </c>
    </row>
    <row r="22" spans="2:15" ht="7.5" customHeight="1">
      <c r="B22" s="144" t="s">
        <v>115</v>
      </c>
      <c r="C22" s="145">
        <v>6029750</v>
      </c>
      <c r="D22" s="145">
        <v>6556529</v>
      </c>
      <c r="E22" s="145">
        <v>7298784</v>
      </c>
      <c r="F22" s="145">
        <v>5445219</v>
      </c>
      <c r="G22" s="145">
        <v>0</v>
      </c>
      <c r="H22" s="145">
        <v>0</v>
      </c>
      <c r="I22" s="145">
        <v>0</v>
      </c>
      <c r="J22" s="145">
        <v>0</v>
      </c>
      <c r="K22" s="145">
        <v>0</v>
      </c>
      <c r="L22" s="145">
        <v>0</v>
      </c>
      <c r="M22" s="145">
        <v>0</v>
      </c>
      <c r="N22" s="145">
        <v>0</v>
      </c>
      <c r="O22" s="145">
        <v>25330282</v>
      </c>
    </row>
    <row r="23" spans="2:15" ht="7.5" customHeight="1">
      <c r="B23" s="79" t="s">
        <v>116</v>
      </c>
      <c r="C23" s="79">
        <v>1285397</v>
      </c>
      <c r="D23" s="79">
        <v>1116295</v>
      </c>
      <c r="E23" s="79">
        <v>1016451</v>
      </c>
      <c r="F23" s="79">
        <v>1455789</v>
      </c>
      <c r="G23" s="79">
        <v>0</v>
      </c>
      <c r="H23" s="79">
        <v>0</v>
      </c>
      <c r="I23" s="79">
        <v>0</v>
      </c>
      <c r="J23" s="79">
        <v>0</v>
      </c>
      <c r="K23" s="79">
        <v>0</v>
      </c>
      <c r="L23" s="79">
        <v>0</v>
      </c>
      <c r="M23" s="79">
        <v>0</v>
      </c>
      <c r="N23" s="79">
        <v>0</v>
      </c>
      <c r="O23" s="79">
        <v>4873932</v>
      </c>
    </row>
    <row r="24" spans="2:15" ht="7.5" customHeight="1">
      <c r="B24" s="75" t="s">
        <v>117</v>
      </c>
      <c r="C24" s="79">
        <v>157713056</v>
      </c>
      <c r="D24" s="79">
        <v>150615172</v>
      </c>
      <c r="E24" s="79">
        <v>151021648</v>
      </c>
      <c r="F24" s="79">
        <v>135120800</v>
      </c>
      <c r="G24" s="79">
        <v>0</v>
      </c>
      <c r="H24" s="79">
        <v>0</v>
      </c>
      <c r="I24" s="79">
        <v>0</v>
      </c>
      <c r="J24" s="79">
        <v>0</v>
      </c>
      <c r="K24" s="79">
        <v>0</v>
      </c>
      <c r="L24" s="79">
        <v>0</v>
      </c>
      <c r="M24" s="79">
        <v>0</v>
      </c>
      <c r="N24" s="79">
        <v>0</v>
      </c>
      <c r="O24" s="79">
        <v>594470676</v>
      </c>
    </row>
    <row r="25" spans="2:15" ht="7.5" customHeight="1">
      <c r="B25" s="75" t="s">
        <v>118</v>
      </c>
      <c r="C25" s="79">
        <v>93339670</v>
      </c>
      <c r="D25" s="79">
        <v>108978583</v>
      </c>
      <c r="E25" s="79">
        <v>111374544</v>
      </c>
      <c r="F25" s="79">
        <v>94654116</v>
      </c>
      <c r="G25" s="79">
        <v>0</v>
      </c>
      <c r="H25" s="79">
        <v>0</v>
      </c>
      <c r="I25" s="79">
        <v>0</v>
      </c>
      <c r="J25" s="79">
        <v>0</v>
      </c>
      <c r="K25" s="79">
        <v>0</v>
      </c>
      <c r="L25" s="79">
        <v>0</v>
      </c>
      <c r="M25" s="79">
        <v>0</v>
      </c>
      <c r="N25" s="79">
        <v>0</v>
      </c>
      <c r="O25" s="79">
        <v>408346913</v>
      </c>
    </row>
    <row r="26" spans="2:15" ht="7.5" customHeight="1">
      <c r="B26" s="144" t="s">
        <v>119</v>
      </c>
      <c r="C26" s="145">
        <v>3876107</v>
      </c>
      <c r="D26" s="145">
        <v>3686405</v>
      </c>
      <c r="E26" s="145">
        <v>5333896</v>
      </c>
      <c r="F26" s="145">
        <v>3028568</v>
      </c>
      <c r="G26" s="145">
        <v>0</v>
      </c>
      <c r="H26" s="145">
        <v>0</v>
      </c>
      <c r="I26" s="145">
        <v>0</v>
      </c>
      <c r="J26" s="145">
        <v>0</v>
      </c>
      <c r="K26" s="145">
        <v>0</v>
      </c>
      <c r="L26" s="145">
        <v>0</v>
      </c>
      <c r="M26" s="145">
        <v>0</v>
      </c>
      <c r="N26" s="145">
        <v>0</v>
      </c>
      <c r="O26" s="145">
        <v>15924976</v>
      </c>
    </row>
    <row r="27" spans="2:15" ht="7.5" customHeight="1">
      <c r="B27" s="79" t="s">
        <v>120</v>
      </c>
      <c r="C27" s="79">
        <v>27154206</v>
      </c>
      <c r="D27" s="79">
        <v>24421242</v>
      </c>
      <c r="E27" s="79">
        <v>24145451</v>
      </c>
      <c r="F27" s="79">
        <v>28220033</v>
      </c>
      <c r="G27" s="79">
        <v>0</v>
      </c>
      <c r="H27" s="79">
        <v>0</v>
      </c>
      <c r="I27" s="79">
        <v>0</v>
      </c>
      <c r="J27" s="79">
        <v>0</v>
      </c>
      <c r="K27" s="79">
        <v>0</v>
      </c>
      <c r="L27" s="79">
        <v>0</v>
      </c>
      <c r="M27" s="79">
        <v>0</v>
      </c>
      <c r="N27" s="79">
        <v>0</v>
      </c>
      <c r="O27" s="79">
        <v>103940932</v>
      </c>
    </row>
    <row r="28" spans="2:15" ht="7.5" customHeight="1">
      <c r="B28" s="75" t="s">
        <v>121</v>
      </c>
      <c r="C28" s="79">
        <v>120893658</v>
      </c>
      <c r="D28" s="79">
        <v>118152035</v>
      </c>
      <c r="E28" s="79">
        <v>128235552</v>
      </c>
      <c r="F28" s="79">
        <v>112910864</v>
      </c>
      <c r="G28" s="79">
        <v>0</v>
      </c>
      <c r="H28" s="79">
        <v>0</v>
      </c>
      <c r="I28" s="79">
        <v>0</v>
      </c>
      <c r="J28" s="79">
        <v>0</v>
      </c>
      <c r="K28" s="79">
        <v>0</v>
      </c>
      <c r="L28" s="79">
        <v>0</v>
      </c>
      <c r="M28" s="79">
        <v>0</v>
      </c>
      <c r="N28" s="79">
        <v>0</v>
      </c>
      <c r="O28" s="79">
        <v>480192109</v>
      </c>
    </row>
    <row r="29" spans="2:15" ht="7.5" customHeight="1">
      <c r="B29" s="75" t="s">
        <v>122</v>
      </c>
      <c r="C29" s="79">
        <v>97186154</v>
      </c>
      <c r="D29" s="79">
        <v>109636570</v>
      </c>
      <c r="E29" s="79">
        <v>96404998</v>
      </c>
      <c r="F29" s="79">
        <v>83971277</v>
      </c>
      <c r="G29" s="79">
        <v>0</v>
      </c>
      <c r="H29" s="79">
        <v>0</v>
      </c>
      <c r="I29" s="79">
        <v>0</v>
      </c>
      <c r="J29" s="79">
        <v>0</v>
      </c>
      <c r="K29" s="79">
        <v>0</v>
      </c>
      <c r="L29" s="79">
        <v>0</v>
      </c>
      <c r="M29" s="79">
        <v>0</v>
      </c>
      <c r="N29" s="79">
        <v>0</v>
      </c>
      <c r="O29" s="79">
        <v>387198999</v>
      </c>
    </row>
    <row r="30" spans="2:15" ht="7.5" customHeight="1">
      <c r="B30" s="144" t="s">
        <v>123</v>
      </c>
      <c r="C30" s="145">
        <v>57692236</v>
      </c>
      <c r="D30" s="145">
        <v>52364929</v>
      </c>
      <c r="E30" s="145">
        <v>59735083</v>
      </c>
      <c r="F30" s="145">
        <v>61449691</v>
      </c>
      <c r="G30" s="145">
        <v>0</v>
      </c>
      <c r="H30" s="145">
        <v>0</v>
      </c>
      <c r="I30" s="145">
        <v>0</v>
      </c>
      <c r="J30" s="145">
        <v>0</v>
      </c>
      <c r="K30" s="145">
        <v>0</v>
      </c>
      <c r="L30" s="145">
        <v>0</v>
      </c>
      <c r="M30" s="145">
        <v>0</v>
      </c>
      <c r="N30" s="145">
        <v>0</v>
      </c>
      <c r="O30" s="145">
        <v>231241939</v>
      </c>
    </row>
    <row r="31" spans="2:15" ht="7.5" customHeight="1">
      <c r="B31" s="79" t="s">
        <v>124</v>
      </c>
      <c r="C31" s="79">
        <v>35821710</v>
      </c>
      <c r="D31" s="79">
        <v>39721069</v>
      </c>
      <c r="E31" s="79">
        <v>48609985</v>
      </c>
      <c r="F31" s="79">
        <v>39913826</v>
      </c>
      <c r="G31" s="79">
        <v>0</v>
      </c>
      <c r="H31" s="79">
        <v>0</v>
      </c>
      <c r="I31" s="79">
        <v>0</v>
      </c>
      <c r="J31" s="79">
        <v>0</v>
      </c>
      <c r="K31" s="79">
        <v>0</v>
      </c>
      <c r="L31" s="79">
        <v>0</v>
      </c>
      <c r="M31" s="79">
        <v>0</v>
      </c>
      <c r="N31" s="79">
        <v>0</v>
      </c>
      <c r="O31" s="79">
        <v>164066590</v>
      </c>
    </row>
    <row r="32" spans="2:15" ht="7.5" customHeight="1">
      <c r="B32" s="75" t="s">
        <v>125</v>
      </c>
      <c r="C32" s="79">
        <v>66265403</v>
      </c>
      <c r="D32" s="79">
        <v>62243289</v>
      </c>
      <c r="E32" s="79">
        <v>67984155</v>
      </c>
      <c r="F32" s="79">
        <v>54705068</v>
      </c>
      <c r="G32" s="79">
        <v>0</v>
      </c>
      <c r="H32" s="79">
        <v>0</v>
      </c>
      <c r="I32" s="79">
        <v>0</v>
      </c>
      <c r="J32" s="79">
        <v>0</v>
      </c>
      <c r="K32" s="79">
        <v>0</v>
      </c>
      <c r="L32" s="79">
        <v>0</v>
      </c>
      <c r="M32" s="79">
        <v>0</v>
      </c>
      <c r="N32" s="79">
        <v>0</v>
      </c>
      <c r="O32" s="79">
        <v>251197915</v>
      </c>
    </row>
    <row r="33" spans="2:15" ht="7.5" customHeight="1">
      <c r="B33" s="75" t="s">
        <v>126</v>
      </c>
      <c r="C33" s="79">
        <v>64784058</v>
      </c>
      <c r="D33" s="79">
        <v>46302995</v>
      </c>
      <c r="E33" s="79">
        <v>62252361</v>
      </c>
      <c r="F33" s="79">
        <v>47512509</v>
      </c>
      <c r="G33" s="79">
        <v>0</v>
      </c>
      <c r="H33" s="79">
        <v>0</v>
      </c>
      <c r="I33" s="79">
        <v>0</v>
      </c>
      <c r="J33" s="79">
        <v>0</v>
      </c>
      <c r="K33" s="79">
        <v>0</v>
      </c>
      <c r="L33" s="79">
        <v>0</v>
      </c>
      <c r="M33" s="79">
        <v>0</v>
      </c>
      <c r="N33" s="79">
        <v>0</v>
      </c>
      <c r="O33" s="79">
        <v>220851923</v>
      </c>
    </row>
    <row r="34" spans="2:15" ht="7.5" customHeight="1">
      <c r="B34" s="144" t="s">
        <v>127</v>
      </c>
      <c r="C34" s="145">
        <v>16640783</v>
      </c>
      <c r="D34" s="145">
        <v>15360260</v>
      </c>
      <c r="E34" s="145">
        <v>12900521</v>
      </c>
      <c r="F34" s="145">
        <v>11863344</v>
      </c>
      <c r="G34" s="145">
        <v>0</v>
      </c>
      <c r="H34" s="145">
        <v>0</v>
      </c>
      <c r="I34" s="145">
        <v>0</v>
      </c>
      <c r="J34" s="145">
        <v>0</v>
      </c>
      <c r="K34" s="145">
        <v>0</v>
      </c>
      <c r="L34" s="145">
        <v>0</v>
      </c>
      <c r="M34" s="145">
        <v>0</v>
      </c>
      <c r="N34" s="145">
        <v>0</v>
      </c>
      <c r="O34" s="145">
        <v>56764908</v>
      </c>
    </row>
    <row r="35" spans="2:15" ht="7.5" customHeight="1">
      <c r="B35" s="79" t="s">
        <v>128</v>
      </c>
      <c r="C35" s="79">
        <v>47430029</v>
      </c>
      <c r="D35" s="79">
        <v>35810531</v>
      </c>
      <c r="E35" s="79">
        <v>35849877</v>
      </c>
      <c r="F35" s="79">
        <v>35666947</v>
      </c>
      <c r="G35" s="79">
        <v>0</v>
      </c>
      <c r="H35" s="79">
        <v>0</v>
      </c>
      <c r="I35" s="79">
        <v>0</v>
      </c>
      <c r="J35" s="79">
        <v>0</v>
      </c>
      <c r="K35" s="79">
        <v>0</v>
      </c>
      <c r="L35" s="79">
        <v>0</v>
      </c>
      <c r="M35" s="79">
        <v>0</v>
      </c>
      <c r="N35" s="79">
        <v>0</v>
      </c>
      <c r="O35" s="79">
        <v>154757384</v>
      </c>
    </row>
    <row r="36" spans="2:15" ht="7.5" customHeight="1">
      <c r="B36" s="75" t="s">
        <v>129</v>
      </c>
      <c r="C36" s="79">
        <v>35440135</v>
      </c>
      <c r="D36" s="79">
        <v>31244579</v>
      </c>
      <c r="E36" s="79">
        <v>32101591</v>
      </c>
      <c r="F36" s="79">
        <v>26660056</v>
      </c>
      <c r="G36" s="79">
        <v>0</v>
      </c>
      <c r="H36" s="79">
        <v>0</v>
      </c>
      <c r="I36" s="79">
        <v>0</v>
      </c>
      <c r="J36" s="79">
        <v>0</v>
      </c>
      <c r="K36" s="79">
        <v>0</v>
      </c>
      <c r="L36" s="79">
        <v>0</v>
      </c>
      <c r="M36" s="79">
        <v>0</v>
      </c>
      <c r="N36" s="79">
        <v>0</v>
      </c>
      <c r="O36" s="79">
        <v>125446361</v>
      </c>
    </row>
    <row r="37" spans="2:15" ht="7.5" customHeight="1">
      <c r="B37" s="75" t="s">
        <v>130</v>
      </c>
      <c r="C37" s="79">
        <v>65331754</v>
      </c>
      <c r="D37" s="79">
        <v>69722162</v>
      </c>
      <c r="E37" s="79">
        <v>79923413</v>
      </c>
      <c r="F37" s="79">
        <v>41429478</v>
      </c>
      <c r="G37" s="79">
        <v>0</v>
      </c>
      <c r="H37" s="79">
        <v>0</v>
      </c>
      <c r="I37" s="79">
        <v>0</v>
      </c>
      <c r="J37" s="79">
        <v>0</v>
      </c>
      <c r="K37" s="79">
        <v>0</v>
      </c>
      <c r="L37" s="79">
        <v>0</v>
      </c>
      <c r="M37" s="79">
        <v>0</v>
      </c>
      <c r="N37" s="79">
        <v>0</v>
      </c>
      <c r="O37" s="79">
        <v>256406807</v>
      </c>
    </row>
    <row r="38" spans="2:15" ht="7.5" customHeight="1">
      <c r="B38" s="144" t="s">
        <v>131</v>
      </c>
      <c r="C38" s="145">
        <v>69810873</v>
      </c>
      <c r="D38" s="145">
        <v>71837089</v>
      </c>
      <c r="E38" s="145">
        <v>66423433</v>
      </c>
      <c r="F38" s="145">
        <v>63853811</v>
      </c>
      <c r="G38" s="145">
        <v>0</v>
      </c>
      <c r="H38" s="145">
        <v>0</v>
      </c>
      <c r="I38" s="145">
        <v>0</v>
      </c>
      <c r="J38" s="145">
        <v>0</v>
      </c>
      <c r="K38" s="145">
        <v>0</v>
      </c>
      <c r="L38" s="145">
        <v>0</v>
      </c>
      <c r="M38" s="145">
        <v>0</v>
      </c>
      <c r="N38" s="145">
        <v>0</v>
      </c>
      <c r="O38" s="145">
        <v>271925206</v>
      </c>
    </row>
    <row r="39" spans="2:15" ht="7.5" customHeight="1">
      <c r="B39" s="79" t="s">
        <v>132</v>
      </c>
      <c r="C39" s="79">
        <v>52757828</v>
      </c>
      <c r="D39" s="79">
        <v>55898507</v>
      </c>
      <c r="E39" s="79">
        <v>44174451</v>
      </c>
      <c r="F39" s="79">
        <v>61993795</v>
      </c>
      <c r="G39" s="79">
        <v>0</v>
      </c>
      <c r="H39" s="79">
        <v>0</v>
      </c>
      <c r="I39" s="79">
        <v>0</v>
      </c>
      <c r="J39" s="79">
        <v>0</v>
      </c>
      <c r="K39" s="79">
        <v>0</v>
      </c>
      <c r="L39" s="79">
        <v>0</v>
      </c>
      <c r="M39" s="79">
        <v>0</v>
      </c>
      <c r="N39" s="79">
        <v>0</v>
      </c>
      <c r="O39" s="79">
        <v>214824581</v>
      </c>
    </row>
    <row r="40" spans="2:15" ht="7.5" customHeight="1">
      <c r="B40" s="75" t="s">
        <v>133</v>
      </c>
      <c r="C40" s="79">
        <v>43775771</v>
      </c>
      <c r="D40" s="79">
        <v>49480574</v>
      </c>
      <c r="E40" s="79">
        <v>104747224</v>
      </c>
      <c r="F40" s="79">
        <v>87965957</v>
      </c>
      <c r="G40" s="79">
        <v>0</v>
      </c>
      <c r="H40" s="79">
        <v>0</v>
      </c>
      <c r="I40" s="79">
        <v>0</v>
      </c>
      <c r="J40" s="79">
        <v>0</v>
      </c>
      <c r="K40" s="79">
        <v>0</v>
      </c>
      <c r="L40" s="79">
        <v>0</v>
      </c>
      <c r="M40" s="79">
        <v>0</v>
      </c>
      <c r="N40" s="79">
        <v>0</v>
      </c>
      <c r="O40" s="79">
        <v>285969526</v>
      </c>
    </row>
    <row r="41" spans="2:15" ht="7.5" customHeight="1">
      <c r="B41" s="75" t="s">
        <v>134</v>
      </c>
      <c r="C41" s="79">
        <v>18742462</v>
      </c>
      <c r="D41" s="79">
        <v>21563224</v>
      </c>
      <c r="E41" s="79">
        <v>22495660</v>
      </c>
      <c r="F41" s="79">
        <v>19721167</v>
      </c>
      <c r="G41" s="79">
        <v>0</v>
      </c>
      <c r="H41" s="79">
        <v>0</v>
      </c>
      <c r="I41" s="79">
        <v>0</v>
      </c>
      <c r="J41" s="79">
        <v>0</v>
      </c>
      <c r="K41" s="79">
        <v>0</v>
      </c>
      <c r="L41" s="79">
        <v>0</v>
      </c>
      <c r="M41" s="79">
        <v>0</v>
      </c>
      <c r="N41" s="79">
        <v>0</v>
      </c>
      <c r="O41" s="79">
        <v>82522513</v>
      </c>
    </row>
    <row r="42" spans="2:15" ht="7.5" customHeight="1">
      <c r="B42" s="144" t="s">
        <v>135</v>
      </c>
      <c r="C42" s="145">
        <v>36055628</v>
      </c>
      <c r="D42" s="145">
        <v>34524411</v>
      </c>
      <c r="E42" s="145">
        <v>40247149</v>
      </c>
      <c r="F42" s="145">
        <v>38741735</v>
      </c>
      <c r="G42" s="145">
        <v>0</v>
      </c>
      <c r="H42" s="145">
        <v>0</v>
      </c>
      <c r="I42" s="145">
        <v>0</v>
      </c>
      <c r="J42" s="145">
        <v>0</v>
      </c>
      <c r="K42" s="145">
        <v>0</v>
      </c>
      <c r="L42" s="145">
        <v>0</v>
      </c>
      <c r="M42" s="145">
        <v>0</v>
      </c>
      <c r="N42" s="145">
        <v>0</v>
      </c>
      <c r="O42" s="145">
        <v>149568923</v>
      </c>
    </row>
    <row r="43" spans="2:15" ht="7.5" customHeight="1">
      <c r="B43" s="79" t="s">
        <v>136</v>
      </c>
      <c r="C43" s="79">
        <v>35225239</v>
      </c>
      <c r="D43" s="79">
        <v>34602393</v>
      </c>
      <c r="E43" s="79">
        <v>18016898</v>
      </c>
      <c r="F43" s="79">
        <v>33386975</v>
      </c>
      <c r="G43" s="79">
        <v>0</v>
      </c>
      <c r="H43" s="79">
        <v>0</v>
      </c>
      <c r="I43" s="79">
        <v>0</v>
      </c>
      <c r="J43" s="79">
        <v>0</v>
      </c>
      <c r="K43" s="79">
        <v>0</v>
      </c>
      <c r="L43" s="79">
        <v>0</v>
      </c>
      <c r="M43" s="79">
        <v>0</v>
      </c>
      <c r="N43" s="79">
        <v>0</v>
      </c>
      <c r="O43" s="79">
        <v>121231505</v>
      </c>
    </row>
    <row r="44" spans="2:15" ht="7.5" customHeight="1">
      <c r="B44" s="75" t="s">
        <v>137</v>
      </c>
      <c r="C44" s="79">
        <v>7005618</v>
      </c>
      <c r="D44" s="79">
        <v>8123336</v>
      </c>
      <c r="E44" s="79">
        <v>8409859</v>
      </c>
      <c r="F44" s="79">
        <v>8446830</v>
      </c>
      <c r="G44" s="79">
        <v>0</v>
      </c>
      <c r="H44" s="79">
        <v>0</v>
      </c>
      <c r="I44" s="79">
        <v>0</v>
      </c>
      <c r="J44" s="79">
        <v>0</v>
      </c>
      <c r="K44" s="79">
        <v>0</v>
      </c>
      <c r="L44" s="79">
        <v>0</v>
      </c>
      <c r="M44" s="79">
        <v>0</v>
      </c>
      <c r="N44" s="79">
        <v>0</v>
      </c>
      <c r="O44" s="79">
        <v>31985643</v>
      </c>
    </row>
    <row r="45" spans="2:15" ht="7.5" customHeight="1">
      <c r="B45" s="75" t="s">
        <v>138</v>
      </c>
      <c r="C45" s="79">
        <v>49504999</v>
      </c>
      <c r="D45" s="79">
        <v>34724472</v>
      </c>
      <c r="E45" s="79">
        <v>37789493</v>
      </c>
      <c r="F45" s="79">
        <v>60688168</v>
      </c>
      <c r="G45" s="79">
        <v>0</v>
      </c>
      <c r="H45" s="79">
        <v>0</v>
      </c>
      <c r="I45" s="79">
        <v>0</v>
      </c>
      <c r="J45" s="79">
        <v>0</v>
      </c>
      <c r="K45" s="79">
        <v>0</v>
      </c>
      <c r="L45" s="79">
        <v>0</v>
      </c>
      <c r="M45" s="79">
        <v>0</v>
      </c>
      <c r="N45" s="79">
        <v>0</v>
      </c>
      <c r="O45" s="79">
        <v>182707132</v>
      </c>
    </row>
    <row r="46" spans="2:15" ht="7.5" customHeight="1">
      <c r="B46" s="144" t="s">
        <v>139</v>
      </c>
      <c r="C46" s="145">
        <v>66175103</v>
      </c>
      <c r="D46" s="145">
        <v>51393050</v>
      </c>
      <c r="E46" s="145">
        <v>54209035</v>
      </c>
      <c r="F46" s="145">
        <v>40981809</v>
      </c>
      <c r="G46" s="145">
        <v>0</v>
      </c>
      <c r="H46" s="145">
        <v>0</v>
      </c>
      <c r="I46" s="145">
        <v>0</v>
      </c>
      <c r="J46" s="145">
        <v>0</v>
      </c>
      <c r="K46" s="145">
        <v>0</v>
      </c>
      <c r="L46" s="145">
        <v>0</v>
      </c>
      <c r="M46" s="145">
        <v>0</v>
      </c>
      <c r="N46" s="145">
        <v>0</v>
      </c>
      <c r="O46" s="145">
        <v>212758997</v>
      </c>
    </row>
    <row r="47" spans="2:15" ht="7.5" customHeight="1">
      <c r="B47" s="79" t="s">
        <v>140</v>
      </c>
      <c r="C47" s="79">
        <v>97943755</v>
      </c>
      <c r="D47" s="79">
        <v>87831394</v>
      </c>
      <c r="E47" s="79">
        <v>169964139</v>
      </c>
      <c r="F47" s="79">
        <v>73768355</v>
      </c>
      <c r="G47" s="79">
        <v>0</v>
      </c>
      <c r="H47" s="79">
        <v>0</v>
      </c>
      <c r="I47" s="79">
        <v>0</v>
      </c>
      <c r="J47" s="79">
        <v>0</v>
      </c>
      <c r="K47" s="79">
        <v>0</v>
      </c>
      <c r="L47" s="79">
        <v>0</v>
      </c>
      <c r="M47" s="79">
        <v>0</v>
      </c>
      <c r="N47" s="79">
        <v>0</v>
      </c>
      <c r="O47" s="79">
        <v>429507643</v>
      </c>
    </row>
    <row r="48" spans="2:15" ht="7.5" customHeight="1">
      <c r="B48" s="75" t="s">
        <v>141</v>
      </c>
      <c r="C48" s="79">
        <v>99662600</v>
      </c>
      <c r="D48" s="79">
        <v>98079069</v>
      </c>
      <c r="E48" s="79">
        <v>80419319</v>
      </c>
      <c r="F48" s="79">
        <v>74845865</v>
      </c>
      <c r="G48" s="79">
        <v>0</v>
      </c>
      <c r="H48" s="79">
        <v>0</v>
      </c>
      <c r="I48" s="79">
        <v>0</v>
      </c>
      <c r="J48" s="79">
        <v>0</v>
      </c>
      <c r="K48" s="79">
        <v>0</v>
      </c>
      <c r="L48" s="79">
        <v>0</v>
      </c>
      <c r="M48" s="79">
        <v>0</v>
      </c>
      <c r="N48" s="79">
        <v>0</v>
      </c>
      <c r="O48" s="79">
        <v>353006853</v>
      </c>
    </row>
    <row r="49" spans="2:15" ht="7.5" customHeight="1">
      <c r="B49" s="75" t="s">
        <v>142</v>
      </c>
      <c r="C49" s="79">
        <v>26925883</v>
      </c>
      <c r="D49" s="79">
        <v>21865559</v>
      </c>
      <c r="E49" s="79">
        <v>27108477</v>
      </c>
      <c r="F49" s="79">
        <v>22779455</v>
      </c>
      <c r="G49" s="79">
        <v>0</v>
      </c>
      <c r="H49" s="79">
        <v>0</v>
      </c>
      <c r="I49" s="79">
        <v>0</v>
      </c>
      <c r="J49" s="79">
        <v>0</v>
      </c>
      <c r="K49" s="79">
        <v>0</v>
      </c>
      <c r="L49" s="79">
        <v>0</v>
      </c>
      <c r="M49" s="79">
        <v>0</v>
      </c>
      <c r="N49" s="79">
        <v>0</v>
      </c>
      <c r="O49" s="79">
        <v>98679374</v>
      </c>
    </row>
    <row r="50" spans="2:15" ht="7.5" customHeight="1">
      <c r="B50" s="144" t="s">
        <v>143</v>
      </c>
      <c r="C50" s="145">
        <v>127959156</v>
      </c>
      <c r="D50" s="145">
        <v>132082248</v>
      </c>
      <c r="E50" s="145">
        <v>141955414</v>
      </c>
      <c r="F50" s="145">
        <v>103133618</v>
      </c>
      <c r="G50" s="145">
        <v>0</v>
      </c>
      <c r="H50" s="145">
        <v>0</v>
      </c>
      <c r="I50" s="145">
        <v>0</v>
      </c>
      <c r="J50" s="145">
        <v>0</v>
      </c>
      <c r="K50" s="145">
        <v>0</v>
      </c>
      <c r="L50" s="145">
        <v>0</v>
      </c>
      <c r="M50" s="145">
        <v>0</v>
      </c>
      <c r="N50" s="145">
        <v>0</v>
      </c>
      <c r="O50" s="145">
        <v>505130436</v>
      </c>
    </row>
    <row r="51" spans="2:15" ht="7.5" customHeight="1">
      <c r="B51" s="79" t="s">
        <v>144</v>
      </c>
      <c r="C51" s="79">
        <v>66750233</v>
      </c>
      <c r="D51" s="79">
        <v>74387431</v>
      </c>
      <c r="E51" s="79">
        <v>60641211</v>
      </c>
      <c r="F51" s="79">
        <v>78716441</v>
      </c>
      <c r="G51" s="79">
        <v>0</v>
      </c>
      <c r="H51" s="79">
        <v>0</v>
      </c>
      <c r="I51" s="79">
        <v>0</v>
      </c>
      <c r="J51" s="79">
        <v>0</v>
      </c>
      <c r="K51" s="79">
        <v>0</v>
      </c>
      <c r="L51" s="79">
        <v>0</v>
      </c>
      <c r="M51" s="79">
        <v>0</v>
      </c>
      <c r="N51" s="79">
        <v>0</v>
      </c>
      <c r="O51" s="79">
        <v>280495316</v>
      </c>
    </row>
    <row r="52" spans="2:15" ht="7.5" customHeight="1">
      <c r="B52" s="75" t="s">
        <v>145</v>
      </c>
      <c r="C52" s="79">
        <v>44353604</v>
      </c>
      <c r="D52" s="79">
        <v>42760020</v>
      </c>
      <c r="E52" s="79">
        <v>44593596</v>
      </c>
      <c r="F52" s="79">
        <v>43624777</v>
      </c>
      <c r="G52" s="79">
        <v>0</v>
      </c>
      <c r="H52" s="79">
        <v>0</v>
      </c>
      <c r="I52" s="79">
        <v>0</v>
      </c>
      <c r="J52" s="79">
        <v>0</v>
      </c>
      <c r="K52" s="79">
        <v>0</v>
      </c>
      <c r="L52" s="79">
        <v>0</v>
      </c>
      <c r="M52" s="79">
        <v>0</v>
      </c>
      <c r="N52" s="79">
        <v>0</v>
      </c>
      <c r="O52" s="79">
        <v>175331998</v>
      </c>
    </row>
    <row r="53" spans="2:15" ht="7.5" customHeight="1">
      <c r="B53" s="75" t="s">
        <v>146</v>
      </c>
      <c r="C53" s="79">
        <v>113717543</v>
      </c>
      <c r="D53" s="79">
        <v>103159725</v>
      </c>
      <c r="E53" s="79">
        <v>148179703</v>
      </c>
      <c r="F53" s="79">
        <v>107494283</v>
      </c>
      <c r="G53" s="79">
        <v>0</v>
      </c>
      <c r="H53" s="79">
        <v>0</v>
      </c>
      <c r="I53" s="79">
        <v>0</v>
      </c>
      <c r="J53" s="79">
        <v>0</v>
      </c>
      <c r="K53" s="79">
        <v>0</v>
      </c>
      <c r="L53" s="79">
        <v>0</v>
      </c>
      <c r="M53" s="79">
        <v>0</v>
      </c>
      <c r="N53" s="79">
        <v>0</v>
      </c>
      <c r="O53" s="79">
        <v>472551254</v>
      </c>
    </row>
    <row r="54" spans="2:15" ht="7.5" customHeight="1">
      <c r="B54" s="144" t="s">
        <v>147</v>
      </c>
      <c r="C54" s="145">
        <v>5101222</v>
      </c>
      <c r="D54" s="145">
        <v>5088846</v>
      </c>
      <c r="E54" s="145">
        <v>5177558</v>
      </c>
      <c r="F54" s="145">
        <v>4543635</v>
      </c>
      <c r="G54" s="145">
        <v>0</v>
      </c>
      <c r="H54" s="145">
        <v>0</v>
      </c>
      <c r="I54" s="145">
        <v>0</v>
      </c>
      <c r="J54" s="145">
        <v>0</v>
      </c>
      <c r="K54" s="145">
        <v>0</v>
      </c>
      <c r="L54" s="145">
        <v>0</v>
      </c>
      <c r="M54" s="145">
        <v>0</v>
      </c>
      <c r="N54" s="145">
        <v>0</v>
      </c>
      <c r="O54" s="145">
        <v>19911261</v>
      </c>
    </row>
    <row r="55" spans="2:15" ht="7.5" customHeight="1">
      <c r="B55" s="79" t="s">
        <v>148</v>
      </c>
      <c r="C55" s="79">
        <v>72221843</v>
      </c>
      <c r="D55" s="79">
        <v>67796108</v>
      </c>
      <c r="E55" s="79">
        <v>66115719</v>
      </c>
      <c r="F55" s="79">
        <v>59420573</v>
      </c>
      <c r="G55" s="79">
        <v>0</v>
      </c>
      <c r="H55" s="79">
        <v>0</v>
      </c>
      <c r="I55" s="79">
        <v>0</v>
      </c>
      <c r="J55" s="79">
        <v>0</v>
      </c>
      <c r="K55" s="79">
        <v>0</v>
      </c>
      <c r="L55" s="79">
        <v>0</v>
      </c>
      <c r="M55" s="79">
        <v>0</v>
      </c>
      <c r="N55" s="79">
        <v>0</v>
      </c>
      <c r="O55" s="79">
        <v>265554243</v>
      </c>
    </row>
    <row r="56" spans="2:15" ht="7.5" customHeight="1">
      <c r="B56" s="75" t="s">
        <v>149</v>
      </c>
      <c r="C56" s="79">
        <v>18626768</v>
      </c>
      <c r="D56" s="79">
        <v>18318653</v>
      </c>
      <c r="E56" s="79">
        <v>16804796</v>
      </c>
      <c r="F56" s="79">
        <v>18453543</v>
      </c>
      <c r="G56" s="79">
        <v>0</v>
      </c>
      <c r="H56" s="79">
        <v>0</v>
      </c>
      <c r="I56" s="79">
        <v>0</v>
      </c>
      <c r="J56" s="79">
        <v>0</v>
      </c>
      <c r="K56" s="79">
        <v>0</v>
      </c>
      <c r="L56" s="79">
        <v>0</v>
      </c>
      <c r="M56" s="79">
        <v>0</v>
      </c>
      <c r="N56" s="79">
        <v>0</v>
      </c>
      <c r="O56" s="79">
        <v>72203760</v>
      </c>
    </row>
    <row r="57" spans="2:15" ht="7.5" customHeight="1">
      <c r="B57" s="75" t="s">
        <v>150</v>
      </c>
      <c r="C57" s="79">
        <v>74648942</v>
      </c>
      <c r="D57" s="79">
        <v>82674259</v>
      </c>
      <c r="E57" s="79">
        <v>91389150</v>
      </c>
      <c r="F57" s="79">
        <v>76087160</v>
      </c>
      <c r="G57" s="79">
        <v>0</v>
      </c>
      <c r="H57" s="79">
        <v>0</v>
      </c>
      <c r="I57" s="79">
        <v>0</v>
      </c>
      <c r="J57" s="79">
        <v>0</v>
      </c>
      <c r="K57" s="79">
        <v>0</v>
      </c>
      <c r="L57" s="79">
        <v>0</v>
      </c>
      <c r="M57" s="79">
        <v>0</v>
      </c>
      <c r="N57" s="79">
        <v>0</v>
      </c>
      <c r="O57" s="79">
        <v>324799511</v>
      </c>
    </row>
    <row r="58" spans="2:15" ht="7.5" customHeight="1">
      <c r="B58" s="144" t="s">
        <v>151</v>
      </c>
      <c r="C58" s="145">
        <v>465679628</v>
      </c>
      <c r="D58" s="145">
        <v>463169011</v>
      </c>
      <c r="E58" s="145">
        <v>470185413</v>
      </c>
      <c r="F58" s="145">
        <v>389764923</v>
      </c>
      <c r="G58" s="145">
        <v>0</v>
      </c>
      <c r="H58" s="145">
        <v>0</v>
      </c>
      <c r="I58" s="145">
        <v>0</v>
      </c>
      <c r="J58" s="145">
        <v>0</v>
      </c>
      <c r="K58" s="145">
        <v>0</v>
      </c>
      <c r="L58" s="145">
        <v>0</v>
      </c>
      <c r="M58" s="145">
        <v>0</v>
      </c>
      <c r="N58" s="145">
        <v>0</v>
      </c>
      <c r="O58" s="145">
        <v>1788798975</v>
      </c>
    </row>
    <row r="59" spans="2:15" ht="7.5" customHeight="1">
      <c r="B59" s="79" t="s">
        <v>152</v>
      </c>
      <c r="C59" s="79">
        <v>39671770</v>
      </c>
      <c r="D59" s="79">
        <v>43695153</v>
      </c>
      <c r="E59" s="79">
        <v>44297810</v>
      </c>
      <c r="F59" s="79">
        <v>37517455</v>
      </c>
      <c r="G59" s="79">
        <v>0</v>
      </c>
      <c r="H59" s="79">
        <v>0</v>
      </c>
      <c r="I59" s="79">
        <v>0</v>
      </c>
      <c r="J59" s="79">
        <v>0</v>
      </c>
      <c r="K59" s="79">
        <v>0</v>
      </c>
      <c r="L59" s="79">
        <v>0</v>
      </c>
      <c r="M59" s="79">
        <v>0</v>
      </c>
      <c r="N59" s="79">
        <v>0</v>
      </c>
      <c r="O59" s="79">
        <v>165182188</v>
      </c>
    </row>
    <row r="60" spans="2:15" ht="7.5" customHeight="1">
      <c r="B60" s="75" t="s">
        <v>153</v>
      </c>
      <c r="C60" s="79">
        <v>8713738</v>
      </c>
      <c r="D60" s="79">
        <v>4996338</v>
      </c>
      <c r="E60" s="79">
        <v>4894843</v>
      </c>
      <c r="F60" s="79">
        <v>5052797</v>
      </c>
      <c r="G60" s="79">
        <v>0</v>
      </c>
      <c r="H60" s="79">
        <v>0</v>
      </c>
      <c r="I60" s="79">
        <v>0</v>
      </c>
      <c r="J60" s="79">
        <v>0</v>
      </c>
      <c r="K60" s="79">
        <v>0</v>
      </c>
      <c r="L60" s="79">
        <v>0</v>
      </c>
      <c r="M60" s="79">
        <v>0</v>
      </c>
      <c r="N60" s="79">
        <v>0</v>
      </c>
      <c r="O60" s="79">
        <v>23657716</v>
      </c>
    </row>
    <row r="61" spans="2:15" ht="7.5" customHeight="1">
      <c r="B61" s="75" t="s">
        <v>154</v>
      </c>
      <c r="C61" s="79">
        <v>63453962</v>
      </c>
      <c r="D61" s="79">
        <v>84871631</v>
      </c>
      <c r="E61" s="79">
        <v>97584713</v>
      </c>
      <c r="F61" s="79">
        <v>132949017</v>
      </c>
      <c r="G61" s="79">
        <v>0</v>
      </c>
      <c r="H61" s="79">
        <v>0</v>
      </c>
      <c r="I61" s="79">
        <v>0</v>
      </c>
      <c r="J61" s="79">
        <v>0</v>
      </c>
      <c r="K61" s="79">
        <v>0</v>
      </c>
      <c r="L61" s="79">
        <v>0</v>
      </c>
      <c r="M61" s="79">
        <v>0</v>
      </c>
      <c r="N61" s="79">
        <v>0</v>
      </c>
      <c r="O61" s="79">
        <v>378859323</v>
      </c>
    </row>
    <row r="62" spans="2:15" ht="7.5" customHeight="1">
      <c r="B62" s="144" t="s">
        <v>155</v>
      </c>
      <c r="C62" s="145">
        <v>61150794</v>
      </c>
      <c r="D62" s="145">
        <v>52550747</v>
      </c>
      <c r="E62" s="145">
        <v>54157960</v>
      </c>
      <c r="F62" s="145">
        <v>49820199</v>
      </c>
      <c r="G62" s="145">
        <v>0</v>
      </c>
      <c r="H62" s="145">
        <v>0</v>
      </c>
      <c r="I62" s="145">
        <v>0</v>
      </c>
      <c r="J62" s="145">
        <v>0</v>
      </c>
      <c r="K62" s="145">
        <v>0</v>
      </c>
      <c r="L62" s="145">
        <v>0</v>
      </c>
      <c r="M62" s="145">
        <v>0</v>
      </c>
      <c r="N62" s="145">
        <v>0</v>
      </c>
      <c r="O62" s="145">
        <v>217679700</v>
      </c>
    </row>
    <row r="63" spans="2:15" ht="7.5" customHeight="1">
      <c r="B63" s="75" t="s">
        <v>156</v>
      </c>
      <c r="C63" s="79">
        <v>38191894</v>
      </c>
      <c r="D63" s="79">
        <v>17840946</v>
      </c>
      <c r="E63" s="79">
        <v>33504627</v>
      </c>
      <c r="F63" s="79">
        <v>28265861</v>
      </c>
      <c r="G63" s="79">
        <v>0</v>
      </c>
      <c r="H63" s="79">
        <v>0</v>
      </c>
      <c r="I63" s="79">
        <v>0</v>
      </c>
      <c r="J63" s="79">
        <v>0</v>
      </c>
      <c r="K63" s="79">
        <v>0</v>
      </c>
      <c r="L63" s="79">
        <v>0</v>
      </c>
      <c r="M63" s="79">
        <v>0</v>
      </c>
      <c r="N63" s="79">
        <v>0</v>
      </c>
      <c r="O63" s="79">
        <v>117803328</v>
      </c>
    </row>
    <row r="64" spans="2:15" ht="7.5" customHeight="1">
      <c r="B64" s="75" t="s">
        <v>157</v>
      </c>
      <c r="C64" s="79">
        <v>61352007</v>
      </c>
      <c r="D64" s="79">
        <v>74054976</v>
      </c>
      <c r="E64" s="79">
        <v>67415481</v>
      </c>
      <c r="F64" s="79">
        <v>62943015</v>
      </c>
      <c r="G64" s="79">
        <v>0</v>
      </c>
      <c r="H64" s="79">
        <v>0</v>
      </c>
      <c r="I64" s="79">
        <v>0</v>
      </c>
      <c r="J64" s="79">
        <v>0</v>
      </c>
      <c r="K64" s="79">
        <v>0</v>
      </c>
      <c r="L64" s="79">
        <v>0</v>
      </c>
      <c r="M64" s="79">
        <v>0</v>
      </c>
      <c r="N64" s="79">
        <v>0</v>
      </c>
      <c r="O64" s="79">
        <v>265765479</v>
      </c>
    </row>
    <row r="65" spans="2:15" ht="7.5" customHeight="1" thickBot="1">
      <c r="B65" s="80" t="s">
        <v>158</v>
      </c>
      <c r="C65" s="79">
        <v>27708122</v>
      </c>
      <c r="D65" s="79">
        <v>25982681</v>
      </c>
      <c r="E65" s="79">
        <v>30284697</v>
      </c>
      <c r="F65" s="79">
        <v>24799867</v>
      </c>
      <c r="G65" s="79">
        <v>0</v>
      </c>
      <c r="H65" s="79">
        <v>0</v>
      </c>
      <c r="I65" s="79">
        <v>0</v>
      </c>
      <c r="J65" s="79">
        <v>0</v>
      </c>
      <c r="K65" s="79">
        <v>0</v>
      </c>
      <c r="L65" s="79">
        <v>0</v>
      </c>
      <c r="M65" s="79">
        <v>0</v>
      </c>
      <c r="N65" s="79">
        <v>0</v>
      </c>
      <c r="O65" s="79">
        <v>108775367</v>
      </c>
    </row>
    <row r="66" spans="2:15" ht="7.5" customHeight="1" thickTop="1">
      <c r="B66" s="76" t="s">
        <v>219</v>
      </c>
      <c r="C66" s="83">
        <v>3313862293</v>
      </c>
      <c r="D66" s="83">
        <v>3260284283</v>
      </c>
      <c r="E66" s="83">
        <v>3578986137</v>
      </c>
      <c r="F66" s="83">
        <v>3067891741</v>
      </c>
      <c r="G66" s="83">
        <v>0</v>
      </c>
      <c r="H66" s="83">
        <v>0</v>
      </c>
      <c r="I66" s="83">
        <v>0</v>
      </c>
      <c r="J66" s="83">
        <v>0</v>
      </c>
      <c r="K66" s="83">
        <v>0</v>
      </c>
      <c r="L66" s="83">
        <v>0</v>
      </c>
      <c r="M66" s="83">
        <v>0</v>
      </c>
      <c r="N66" s="83">
        <v>0</v>
      </c>
      <c r="O66" s="83">
        <v>13221024455</v>
      </c>
    </row>
    <row r="67" spans="2:15" ht="7.5" customHeight="1" thickBot="1">
      <c r="B67" s="77" t="s">
        <v>160</v>
      </c>
      <c r="C67" s="82">
        <v>27355936</v>
      </c>
      <c r="D67" s="82">
        <v>37328406</v>
      </c>
      <c r="E67" s="82">
        <v>36899477</v>
      </c>
      <c r="F67" s="82">
        <v>6652638</v>
      </c>
      <c r="G67" s="82">
        <v>0</v>
      </c>
      <c r="H67" s="82">
        <v>0</v>
      </c>
      <c r="I67" s="82">
        <v>0</v>
      </c>
      <c r="J67" s="82">
        <v>0</v>
      </c>
      <c r="K67" s="82">
        <v>0</v>
      </c>
      <c r="L67" s="82">
        <v>0</v>
      </c>
      <c r="M67" s="82">
        <v>0</v>
      </c>
      <c r="N67" s="82">
        <v>0</v>
      </c>
      <c r="O67" s="82">
        <v>108236457</v>
      </c>
    </row>
    <row r="68" spans="2:15" ht="9" customHeight="1" thickTop="1">
      <c r="B68" s="78" t="s">
        <v>220</v>
      </c>
      <c r="C68" s="81">
        <v>3341218229</v>
      </c>
      <c r="D68" s="81">
        <v>3297612689</v>
      </c>
      <c r="E68" s="81">
        <v>3615885614</v>
      </c>
      <c r="F68" s="81">
        <v>3074544379</v>
      </c>
      <c r="G68" s="81">
        <v>0</v>
      </c>
      <c r="H68" s="81">
        <v>0</v>
      </c>
      <c r="I68" s="81">
        <v>0</v>
      </c>
      <c r="J68" s="81">
        <v>0</v>
      </c>
      <c r="K68" s="81">
        <v>0</v>
      </c>
      <c r="L68" s="81">
        <v>0</v>
      </c>
      <c r="M68" s="81">
        <v>0</v>
      </c>
      <c r="N68" s="81">
        <v>0</v>
      </c>
      <c r="O68" s="81">
        <v>13329260912</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08/21/2020</v>
      </c>
      <c r="N10" s="84"/>
      <c r="O10" s="84" t="str">
        <f>CONCATENATE(P3," Reporting Period")</f>
        <v>2019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98</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98</v>
      </c>
      <c r="C13" s="72" t="s">
        <v>99</v>
      </c>
      <c r="D13" s="72" t="s">
        <v>102</v>
      </c>
      <c r="E13" s="72" t="s">
        <v>105</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109</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110</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111</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112</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113</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114</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115</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116</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117</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118</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119</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120</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121</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122</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123</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124</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125</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126</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127</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128</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129</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130</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131</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132</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133</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134</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135</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136</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137</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138</v>
      </c>
      <c r="C45" s="79">
        <v>66521015</v>
      </c>
      <c r="D45" s="79">
        <v>57905285</v>
      </c>
      <c r="E45" s="79">
        <v>65531786</v>
      </c>
      <c r="F45" s="79">
        <v>68265656</v>
      </c>
      <c r="G45" s="79">
        <v>68292684</v>
      </c>
      <c r="H45" s="79">
        <v>66914439</v>
      </c>
      <c r="I45" s="79">
        <v>70294329</v>
      </c>
      <c r="J45" s="79">
        <v>70363451</v>
      </c>
      <c r="K45" s="79">
        <v>64033069</v>
      </c>
      <c r="L45" s="79">
        <v>71774179</v>
      </c>
      <c r="M45" s="79">
        <v>64237216</v>
      </c>
      <c r="N45" s="79">
        <v>61769292</v>
      </c>
      <c r="O45" s="79">
        <v>795902401</v>
      </c>
    </row>
    <row r="46" spans="2:15" ht="7.5" customHeight="1">
      <c r="B46" s="144" t="s">
        <v>139</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140</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141</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142</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143</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144</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145</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146</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147</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148</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149</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150</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151</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152</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153</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154</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155</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156</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157</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158</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219</v>
      </c>
      <c r="C66" s="83">
        <v>3416823701</v>
      </c>
      <c r="D66" s="83">
        <v>3292073370</v>
      </c>
      <c r="E66" s="83">
        <v>3716859289</v>
      </c>
      <c r="F66" s="83">
        <v>3580926092</v>
      </c>
      <c r="G66" s="83">
        <v>3673030365</v>
      </c>
      <c r="H66" s="83">
        <v>3865367306</v>
      </c>
      <c r="I66" s="83">
        <v>3645582085</v>
      </c>
      <c r="J66" s="83">
        <v>3763805408</v>
      </c>
      <c r="K66" s="83">
        <v>3903024991</v>
      </c>
      <c r="L66" s="83">
        <v>3697002243</v>
      </c>
      <c r="M66" s="83">
        <v>3529808375</v>
      </c>
      <c r="N66" s="83">
        <v>3769002235</v>
      </c>
      <c r="O66" s="83">
        <v>43853305460</v>
      </c>
    </row>
    <row r="67" spans="2:15" ht="7.5" customHeight="1" thickBot="1">
      <c r="B67" s="77" t="s">
        <v>160</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220</v>
      </c>
      <c r="C68" s="81">
        <v>3439271426</v>
      </c>
      <c r="D68" s="81">
        <v>3313436066</v>
      </c>
      <c r="E68" s="81">
        <v>3740220471</v>
      </c>
      <c r="F68" s="81">
        <v>3609559167</v>
      </c>
      <c r="G68" s="81">
        <v>3697259751</v>
      </c>
      <c r="H68" s="81">
        <v>3894141834</v>
      </c>
      <c r="I68" s="81">
        <v>3675917570</v>
      </c>
      <c r="J68" s="81">
        <v>3798221625</v>
      </c>
      <c r="K68" s="81">
        <v>3945505746</v>
      </c>
      <c r="L68" s="81">
        <v>3739540971</v>
      </c>
      <c r="M68" s="81">
        <v>3571858262</v>
      </c>
      <c r="N68" s="81">
        <v>3792125144</v>
      </c>
      <c r="O68" s="81">
        <v>44217058033</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257</v>
      </c>
      <c r="C3" s="195" t="s">
        <v>70</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08/21/2020</v>
      </c>
      <c r="C9" s="94"/>
      <c r="D9" s="94"/>
      <c r="E9" s="94"/>
      <c r="F9" s="94"/>
      <c r="G9" s="94"/>
      <c r="H9" s="91"/>
      <c r="I9" s="94"/>
      <c r="J9" s="95" t="str">
        <f>CONCATENATE(D3," Reporting Period")</f>
        <v>2020 Reporting Period</v>
      </c>
      <c r="K9" s="86"/>
    </row>
    <row r="10" spans="2:11" ht="12" customHeight="1">
      <c r="B10" s="33" t="s">
        <v>98</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98</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108</v>
      </c>
      <c r="C15" s="103">
        <v>26</v>
      </c>
      <c r="D15" s="100" t="s">
        <v>275</v>
      </c>
      <c r="E15" s="103">
        <v>27</v>
      </c>
      <c r="F15" s="100" t="s">
        <v>275</v>
      </c>
      <c r="G15" s="103">
        <v>0</v>
      </c>
      <c r="H15" s="100" t="s">
        <v>276</v>
      </c>
      <c r="I15" s="103">
        <v>18</v>
      </c>
      <c r="J15" s="100" t="s">
        <v>277</v>
      </c>
      <c r="K15" s="86"/>
    </row>
    <row r="16" spans="2:11" ht="9" customHeight="1">
      <c r="B16" s="88" t="s">
        <v>109</v>
      </c>
      <c r="C16" s="104">
        <v>8</v>
      </c>
      <c r="D16" s="101" t="s">
        <v>278</v>
      </c>
      <c r="E16" s="104">
        <v>8</v>
      </c>
      <c r="F16" s="101" t="s">
        <v>278</v>
      </c>
      <c r="G16" s="104">
        <v>0</v>
      </c>
      <c r="H16" s="101" t="s">
        <v>276</v>
      </c>
      <c r="I16" s="104">
        <v>8</v>
      </c>
      <c r="J16" s="101" t="s">
        <v>278</v>
      </c>
      <c r="K16" s="86"/>
    </row>
    <row r="17" spans="2:11" ht="9" customHeight="1">
      <c r="B17" s="89" t="s">
        <v>110</v>
      </c>
      <c r="C17" s="105">
        <v>18</v>
      </c>
      <c r="D17" s="102" t="s">
        <v>279</v>
      </c>
      <c r="E17" s="105">
        <v>26</v>
      </c>
      <c r="F17" s="102" t="s">
        <v>279</v>
      </c>
      <c r="G17" s="105">
        <v>0</v>
      </c>
      <c r="H17" s="102" t="s">
        <v>276</v>
      </c>
      <c r="I17" s="105">
        <v>18</v>
      </c>
      <c r="J17" s="102" t="s">
        <v>279</v>
      </c>
      <c r="K17" s="86"/>
    </row>
    <row r="18" spans="2:11" ht="9" customHeight="1">
      <c r="B18" s="87" t="s">
        <v>111</v>
      </c>
      <c r="C18" s="103">
        <v>24.8</v>
      </c>
      <c r="D18" s="100" t="s">
        <v>280</v>
      </c>
      <c r="E18" s="103">
        <v>28.8</v>
      </c>
      <c r="F18" s="100" t="s">
        <v>280</v>
      </c>
      <c r="G18" s="103">
        <v>16.5</v>
      </c>
      <c r="H18" s="100" t="s">
        <v>281</v>
      </c>
      <c r="I18" s="103">
        <v>24.8</v>
      </c>
      <c r="J18" s="100" t="s">
        <v>280</v>
      </c>
      <c r="K18" s="86"/>
    </row>
    <row r="19" spans="2:11" ht="9" customHeight="1">
      <c r="B19" s="88" t="s">
        <v>112</v>
      </c>
      <c r="C19" s="104">
        <v>47.3</v>
      </c>
      <c r="D19" s="101" t="s">
        <v>282</v>
      </c>
      <c r="E19" s="104">
        <v>36</v>
      </c>
      <c r="F19" s="101" t="s">
        <v>283</v>
      </c>
      <c r="G19" s="104">
        <v>6</v>
      </c>
      <c r="H19" s="101" t="s">
        <v>284</v>
      </c>
      <c r="I19" s="104">
        <v>47.3</v>
      </c>
      <c r="J19" s="101" t="s">
        <v>282</v>
      </c>
      <c r="K19" s="86"/>
    </row>
    <row r="20" spans="2:11" ht="9" customHeight="1">
      <c r="B20" s="89" t="s">
        <v>113</v>
      </c>
      <c r="C20" s="105">
        <v>22</v>
      </c>
      <c r="D20" s="102" t="s">
        <v>285</v>
      </c>
      <c r="E20" s="105">
        <v>20.5</v>
      </c>
      <c r="F20" s="102" t="s">
        <v>286</v>
      </c>
      <c r="G20" s="105">
        <v>9</v>
      </c>
      <c r="H20" s="102" t="s">
        <v>287</v>
      </c>
      <c r="I20" s="105">
        <v>22</v>
      </c>
      <c r="J20" s="102" t="s">
        <v>285</v>
      </c>
      <c r="K20" s="86"/>
    </row>
    <row r="21" spans="2:11" ht="9" customHeight="1">
      <c r="B21" s="87" t="s">
        <v>114</v>
      </c>
      <c r="C21" s="103">
        <v>25</v>
      </c>
      <c r="D21" s="100" t="s">
        <v>288</v>
      </c>
      <c r="E21" s="103">
        <v>46.5</v>
      </c>
      <c r="F21" s="100" t="s">
        <v>282</v>
      </c>
      <c r="G21" s="103">
        <v>0</v>
      </c>
      <c r="H21" s="100" t="s">
        <v>276</v>
      </c>
      <c r="I21" s="103">
        <v>25</v>
      </c>
      <c r="J21" s="100" t="s">
        <v>289</v>
      </c>
      <c r="K21" s="86"/>
    </row>
    <row r="22" spans="2:11" ht="9" customHeight="1">
      <c r="B22" s="88" t="s">
        <v>115</v>
      </c>
      <c r="C22" s="104">
        <v>23</v>
      </c>
      <c r="D22" s="101" t="s">
        <v>290</v>
      </c>
      <c r="E22" s="104">
        <v>22</v>
      </c>
      <c r="F22" s="101" t="s">
        <v>290</v>
      </c>
      <c r="G22" s="104">
        <v>22</v>
      </c>
      <c r="H22" s="101" t="s">
        <v>290</v>
      </c>
      <c r="I22" s="104">
        <v>23</v>
      </c>
      <c r="J22" s="101" t="s">
        <v>290</v>
      </c>
      <c r="K22" s="86"/>
    </row>
    <row r="23" spans="2:11" ht="9" customHeight="1">
      <c r="B23" s="89" t="s">
        <v>116</v>
      </c>
      <c r="C23" s="105">
        <v>23.5</v>
      </c>
      <c r="D23" s="102" t="s">
        <v>291</v>
      </c>
      <c r="E23" s="105">
        <v>23.5</v>
      </c>
      <c r="F23" s="102" t="s">
        <v>292</v>
      </c>
      <c r="G23" s="105">
        <v>0</v>
      </c>
      <c r="H23" s="102" t="s">
        <v>276</v>
      </c>
      <c r="I23" s="105">
        <v>23.5</v>
      </c>
      <c r="J23" s="102" t="s">
        <v>292</v>
      </c>
      <c r="K23" s="86"/>
    </row>
    <row r="24" spans="2:11" ht="9" customHeight="1">
      <c r="B24" s="87" t="s">
        <v>117</v>
      </c>
      <c r="C24" s="103">
        <v>37.777</v>
      </c>
      <c r="D24" s="100" t="s">
        <v>291</v>
      </c>
      <c r="E24" s="103">
        <v>37.777</v>
      </c>
      <c r="F24" s="100" t="s">
        <v>291</v>
      </c>
      <c r="G24" s="103">
        <v>0</v>
      </c>
      <c r="H24" s="100" t="s">
        <v>293</v>
      </c>
      <c r="I24" s="103">
        <v>37.777</v>
      </c>
      <c r="J24" s="100" t="s">
        <v>291</v>
      </c>
      <c r="K24" s="86"/>
    </row>
    <row r="25" spans="2:11" ht="9" customHeight="1">
      <c r="B25" s="88" t="s">
        <v>118</v>
      </c>
      <c r="C25" s="104">
        <v>27.9</v>
      </c>
      <c r="D25" s="101" t="s">
        <v>291</v>
      </c>
      <c r="E25" s="104">
        <v>31.3</v>
      </c>
      <c r="F25" s="101" t="s">
        <v>291</v>
      </c>
      <c r="G25" s="104">
        <v>27.9</v>
      </c>
      <c r="H25" s="101" t="s">
        <v>291</v>
      </c>
      <c r="I25" s="104">
        <v>27.9</v>
      </c>
      <c r="J25" s="101" t="s">
        <v>291</v>
      </c>
      <c r="K25" s="86"/>
    </row>
    <row r="26" spans="2:11" ht="9" customHeight="1">
      <c r="B26" s="89" t="s">
        <v>119</v>
      </c>
      <c r="C26" s="105">
        <v>16</v>
      </c>
      <c r="D26" s="102" t="s">
        <v>294</v>
      </c>
      <c r="E26" s="105">
        <v>16</v>
      </c>
      <c r="F26" s="102" t="s">
        <v>294</v>
      </c>
      <c r="G26" s="105">
        <v>5.2</v>
      </c>
      <c r="H26" s="102" t="s">
        <v>288</v>
      </c>
      <c r="I26" s="105">
        <v>16</v>
      </c>
      <c r="J26" s="102" t="s">
        <v>295</v>
      </c>
      <c r="K26" s="86"/>
    </row>
    <row r="27" spans="2:11" ht="9" customHeight="1">
      <c r="B27" s="87" t="s">
        <v>120</v>
      </c>
      <c r="C27" s="103">
        <v>33</v>
      </c>
      <c r="D27" s="100" t="s">
        <v>296</v>
      </c>
      <c r="E27" s="103">
        <v>33</v>
      </c>
      <c r="F27" s="100" t="s">
        <v>296</v>
      </c>
      <c r="G27" s="103">
        <v>23.2</v>
      </c>
      <c r="H27" s="100" t="s">
        <v>296</v>
      </c>
      <c r="I27" s="103">
        <v>33</v>
      </c>
      <c r="J27" s="100" t="s">
        <v>296</v>
      </c>
      <c r="K27" s="86"/>
    </row>
    <row r="28" spans="2:11" ht="9" customHeight="1">
      <c r="B28" s="88" t="s">
        <v>121</v>
      </c>
      <c r="C28" s="104">
        <v>39.1</v>
      </c>
      <c r="D28" s="101" t="s">
        <v>282</v>
      </c>
      <c r="E28" s="104">
        <v>46.6</v>
      </c>
      <c r="F28" s="101" t="s">
        <v>282</v>
      </c>
      <c r="G28" s="104">
        <v>45.5</v>
      </c>
      <c r="H28" s="101" t="s">
        <v>282</v>
      </c>
      <c r="I28" s="104">
        <v>39.1</v>
      </c>
      <c r="J28" s="101" t="s">
        <v>282</v>
      </c>
      <c r="K28" s="86"/>
    </row>
    <row r="29" spans="2:11" ht="9" customHeight="1">
      <c r="B29" s="89" t="s">
        <v>122</v>
      </c>
      <c r="C29" s="105">
        <v>31</v>
      </c>
      <c r="D29" s="102" t="s">
        <v>282</v>
      </c>
      <c r="E29" s="105">
        <v>50</v>
      </c>
      <c r="F29" s="102" t="s">
        <v>282</v>
      </c>
      <c r="G29" s="105">
        <v>0</v>
      </c>
      <c r="H29" s="102" t="s">
        <v>276</v>
      </c>
      <c r="I29" s="105">
        <v>31</v>
      </c>
      <c r="J29" s="102" t="s">
        <v>282</v>
      </c>
      <c r="K29" s="86"/>
    </row>
    <row r="30" spans="2:11" ht="9" customHeight="1">
      <c r="B30" s="87" t="s">
        <v>123</v>
      </c>
      <c r="C30" s="103">
        <v>31.5</v>
      </c>
      <c r="D30" s="100" t="s">
        <v>282</v>
      </c>
      <c r="E30" s="103">
        <v>33.5</v>
      </c>
      <c r="F30" s="100" t="s">
        <v>297</v>
      </c>
      <c r="G30" s="103">
        <v>30</v>
      </c>
      <c r="H30" s="100" t="s">
        <v>297</v>
      </c>
      <c r="I30" s="103">
        <v>30</v>
      </c>
      <c r="J30" s="100" t="s">
        <v>298</v>
      </c>
      <c r="K30" s="86"/>
    </row>
    <row r="31" spans="2:11" ht="9" customHeight="1">
      <c r="B31" s="88" t="s">
        <v>124</v>
      </c>
      <c r="C31" s="104">
        <v>24</v>
      </c>
      <c r="D31" s="101" t="s">
        <v>299</v>
      </c>
      <c r="E31" s="104">
        <v>26</v>
      </c>
      <c r="F31" s="101" t="s">
        <v>299</v>
      </c>
      <c r="G31" s="104">
        <v>23</v>
      </c>
      <c r="H31" s="101" t="s">
        <v>299</v>
      </c>
      <c r="I31" s="104">
        <v>24</v>
      </c>
      <c r="J31" s="101" t="s">
        <v>299</v>
      </c>
      <c r="K31" s="86"/>
    </row>
    <row r="32" spans="2:11" ht="9" customHeight="1">
      <c r="B32" s="89" t="s">
        <v>125</v>
      </c>
      <c r="C32" s="105">
        <v>24.6</v>
      </c>
      <c r="D32" s="102" t="s">
        <v>291</v>
      </c>
      <c r="E32" s="105">
        <v>21.6</v>
      </c>
      <c r="F32" s="102" t="s">
        <v>291</v>
      </c>
      <c r="G32" s="105">
        <v>24.6</v>
      </c>
      <c r="H32" s="102" t="s">
        <v>291</v>
      </c>
      <c r="I32" s="105">
        <v>24.6</v>
      </c>
      <c r="J32" s="102" t="s">
        <v>291</v>
      </c>
      <c r="K32" s="86"/>
    </row>
    <row r="33" spans="2:11" ht="9" customHeight="1">
      <c r="B33" s="87" t="s">
        <v>126</v>
      </c>
      <c r="C33" s="103">
        <v>20</v>
      </c>
      <c r="D33" s="100" t="s">
        <v>300</v>
      </c>
      <c r="E33" s="103">
        <v>20</v>
      </c>
      <c r="F33" s="100" t="s">
        <v>300</v>
      </c>
      <c r="G33" s="103">
        <v>14.6</v>
      </c>
      <c r="H33" s="100" t="s">
        <v>294</v>
      </c>
      <c r="I33" s="103">
        <v>20</v>
      </c>
      <c r="J33" s="100" t="s">
        <v>300</v>
      </c>
      <c r="K33" s="86"/>
    </row>
    <row r="34" spans="2:11" ht="9" customHeight="1">
      <c r="B34" s="88" t="s">
        <v>127</v>
      </c>
      <c r="C34" s="104">
        <v>30</v>
      </c>
      <c r="D34" s="101" t="s">
        <v>301</v>
      </c>
      <c r="E34" s="104">
        <v>31.2</v>
      </c>
      <c r="F34" s="101" t="s">
        <v>301</v>
      </c>
      <c r="G34" s="104">
        <v>0</v>
      </c>
      <c r="H34" s="101" t="s">
        <v>276</v>
      </c>
      <c r="I34" s="104">
        <v>23</v>
      </c>
      <c r="J34" s="101" t="s">
        <v>302</v>
      </c>
      <c r="K34" s="86"/>
    </row>
    <row r="35" spans="2:11" ht="9" customHeight="1">
      <c r="B35" s="89" t="s">
        <v>128</v>
      </c>
      <c r="C35" s="105">
        <v>36.7</v>
      </c>
      <c r="D35" s="102" t="s">
        <v>282</v>
      </c>
      <c r="E35" s="105">
        <v>37.45</v>
      </c>
      <c r="F35" s="102" t="s">
        <v>282</v>
      </c>
      <c r="G35" s="105">
        <v>36.7</v>
      </c>
      <c r="H35" s="102" t="s">
        <v>282</v>
      </c>
      <c r="I35" s="105">
        <v>36.7</v>
      </c>
      <c r="J35" s="102" t="s">
        <v>282</v>
      </c>
      <c r="K35" s="86"/>
    </row>
    <row r="36" spans="2:11" ht="9" customHeight="1">
      <c r="B36" s="87" t="s">
        <v>129</v>
      </c>
      <c r="C36" s="103">
        <v>24</v>
      </c>
      <c r="D36" s="100" t="s">
        <v>303</v>
      </c>
      <c r="E36" s="103">
        <v>24</v>
      </c>
      <c r="F36" s="100" t="s">
        <v>303</v>
      </c>
      <c r="G36" s="103">
        <v>13.6</v>
      </c>
      <c r="H36" s="100" t="s">
        <v>304</v>
      </c>
      <c r="I36" s="103">
        <v>24</v>
      </c>
      <c r="J36" s="100" t="s">
        <v>303</v>
      </c>
      <c r="K36" s="86"/>
    </row>
    <row r="37" spans="2:11" ht="9" customHeight="1">
      <c r="B37" s="88" t="s">
        <v>130</v>
      </c>
      <c r="C37" s="104">
        <v>26.3</v>
      </c>
      <c r="D37" s="101" t="s">
        <v>287</v>
      </c>
      <c r="E37" s="104">
        <v>26.3</v>
      </c>
      <c r="F37" s="101" t="s">
        <v>287</v>
      </c>
      <c r="G37" s="104">
        <v>26.3</v>
      </c>
      <c r="H37" s="101" t="s">
        <v>287</v>
      </c>
      <c r="I37" s="104">
        <v>26.3</v>
      </c>
      <c r="J37" s="101" t="s">
        <v>287</v>
      </c>
      <c r="K37" s="86"/>
    </row>
    <row r="38" spans="2:11" ht="9" customHeight="1">
      <c r="B38" s="89" t="s">
        <v>131</v>
      </c>
      <c r="C38" s="105">
        <v>28.5</v>
      </c>
      <c r="D38" s="102" t="s">
        <v>305</v>
      </c>
      <c r="E38" s="105">
        <v>28.5</v>
      </c>
      <c r="F38" s="102" t="s">
        <v>305</v>
      </c>
      <c r="G38" s="105">
        <v>21.35</v>
      </c>
      <c r="H38" s="102" t="s">
        <v>305</v>
      </c>
      <c r="I38" s="105">
        <v>28.5</v>
      </c>
      <c r="J38" s="102" t="s">
        <v>305</v>
      </c>
      <c r="K38" s="86"/>
    </row>
    <row r="39" spans="2:11" ht="9" customHeight="1">
      <c r="B39" s="87" t="s">
        <v>132</v>
      </c>
      <c r="C39" s="103">
        <v>18.4</v>
      </c>
      <c r="D39" s="100" t="s">
        <v>306</v>
      </c>
      <c r="E39" s="103">
        <v>18.4</v>
      </c>
      <c r="F39" s="100" t="s">
        <v>306</v>
      </c>
      <c r="G39" s="103">
        <v>17</v>
      </c>
      <c r="H39" s="100" t="s">
        <v>307</v>
      </c>
      <c r="I39" s="103">
        <v>18.4</v>
      </c>
      <c r="J39" s="100" t="s">
        <v>306</v>
      </c>
      <c r="K39" s="86"/>
    </row>
    <row r="40" spans="2:11" ht="9" customHeight="1">
      <c r="B40" s="88" t="s">
        <v>133</v>
      </c>
      <c r="C40" s="104">
        <v>17</v>
      </c>
      <c r="D40" s="101" t="s">
        <v>308</v>
      </c>
      <c r="E40" s="104">
        <v>17</v>
      </c>
      <c r="F40" s="101" t="s">
        <v>308</v>
      </c>
      <c r="G40" s="104">
        <v>17</v>
      </c>
      <c r="H40" s="101" t="s">
        <v>308</v>
      </c>
      <c r="I40" s="104">
        <v>17</v>
      </c>
      <c r="J40" s="101" t="s">
        <v>308</v>
      </c>
      <c r="K40" s="86"/>
    </row>
    <row r="41" spans="2:11" ht="9" customHeight="1">
      <c r="B41" s="89" t="s">
        <v>134</v>
      </c>
      <c r="C41" s="105">
        <v>32.75</v>
      </c>
      <c r="D41" s="102" t="s">
        <v>282</v>
      </c>
      <c r="E41" s="105">
        <v>30.2</v>
      </c>
      <c r="F41" s="102" t="s">
        <v>282</v>
      </c>
      <c r="G41" s="105">
        <v>5.18</v>
      </c>
      <c r="H41" s="102" t="s">
        <v>309</v>
      </c>
      <c r="I41" s="105">
        <v>32.75</v>
      </c>
      <c r="J41" s="102" t="s">
        <v>282</v>
      </c>
      <c r="K41" s="86"/>
    </row>
    <row r="42" spans="2:11" ht="9" customHeight="1">
      <c r="B42" s="87" t="s">
        <v>135</v>
      </c>
      <c r="C42" s="103">
        <v>30.2</v>
      </c>
      <c r="D42" s="100" t="s">
        <v>291</v>
      </c>
      <c r="E42" s="103">
        <v>30.2</v>
      </c>
      <c r="F42" s="100" t="s">
        <v>291</v>
      </c>
      <c r="G42" s="103">
        <v>29.3</v>
      </c>
      <c r="H42" s="100" t="s">
        <v>291</v>
      </c>
      <c r="I42" s="103">
        <v>30.2</v>
      </c>
      <c r="J42" s="100" t="s">
        <v>291</v>
      </c>
      <c r="K42" s="86"/>
    </row>
    <row r="43" spans="2:11" ht="9" customHeight="1">
      <c r="B43" s="88" t="s">
        <v>136</v>
      </c>
      <c r="C43" s="104">
        <v>23.805</v>
      </c>
      <c r="D43" s="101" t="s">
        <v>282</v>
      </c>
      <c r="E43" s="104">
        <v>27</v>
      </c>
      <c r="F43" s="101" t="s">
        <v>310</v>
      </c>
      <c r="G43" s="104">
        <v>6.4</v>
      </c>
      <c r="H43" s="101" t="s">
        <v>282</v>
      </c>
      <c r="I43" s="104">
        <v>23.805</v>
      </c>
      <c r="J43" s="101" t="s">
        <v>282</v>
      </c>
      <c r="K43" s="86"/>
    </row>
    <row r="44" spans="2:11" ht="9" customHeight="1">
      <c r="B44" s="89" t="s">
        <v>137</v>
      </c>
      <c r="C44" s="105">
        <v>23.825</v>
      </c>
      <c r="D44" s="102" t="s">
        <v>287</v>
      </c>
      <c r="E44" s="105">
        <v>23.825</v>
      </c>
      <c r="F44" s="102" t="s">
        <v>287</v>
      </c>
      <c r="G44" s="105">
        <v>22.2</v>
      </c>
      <c r="H44" s="102" t="s">
        <v>287</v>
      </c>
      <c r="I44" s="105">
        <v>23.825</v>
      </c>
      <c r="J44" s="102" t="s">
        <v>287</v>
      </c>
      <c r="K44" s="86"/>
    </row>
    <row r="45" spans="2:11" ht="9" customHeight="1">
      <c r="B45" s="87" t="s">
        <v>138</v>
      </c>
      <c r="C45" s="103">
        <v>37.1</v>
      </c>
      <c r="D45" s="100" t="s">
        <v>311</v>
      </c>
      <c r="E45" s="103">
        <v>40.1</v>
      </c>
      <c r="F45" s="100" t="s">
        <v>287</v>
      </c>
      <c r="G45" s="103">
        <v>5.25</v>
      </c>
      <c r="H45" s="100" t="s">
        <v>312</v>
      </c>
      <c r="I45" s="103">
        <v>37.1</v>
      </c>
      <c r="J45" s="100" t="s">
        <v>311</v>
      </c>
      <c r="K45" s="86"/>
    </row>
    <row r="46" spans="2:11" ht="9" customHeight="1">
      <c r="B46" s="88" t="s">
        <v>139</v>
      </c>
      <c r="C46" s="104">
        <v>17</v>
      </c>
      <c r="D46" s="101" t="s">
        <v>313</v>
      </c>
      <c r="E46" s="104">
        <v>21</v>
      </c>
      <c r="F46" s="101" t="s">
        <v>288</v>
      </c>
      <c r="G46" s="104">
        <v>12</v>
      </c>
      <c r="H46" s="101" t="s">
        <v>314</v>
      </c>
      <c r="I46" s="104">
        <v>17</v>
      </c>
      <c r="J46" s="101" t="s">
        <v>313</v>
      </c>
      <c r="K46" s="86"/>
    </row>
    <row r="47" spans="2:11" ht="9" customHeight="1">
      <c r="B47" s="89" t="s">
        <v>140</v>
      </c>
      <c r="C47" s="105">
        <v>25.45</v>
      </c>
      <c r="D47" s="102" t="s">
        <v>291</v>
      </c>
      <c r="E47" s="105">
        <v>23.65</v>
      </c>
      <c r="F47" s="102" t="s">
        <v>291</v>
      </c>
      <c r="G47" s="105">
        <v>8.05</v>
      </c>
      <c r="H47" s="102" t="s">
        <v>314</v>
      </c>
      <c r="I47" s="105">
        <v>25.45</v>
      </c>
      <c r="J47" s="102" t="s">
        <v>291</v>
      </c>
      <c r="K47" s="86"/>
    </row>
    <row r="48" spans="2:11" ht="9" customHeight="1">
      <c r="B48" s="87" t="s">
        <v>141</v>
      </c>
      <c r="C48" s="103">
        <v>36.35</v>
      </c>
      <c r="D48" s="100" t="s">
        <v>291</v>
      </c>
      <c r="E48" s="103">
        <v>36.35</v>
      </c>
      <c r="F48" s="100" t="s">
        <v>291</v>
      </c>
      <c r="G48" s="103">
        <v>27.1</v>
      </c>
      <c r="H48" s="100" t="s">
        <v>289</v>
      </c>
      <c r="I48" s="103">
        <v>35.25</v>
      </c>
      <c r="J48" s="100" t="s">
        <v>301</v>
      </c>
      <c r="K48" s="86"/>
    </row>
    <row r="49" spans="2:11" ht="9" customHeight="1">
      <c r="B49" s="88" t="s">
        <v>142</v>
      </c>
      <c r="C49" s="104">
        <v>23</v>
      </c>
      <c r="D49" s="101" t="s">
        <v>289</v>
      </c>
      <c r="E49" s="104">
        <v>23</v>
      </c>
      <c r="F49" s="101" t="s">
        <v>289</v>
      </c>
      <c r="G49" s="104">
        <v>23</v>
      </c>
      <c r="H49" s="101" t="s">
        <v>289</v>
      </c>
      <c r="I49" s="104">
        <v>23</v>
      </c>
      <c r="J49" s="101" t="s">
        <v>289</v>
      </c>
      <c r="K49" s="86"/>
    </row>
    <row r="50" spans="2:11" ht="9" customHeight="1">
      <c r="B50" s="89" t="s">
        <v>143</v>
      </c>
      <c r="C50" s="105">
        <v>38.5</v>
      </c>
      <c r="D50" s="102" t="s">
        <v>282</v>
      </c>
      <c r="E50" s="105">
        <v>47</v>
      </c>
      <c r="F50" s="102" t="s">
        <v>282</v>
      </c>
      <c r="G50" s="105">
        <v>47</v>
      </c>
      <c r="H50" s="102" t="s">
        <v>282</v>
      </c>
      <c r="I50" s="105">
        <v>38.5</v>
      </c>
      <c r="J50" s="102" t="s">
        <v>282</v>
      </c>
      <c r="K50" s="86"/>
    </row>
    <row r="51" spans="2:11" ht="9" customHeight="1">
      <c r="B51" s="87" t="s">
        <v>144</v>
      </c>
      <c r="C51" s="103">
        <v>20</v>
      </c>
      <c r="D51" s="100" t="s">
        <v>315</v>
      </c>
      <c r="E51" s="103">
        <v>20</v>
      </c>
      <c r="F51" s="100" t="s">
        <v>315</v>
      </c>
      <c r="G51" s="103">
        <v>16</v>
      </c>
      <c r="H51" s="100" t="s">
        <v>315</v>
      </c>
      <c r="I51" s="103">
        <v>20</v>
      </c>
      <c r="J51" s="100" t="s">
        <v>315</v>
      </c>
      <c r="K51" s="86"/>
    </row>
    <row r="52" spans="2:11" ht="9" customHeight="1">
      <c r="B52" s="88" t="s">
        <v>145</v>
      </c>
      <c r="C52" s="104">
        <v>36</v>
      </c>
      <c r="D52" s="101" t="s">
        <v>291</v>
      </c>
      <c r="E52" s="104">
        <v>36</v>
      </c>
      <c r="F52" s="101" t="s">
        <v>291</v>
      </c>
      <c r="G52" s="104">
        <v>27.7</v>
      </c>
      <c r="H52" s="101" t="s">
        <v>291</v>
      </c>
      <c r="I52" s="104">
        <v>36</v>
      </c>
      <c r="J52" s="101" t="s">
        <v>291</v>
      </c>
      <c r="K52" s="86"/>
    </row>
    <row r="53" spans="2:11" ht="9" customHeight="1">
      <c r="B53" s="89" t="s">
        <v>146</v>
      </c>
      <c r="C53" s="105">
        <v>57.6</v>
      </c>
      <c r="D53" s="102" t="s">
        <v>291</v>
      </c>
      <c r="E53" s="105">
        <v>74.1</v>
      </c>
      <c r="F53" s="102" t="s">
        <v>291</v>
      </c>
      <c r="G53" s="105">
        <v>42.5</v>
      </c>
      <c r="H53" s="102" t="s">
        <v>291</v>
      </c>
      <c r="I53" s="105">
        <v>57.6</v>
      </c>
      <c r="J53" s="102" t="s">
        <v>291</v>
      </c>
      <c r="K53" s="86"/>
    </row>
    <row r="54" spans="2:11" ht="9" customHeight="1">
      <c r="B54" s="87" t="s">
        <v>147</v>
      </c>
      <c r="C54" s="103">
        <v>35</v>
      </c>
      <c r="D54" s="100" t="s">
        <v>282</v>
      </c>
      <c r="E54" s="103">
        <v>35</v>
      </c>
      <c r="F54" s="100" t="s">
        <v>282</v>
      </c>
      <c r="G54" s="103">
        <v>34</v>
      </c>
      <c r="H54" s="100" t="s">
        <v>282</v>
      </c>
      <c r="I54" s="103">
        <v>35</v>
      </c>
      <c r="J54" s="100" t="s">
        <v>282</v>
      </c>
      <c r="K54" s="86"/>
    </row>
    <row r="55" spans="2:11" ht="9" customHeight="1">
      <c r="B55" s="88" t="s">
        <v>148</v>
      </c>
      <c r="C55" s="104">
        <v>22</v>
      </c>
      <c r="D55" s="101" t="s">
        <v>282</v>
      </c>
      <c r="E55" s="104">
        <v>22</v>
      </c>
      <c r="F55" s="101" t="s">
        <v>282</v>
      </c>
      <c r="G55" s="104">
        <v>22</v>
      </c>
      <c r="H55" s="101" t="s">
        <v>282</v>
      </c>
      <c r="I55" s="104">
        <v>22</v>
      </c>
      <c r="J55" s="101" t="s">
        <v>282</v>
      </c>
      <c r="K55" s="86"/>
    </row>
    <row r="56" spans="2:11" ht="9" customHeight="1">
      <c r="B56" s="89" t="s">
        <v>149</v>
      </c>
      <c r="C56" s="105">
        <v>30</v>
      </c>
      <c r="D56" s="102" t="s">
        <v>316</v>
      </c>
      <c r="E56" s="105">
        <v>30</v>
      </c>
      <c r="F56" s="102" t="s">
        <v>316</v>
      </c>
      <c r="G56" s="105">
        <v>20</v>
      </c>
      <c r="H56" s="102" t="s">
        <v>317</v>
      </c>
      <c r="I56" s="105">
        <v>16</v>
      </c>
      <c r="J56" s="102" t="s">
        <v>316</v>
      </c>
      <c r="K56" s="86"/>
    </row>
    <row r="57" spans="2:11" ht="9" customHeight="1">
      <c r="B57" s="87" t="s">
        <v>150</v>
      </c>
      <c r="C57" s="103">
        <v>26</v>
      </c>
      <c r="D57" s="100" t="s">
        <v>282</v>
      </c>
      <c r="E57" s="103">
        <v>27</v>
      </c>
      <c r="F57" s="100" t="s">
        <v>282</v>
      </c>
      <c r="G57" s="103">
        <v>22</v>
      </c>
      <c r="H57" s="100" t="s">
        <v>282</v>
      </c>
      <c r="I57" s="103">
        <v>26</v>
      </c>
      <c r="J57" s="100" t="s">
        <v>282</v>
      </c>
      <c r="K57" s="86"/>
    </row>
    <row r="58" spans="2:11" ht="9" customHeight="1">
      <c r="B58" s="88" t="s">
        <v>151</v>
      </c>
      <c r="C58" s="104">
        <v>20</v>
      </c>
      <c r="D58" s="101" t="s">
        <v>318</v>
      </c>
      <c r="E58" s="104">
        <v>20</v>
      </c>
      <c r="F58" s="101" t="s">
        <v>318</v>
      </c>
      <c r="G58" s="104">
        <v>15</v>
      </c>
      <c r="H58" s="101" t="s">
        <v>319</v>
      </c>
      <c r="I58" s="104">
        <v>20</v>
      </c>
      <c r="J58" s="101" t="s">
        <v>318</v>
      </c>
      <c r="K58" s="86"/>
    </row>
    <row r="59" spans="2:11" ht="9" customHeight="1">
      <c r="B59" s="89" t="s">
        <v>152</v>
      </c>
      <c r="C59" s="105">
        <v>30</v>
      </c>
      <c r="D59" s="102" t="s">
        <v>320</v>
      </c>
      <c r="E59" s="105">
        <v>30</v>
      </c>
      <c r="F59" s="102" t="s">
        <v>320</v>
      </c>
      <c r="G59" s="105">
        <v>24.5</v>
      </c>
      <c r="H59" s="102" t="s">
        <v>321</v>
      </c>
      <c r="I59" s="105">
        <v>29.4</v>
      </c>
      <c r="J59" s="102" t="s">
        <v>294</v>
      </c>
      <c r="K59" s="86"/>
    </row>
    <row r="60" spans="2:11" ht="9" customHeight="1">
      <c r="B60" s="87" t="s">
        <v>153</v>
      </c>
      <c r="C60" s="103">
        <v>30.46</v>
      </c>
      <c r="D60" s="100" t="s">
        <v>322</v>
      </c>
      <c r="E60" s="103">
        <v>31</v>
      </c>
      <c r="F60" s="100" t="s">
        <v>323</v>
      </c>
      <c r="G60" s="103">
        <v>0</v>
      </c>
      <c r="H60" s="100" t="s">
        <v>276</v>
      </c>
      <c r="I60" s="103">
        <v>0</v>
      </c>
      <c r="J60" s="100" t="s">
        <v>276</v>
      </c>
      <c r="K60" s="86"/>
    </row>
    <row r="61" spans="2:11" ht="9" customHeight="1">
      <c r="B61" s="88" t="s">
        <v>154</v>
      </c>
      <c r="C61" s="104">
        <v>16.2</v>
      </c>
      <c r="D61" s="101" t="s">
        <v>324</v>
      </c>
      <c r="E61" s="104">
        <v>20.2</v>
      </c>
      <c r="F61" s="101" t="s">
        <v>323</v>
      </c>
      <c r="G61" s="104">
        <v>16.2</v>
      </c>
      <c r="H61" s="101" t="s">
        <v>324</v>
      </c>
      <c r="I61" s="104">
        <v>16.2</v>
      </c>
      <c r="J61" s="101" t="s">
        <v>324</v>
      </c>
      <c r="K61" s="86"/>
    </row>
    <row r="62" spans="2:11" ht="9" customHeight="1">
      <c r="B62" s="89" t="s">
        <v>155</v>
      </c>
      <c r="C62" s="105">
        <v>49.4</v>
      </c>
      <c r="D62" s="102" t="s">
        <v>298</v>
      </c>
      <c r="E62" s="105">
        <v>49.4</v>
      </c>
      <c r="F62" s="102" t="s">
        <v>298</v>
      </c>
      <c r="G62" s="105">
        <v>49.4</v>
      </c>
      <c r="H62" s="102" t="s">
        <v>298</v>
      </c>
      <c r="I62" s="105">
        <v>49.4</v>
      </c>
      <c r="J62" s="102" t="s">
        <v>298</v>
      </c>
      <c r="K62" s="86"/>
    </row>
    <row r="63" spans="2:11" ht="9" customHeight="1">
      <c r="B63" s="87" t="s">
        <v>156</v>
      </c>
      <c r="C63" s="104">
        <v>35.7</v>
      </c>
      <c r="D63" s="101" t="s">
        <v>291</v>
      </c>
      <c r="E63" s="104">
        <v>35.7</v>
      </c>
      <c r="F63" s="101" t="s">
        <v>291</v>
      </c>
      <c r="G63" s="104">
        <v>18.4</v>
      </c>
      <c r="H63" s="101" t="s">
        <v>291</v>
      </c>
      <c r="I63" s="104">
        <v>35.7</v>
      </c>
      <c r="J63" s="101" t="s">
        <v>291</v>
      </c>
      <c r="K63" s="86"/>
    </row>
    <row r="64" spans="2:11" ht="9" customHeight="1">
      <c r="B64" s="88" t="s">
        <v>157</v>
      </c>
      <c r="C64" s="104">
        <v>30.9</v>
      </c>
      <c r="D64" s="101" t="s">
        <v>325</v>
      </c>
      <c r="E64" s="104">
        <v>30.9</v>
      </c>
      <c r="F64" s="101" t="s">
        <v>325</v>
      </c>
      <c r="G64" s="104">
        <v>22.6</v>
      </c>
      <c r="H64" s="101" t="s">
        <v>325</v>
      </c>
      <c r="I64" s="104">
        <v>30.9</v>
      </c>
      <c r="J64" s="101" t="s">
        <v>325</v>
      </c>
      <c r="K64" s="86"/>
    </row>
    <row r="65" spans="2:11" ht="9" customHeight="1">
      <c r="B65" s="89" t="s">
        <v>158</v>
      </c>
      <c r="C65" s="105">
        <v>24</v>
      </c>
      <c r="D65" s="102" t="s">
        <v>323</v>
      </c>
      <c r="E65" s="105">
        <v>24</v>
      </c>
      <c r="F65" s="102" t="s">
        <v>323</v>
      </c>
      <c r="G65" s="105">
        <v>24</v>
      </c>
      <c r="H65" s="102" t="s">
        <v>323</v>
      </c>
      <c r="I65" s="105">
        <v>24</v>
      </c>
      <c r="J65" s="102" t="s">
        <v>323</v>
      </c>
      <c r="K65" s="86"/>
    </row>
    <row r="66" spans="2:11" ht="9" customHeight="1">
      <c r="B66" s="146" t="s">
        <v>160</v>
      </c>
      <c r="C66" s="147">
        <v>16</v>
      </c>
      <c r="D66" s="147" t="s">
        <v>326</v>
      </c>
      <c r="E66" s="147">
        <v>4</v>
      </c>
      <c r="F66" s="147" t="s">
        <v>327</v>
      </c>
      <c r="G66" s="147">
        <v>0</v>
      </c>
      <c r="H66" s="147" t="s">
        <v>276</v>
      </c>
      <c r="I66" s="147">
        <v>0</v>
      </c>
      <c r="J66" s="147" t="s">
        <v>276</v>
      </c>
      <c r="K66" s="86"/>
    </row>
    <row r="67" spans="2:11" ht="9" customHeight="1">
      <c r="B67" s="132" t="s">
        <v>328</v>
      </c>
      <c r="C67" s="149">
        <v>27.896</v>
      </c>
      <c r="D67" s="149" t="s">
        <v>276</v>
      </c>
      <c r="E67" s="149">
        <v>29.395</v>
      </c>
      <c r="F67" s="149" t="s">
        <v>276</v>
      </c>
      <c r="G67" s="149">
        <v>21.886</v>
      </c>
      <c r="H67" s="149" t="s">
        <v>276</v>
      </c>
      <c r="I67" s="149">
        <v>27.439</v>
      </c>
      <c r="J67" s="149" t="s">
        <v>276</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333</v>
      </c>
      <c r="C3" s="23"/>
      <c r="H3" s="23"/>
      <c r="I3" s="23"/>
      <c r="N3" s="23" t="s">
        <v>333</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08/21/2020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337</v>
      </c>
      <c r="C10" s="106" t="s">
        <v>98</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108</v>
      </c>
      <c r="D11" s="109" t="s">
        <v>340</v>
      </c>
      <c r="E11" s="109" t="s">
        <v>341</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340</v>
      </c>
      <c r="E12" s="109" t="s">
        <v>342</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343</v>
      </c>
      <c r="E13" s="109" t="s">
        <v>344</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67</v>
      </c>
      <c r="C14" s="109"/>
      <c r="D14" s="109" t="s">
        <v>343</v>
      </c>
      <c r="E14" s="109" t="s">
        <v>346</v>
      </c>
      <c r="G14" s="23" t="s">
        <v>345</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111</v>
      </c>
      <c r="D15" s="109" t="s">
        <v>340</v>
      </c>
      <c r="E15" s="109" t="s">
        <v>347</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340</v>
      </c>
      <c r="E16" s="109" t="s">
        <v>348</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112</v>
      </c>
      <c r="D17" s="109" t="s">
        <v>340</v>
      </c>
      <c r="E17" s="109" t="s">
        <v>349</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113</v>
      </c>
      <c r="D18" s="109" t="s">
        <v>340</v>
      </c>
      <c r="E18" s="109" t="s">
        <v>350</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114</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115</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117</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119</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120</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121</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122</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123</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124</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125</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127</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131</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132</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133</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134</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135</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137</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08/21/2020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98</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138</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139</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140</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237</v>
      </c>
      <c r="C66" s="109" t="s">
        <v>141</v>
      </c>
      <c r="D66" s="109" t="s">
        <v>340</v>
      </c>
      <c r="E66" s="109" t="s">
        <v>422</v>
      </c>
      <c r="H66" s="108" t="s">
        <v>237</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63</v>
      </c>
      <c r="C67" s="109" t="s">
        <v>142</v>
      </c>
      <c r="D67" s="109" t="s">
        <v>340</v>
      </c>
      <c r="E67" s="109" t="s">
        <v>423</v>
      </c>
      <c r="H67" s="108" t="s">
        <v>63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424</v>
      </c>
      <c r="C68" s="109"/>
      <c r="D68" s="109" t="s">
        <v>340</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426</v>
      </c>
      <c r="C69" s="109"/>
      <c r="D69" s="109" t="s">
        <v>340</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428</v>
      </c>
      <c r="C70" s="109" t="s">
        <v>144</v>
      </c>
      <c r="D70" s="109" t="s">
        <v>340</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430</v>
      </c>
      <c r="C71" s="109"/>
      <c r="D71" s="109" t="s">
        <v>340</v>
      </c>
      <c r="E71" s="109" t="s">
        <v>431</v>
      </c>
      <c r="H71" s="108" t="s">
        <v>430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236</v>
      </c>
      <c r="C72" s="109"/>
      <c r="D72" s="109" t="s">
        <v>340</v>
      </c>
      <c r="E72" s="109" t="s">
        <v>432</v>
      </c>
      <c r="H72" s="108" t="s">
        <v>236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83</v>
      </c>
      <c r="C73" s="109" t="s">
        <v>145</v>
      </c>
      <c r="D73" s="109" t="s">
        <v>340</v>
      </c>
      <c r="E73" s="109" t="s">
        <v>433</v>
      </c>
      <c r="H73" s="108" t="s">
        <v>83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235</v>
      </c>
      <c r="C74" s="109"/>
      <c r="D74" s="109" t="s">
        <v>340</v>
      </c>
      <c r="E74" s="109" t="s">
        <v>434</v>
      </c>
      <c r="H74" s="108" t="s">
        <v>235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146</v>
      </c>
      <c r="D75" s="109" t="s">
        <v>340</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340</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147</v>
      </c>
      <c r="D77" s="109" t="s">
        <v>340</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149</v>
      </c>
      <c r="D78" s="109" t="s">
        <v>340</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151</v>
      </c>
      <c r="D79" s="109" t="s">
        <v>340</v>
      </c>
      <c r="E79" s="109" t="s">
        <v>350</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152</v>
      </c>
      <c r="D80" s="109" t="s">
        <v>340</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153</v>
      </c>
      <c r="D81" s="109" t="s">
        <v>340</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340</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154</v>
      </c>
      <c r="D83" s="109" t="s">
        <v>340</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155</v>
      </c>
      <c r="D84" s="109" t="s">
        <v>340</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156</v>
      </c>
      <c r="D85" s="109" t="s">
        <v>340</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157</v>
      </c>
      <c r="D86" s="109" t="s">
        <v>340</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158</v>
      </c>
      <c r="D87" s="109" t="s">
        <v>340</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08/21/2020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337</v>
      </c>
      <c r="C102" s="106" t="s">
        <v>98</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352</v>
      </c>
      <c r="C3" s="23"/>
      <c r="D3" s="23"/>
      <c r="I3" s="23" t="s">
        <v>352</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259</v>
      </c>
      <c r="J7" s="10"/>
      <c r="K7" s="10"/>
      <c r="L7" s="10"/>
      <c r="M7" s="191"/>
    </row>
    <row r="8" spans="3:13" ht="12.75">
      <c r="C8" s="93"/>
      <c r="D8" s="93"/>
      <c r="E8" s="93"/>
      <c r="F8" s="92" t="s">
        <v>501</v>
      </c>
      <c r="J8" s="192"/>
      <c r="K8" s="192"/>
      <c r="L8" s="192"/>
      <c r="M8" s="191"/>
    </row>
    <row r="9" spans="3:13" ht="12.75">
      <c r="C9" s="93" t="str">
        <f>CONCATENATE("Created On: ",MF121TP1!C3)</f>
        <v>Created On: 08/21/2020</v>
      </c>
      <c r="D9" s="93"/>
      <c r="E9" s="93"/>
      <c r="F9" s="95" t="str">
        <f>CONCATENATE(MF121TP1!D3," Reporting Period")</f>
        <v>2020 Reporting Period</v>
      </c>
      <c r="J9" s="192"/>
      <c r="K9" s="192"/>
      <c r="L9" s="192"/>
      <c r="M9" s="191"/>
    </row>
    <row r="10" spans="2:13" ht="12.75">
      <c r="B10" s="107" t="s">
        <v>337</v>
      </c>
      <c r="C10" s="106" t="s">
        <v>98</v>
      </c>
      <c r="D10" s="110" t="s">
        <v>338</v>
      </c>
      <c r="E10" s="110" t="s">
        <v>502</v>
      </c>
      <c r="F10" s="110" t="s">
        <v>503</v>
      </c>
      <c r="I10" s="107" t="s">
        <v>337</v>
      </c>
      <c r="J10" s="193"/>
      <c r="K10" s="193"/>
      <c r="L10" s="193"/>
      <c r="M10" s="193"/>
    </row>
    <row r="11" spans="1:13" ht="15" customHeight="1">
      <c r="A11" s="23"/>
      <c r="B11" s="108" t="s">
        <v>62</v>
      </c>
      <c r="C11" s="109" t="s">
        <v>108</v>
      </c>
      <c r="D11" s="109" t="s">
        <v>504</v>
      </c>
      <c r="E11" s="118">
        <v>4</v>
      </c>
      <c r="F11" s="109" t="s">
        <v>505</v>
      </c>
      <c r="H11" s="23"/>
      <c r="I11" s="108" t="s">
        <v>62</v>
      </c>
      <c r="J11" s="113"/>
      <c r="K11" s="113"/>
      <c r="L11" s="196"/>
      <c r="M11" s="113"/>
    </row>
    <row r="12" spans="2:13" ht="15" customHeight="1">
      <c r="B12" s="108" t="s">
        <v>81</v>
      </c>
      <c r="C12" s="109" t="s">
        <v>110</v>
      </c>
      <c r="D12" s="109" t="s">
        <v>504</v>
      </c>
      <c r="E12" s="118">
        <v>5</v>
      </c>
      <c r="F12" s="109" t="s">
        <v>506</v>
      </c>
      <c r="I12" s="108" t="s">
        <v>81</v>
      </c>
      <c r="J12" s="113"/>
      <c r="K12" s="113"/>
      <c r="L12" s="196"/>
      <c r="M12" s="113"/>
    </row>
    <row r="13" spans="2:13" ht="15" customHeight="1">
      <c r="B13" s="108" t="s">
        <v>165</v>
      </c>
      <c r="C13" s="109" t="s">
        <v>111</v>
      </c>
      <c r="D13" s="109" t="s">
        <v>504</v>
      </c>
      <c r="E13" s="118">
        <v>4.5</v>
      </c>
      <c r="F13" s="109" t="s">
        <v>507</v>
      </c>
      <c r="I13" s="108" t="s">
        <v>165</v>
      </c>
      <c r="J13" s="113"/>
      <c r="K13" s="113"/>
      <c r="L13" s="196"/>
      <c r="M13" s="113"/>
    </row>
    <row r="14" spans="2:13" ht="15" customHeight="1">
      <c r="B14" s="108" t="s">
        <v>67</v>
      </c>
      <c r="C14" s="109" t="s">
        <v>112</v>
      </c>
      <c r="D14" s="109" t="s">
        <v>504</v>
      </c>
      <c r="E14" s="118">
        <v>6</v>
      </c>
      <c r="F14" s="109" t="s">
        <v>508</v>
      </c>
      <c r="I14" s="108" t="s">
        <v>67</v>
      </c>
      <c r="J14" s="113"/>
      <c r="K14" s="113"/>
      <c r="L14" s="196"/>
      <c r="M14" s="113"/>
    </row>
    <row r="15" spans="2:13" ht="15" customHeight="1">
      <c r="B15" s="108" t="s">
        <v>189</v>
      </c>
      <c r="C15" s="109" t="s">
        <v>113</v>
      </c>
      <c r="D15" s="109" t="s">
        <v>504</v>
      </c>
      <c r="E15" s="118">
        <v>3</v>
      </c>
      <c r="F15" s="109" t="s">
        <v>509</v>
      </c>
      <c r="I15" s="108" t="s">
        <v>189</v>
      </c>
      <c r="J15" s="113"/>
      <c r="K15" s="113"/>
      <c r="L15" s="196"/>
      <c r="M15" s="113"/>
    </row>
    <row r="16" spans="2:13" ht="15" customHeight="1">
      <c r="B16" s="108" t="s">
        <v>204</v>
      </c>
      <c r="C16" s="109" t="s">
        <v>114</v>
      </c>
      <c r="D16" s="109" t="s">
        <v>504</v>
      </c>
      <c r="E16" s="118">
        <v>5</v>
      </c>
      <c r="F16" s="109" t="s">
        <v>510</v>
      </c>
      <c r="I16" s="108" t="s">
        <v>204</v>
      </c>
      <c r="J16" s="113"/>
      <c r="K16" s="113"/>
      <c r="L16" s="196"/>
      <c r="M16" s="113"/>
    </row>
    <row r="17" spans="2:13" ht="15" customHeight="1">
      <c r="B17" s="108" t="s">
        <v>234</v>
      </c>
      <c r="C17" s="109" t="s">
        <v>116</v>
      </c>
      <c r="D17" s="109" t="s">
        <v>504</v>
      </c>
      <c r="E17" s="118">
        <v>5.75</v>
      </c>
      <c r="F17" s="109" t="s">
        <v>505</v>
      </c>
      <c r="I17" s="108" t="s">
        <v>234</v>
      </c>
      <c r="J17" s="113"/>
      <c r="K17" s="113"/>
      <c r="L17" s="196"/>
      <c r="M17" s="113"/>
    </row>
    <row r="18" spans="2:13" ht="15" customHeight="1">
      <c r="B18" s="108" t="s">
        <v>257</v>
      </c>
      <c r="C18" s="109" t="s">
        <v>118</v>
      </c>
      <c r="D18" s="109" t="s">
        <v>504</v>
      </c>
      <c r="E18" s="118">
        <v>4</v>
      </c>
      <c r="F18" s="109" t="s">
        <v>511</v>
      </c>
      <c r="I18" s="108" t="s">
        <v>257</v>
      </c>
      <c r="J18" s="113"/>
      <c r="K18" s="113"/>
      <c r="L18" s="196"/>
      <c r="M18" s="113"/>
    </row>
    <row r="19" spans="2:13" ht="15" customHeight="1">
      <c r="B19" s="108" t="s">
        <v>333</v>
      </c>
      <c r="C19" s="109" t="s">
        <v>119</v>
      </c>
      <c r="D19" s="109" t="s">
        <v>504</v>
      </c>
      <c r="E19" s="118">
        <v>4</v>
      </c>
      <c r="F19" s="109" t="s">
        <v>512</v>
      </c>
      <c r="I19" s="108" t="s">
        <v>333</v>
      </c>
      <c r="J19" s="113"/>
      <c r="K19" s="113"/>
      <c r="L19" s="196"/>
      <c r="M19" s="113"/>
    </row>
    <row r="20" spans="2:13" ht="15" customHeight="1">
      <c r="B20" s="108" t="s">
        <v>352</v>
      </c>
      <c r="C20" s="109" t="s">
        <v>120</v>
      </c>
      <c r="D20" s="109" t="s">
        <v>504</v>
      </c>
      <c r="E20" s="118">
        <v>5</v>
      </c>
      <c r="F20" s="109" t="s">
        <v>513</v>
      </c>
      <c r="I20" s="108" t="s">
        <v>352</v>
      </c>
      <c r="J20" s="113"/>
      <c r="K20" s="113"/>
      <c r="L20" s="196"/>
      <c r="M20" s="113"/>
    </row>
    <row r="21" spans="2:13" ht="15" customHeight="1">
      <c r="B21" s="108" t="s">
        <v>355</v>
      </c>
      <c r="C21" s="109" t="s">
        <v>122</v>
      </c>
      <c r="D21" s="109" t="s">
        <v>504</v>
      </c>
      <c r="E21" s="118">
        <v>5</v>
      </c>
      <c r="F21" s="109" t="s">
        <v>514</v>
      </c>
      <c r="I21" s="108" t="s">
        <v>355</v>
      </c>
      <c r="J21" s="113"/>
      <c r="K21" s="113"/>
      <c r="L21" s="196"/>
      <c r="M21" s="113"/>
    </row>
    <row r="22" spans="2:13" ht="15" customHeight="1">
      <c r="B22" s="108" t="s">
        <v>357</v>
      </c>
      <c r="C22" s="109" t="s">
        <v>123</v>
      </c>
      <c r="D22" s="109" t="s">
        <v>504</v>
      </c>
      <c r="E22" s="118">
        <v>5</v>
      </c>
      <c r="F22" s="109" t="s">
        <v>515</v>
      </c>
      <c r="I22" s="108" t="s">
        <v>357</v>
      </c>
      <c r="J22" s="113"/>
      <c r="K22" s="113"/>
      <c r="L22" s="196"/>
      <c r="M22" s="113"/>
    </row>
    <row r="23" spans="2:13" ht="15" customHeight="1">
      <c r="B23" s="108" t="s">
        <v>359</v>
      </c>
      <c r="C23" s="109" t="s">
        <v>124</v>
      </c>
      <c r="D23" s="109" t="s">
        <v>504</v>
      </c>
      <c r="E23" s="118">
        <v>4.9</v>
      </c>
      <c r="F23" s="109" t="s">
        <v>516</v>
      </c>
      <c r="I23" s="108" t="s">
        <v>359</v>
      </c>
      <c r="J23" s="113"/>
      <c r="K23" s="113"/>
      <c r="L23" s="196"/>
      <c r="M23" s="113"/>
    </row>
    <row r="24" spans="2:13" ht="15" customHeight="1">
      <c r="B24" s="108" t="s">
        <v>361</v>
      </c>
      <c r="C24" s="109" t="s">
        <v>125</v>
      </c>
      <c r="D24" s="109" t="s">
        <v>504</v>
      </c>
      <c r="E24" s="118">
        <v>6</v>
      </c>
      <c r="F24" s="109" t="s">
        <v>517</v>
      </c>
      <c r="I24" s="108" t="s">
        <v>361</v>
      </c>
      <c r="J24" s="113"/>
      <c r="K24" s="113"/>
      <c r="L24" s="196"/>
      <c r="M24" s="113"/>
    </row>
    <row r="25" spans="2:13" ht="15" customHeight="1">
      <c r="B25" s="108" t="s">
        <v>363</v>
      </c>
      <c r="C25" s="109" t="s">
        <v>127</v>
      </c>
      <c r="D25" s="109" t="s">
        <v>504</v>
      </c>
      <c r="E25" s="118">
        <v>6</v>
      </c>
      <c r="F25" s="109" t="s">
        <v>518</v>
      </c>
      <c r="I25" s="108" t="s">
        <v>363</v>
      </c>
      <c r="J25" s="113"/>
      <c r="K25" s="113"/>
      <c r="L25" s="196"/>
      <c r="M25" s="113"/>
    </row>
    <row r="26" spans="2:13" ht="15" customHeight="1">
      <c r="B26" s="108" t="s">
        <v>365</v>
      </c>
      <c r="C26" s="109" t="s">
        <v>128</v>
      </c>
      <c r="D26" s="109" t="s">
        <v>504</v>
      </c>
      <c r="E26" s="118">
        <v>6</v>
      </c>
      <c r="F26" s="109" t="s">
        <v>519</v>
      </c>
      <c r="I26" s="108" t="s">
        <v>365</v>
      </c>
      <c r="J26" s="113"/>
      <c r="K26" s="113"/>
      <c r="L26" s="196"/>
      <c r="M26" s="113"/>
    </row>
    <row r="27" spans="2:13" ht="15" customHeight="1">
      <c r="B27" s="108" t="s">
        <v>367</v>
      </c>
      <c r="C27" s="109" t="s">
        <v>129</v>
      </c>
      <c r="D27" s="109" t="s">
        <v>504</v>
      </c>
      <c r="E27" s="118">
        <v>5</v>
      </c>
      <c r="F27" s="109" t="s">
        <v>516</v>
      </c>
      <c r="I27" s="108" t="s">
        <v>367</v>
      </c>
      <c r="J27" s="113"/>
      <c r="K27" s="113"/>
      <c r="L27" s="196"/>
      <c r="M27" s="113"/>
    </row>
    <row r="28" spans="2:13" ht="15" customHeight="1">
      <c r="B28" s="108" t="s">
        <v>369</v>
      </c>
      <c r="C28" s="109" t="s">
        <v>130</v>
      </c>
      <c r="D28" s="109" t="s">
        <v>504</v>
      </c>
      <c r="E28" s="118">
        <v>6</v>
      </c>
      <c r="F28" s="109" t="s">
        <v>520</v>
      </c>
      <c r="I28" s="108" t="s">
        <v>369</v>
      </c>
      <c r="J28" s="113"/>
      <c r="K28" s="113"/>
      <c r="L28" s="196"/>
      <c r="M28" s="113"/>
    </row>
    <row r="29" spans="2:13" ht="15" customHeight="1">
      <c r="B29" s="108" t="s">
        <v>371</v>
      </c>
      <c r="C29" s="109" t="s">
        <v>131</v>
      </c>
      <c r="D29" s="109" t="s">
        <v>504</v>
      </c>
      <c r="E29" s="118">
        <v>6</v>
      </c>
      <c r="F29" s="109" t="s">
        <v>516</v>
      </c>
      <c r="I29" s="108" t="s">
        <v>371</v>
      </c>
      <c r="J29" s="113"/>
      <c r="K29" s="113"/>
      <c r="L29" s="196"/>
      <c r="M29" s="113"/>
    </row>
    <row r="30" spans="2:13" ht="15" customHeight="1">
      <c r="B30" s="108" t="s">
        <v>373</v>
      </c>
      <c r="C30" s="109" t="s">
        <v>135</v>
      </c>
      <c r="D30" s="109" t="s">
        <v>504</v>
      </c>
      <c r="E30" s="118">
        <v>5</v>
      </c>
      <c r="F30" s="109" t="s">
        <v>521</v>
      </c>
      <c r="I30" s="108" t="s">
        <v>373</v>
      </c>
      <c r="J30" s="113"/>
      <c r="K30" s="113"/>
      <c r="L30" s="196"/>
      <c r="M30" s="113"/>
    </row>
    <row r="31" spans="2:13" ht="15" customHeight="1">
      <c r="B31" s="108" t="s">
        <v>375</v>
      </c>
      <c r="C31" s="109" t="s">
        <v>139</v>
      </c>
      <c r="D31" s="109" t="s">
        <v>504</v>
      </c>
      <c r="E31" s="118">
        <v>5</v>
      </c>
      <c r="F31" s="109" t="s">
        <v>522</v>
      </c>
      <c r="I31" s="108" t="s">
        <v>375</v>
      </c>
      <c r="J31" s="113"/>
      <c r="K31" s="113"/>
      <c r="L31" s="196"/>
      <c r="M31" s="113"/>
    </row>
    <row r="32" spans="2:13" ht="15" customHeight="1">
      <c r="B32" s="108" t="s">
        <v>377</v>
      </c>
      <c r="C32" s="109" t="s">
        <v>140</v>
      </c>
      <c r="D32" s="109" t="s">
        <v>504</v>
      </c>
      <c r="E32" s="118">
        <v>4</v>
      </c>
      <c r="F32" s="109" t="s">
        <v>523</v>
      </c>
      <c r="I32" s="108" t="s">
        <v>377</v>
      </c>
      <c r="J32" s="113"/>
      <c r="K32" s="113"/>
      <c r="L32" s="196"/>
      <c r="M32" s="113"/>
    </row>
    <row r="33" spans="2:13" ht="15" customHeight="1">
      <c r="B33" s="108" t="s">
        <v>379</v>
      </c>
      <c r="C33" s="109" t="s">
        <v>142</v>
      </c>
      <c r="D33" s="109" t="s">
        <v>504</v>
      </c>
      <c r="E33" s="118">
        <v>6</v>
      </c>
      <c r="F33" s="109" t="s">
        <v>516</v>
      </c>
      <c r="I33" s="108" t="s">
        <v>379</v>
      </c>
      <c r="J33" s="113"/>
      <c r="K33" s="113"/>
      <c r="L33" s="196"/>
      <c r="M33" s="113"/>
    </row>
    <row r="34" spans="2:13" ht="15" customHeight="1">
      <c r="B34" s="108" t="s">
        <v>381</v>
      </c>
      <c r="C34" s="109" t="s">
        <v>143</v>
      </c>
      <c r="D34" s="109" t="s">
        <v>504</v>
      </c>
      <c r="E34" s="118">
        <v>5.75</v>
      </c>
      <c r="F34" s="109" t="s">
        <v>516</v>
      </c>
      <c r="I34" s="108" t="s">
        <v>381</v>
      </c>
      <c r="J34" s="113"/>
      <c r="K34" s="113"/>
      <c r="L34" s="196"/>
      <c r="M34" s="113"/>
    </row>
    <row r="35" spans="2:13" ht="15" customHeight="1">
      <c r="B35" s="108" t="s">
        <v>383</v>
      </c>
      <c r="C35" s="109" t="s">
        <v>144</v>
      </c>
      <c r="D35" s="109" t="s">
        <v>504</v>
      </c>
      <c r="E35" s="118">
        <v>4.5</v>
      </c>
      <c r="F35" s="109" t="s">
        <v>516</v>
      </c>
      <c r="I35" s="108" t="s">
        <v>383</v>
      </c>
      <c r="J35" s="113"/>
      <c r="K35" s="113"/>
      <c r="L35" s="196"/>
      <c r="M35" s="113"/>
    </row>
    <row r="36" spans="2:13" ht="15" customHeight="1">
      <c r="B36" s="108" t="s">
        <v>385</v>
      </c>
      <c r="C36" s="109" t="s">
        <v>146</v>
      </c>
      <c r="D36" s="109" t="s">
        <v>504</v>
      </c>
      <c r="E36" s="118">
        <v>6</v>
      </c>
      <c r="F36" s="109" t="s">
        <v>516</v>
      </c>
      <c r="I36" s="108" t="s">
        <v>385</v>
      </c>
      <c r="J36" s="113"/>
      <c r="K36" s="113"/>
      <c r="L36" s="196"/>
      <c r="M36" s="113"/>
    </row>
    <row r="37" spans="2:13" ht="15" customHeight="1">
      <c r="B37" s="108" t="s">
        <v>387</v>
      </c>
      <c r="C37" s="109" t="s">
        <v>148</v>
      </c>
      <c r="D37" s="109" t="s">
        <v>504</v>
      </c>
      <c r="E37" s="118">
        <v>5</v>
      </c>
      <c r="F37" s="109" t="s">
        <v>524</v>
      </c>
      <c r="I37" s="108" t="s">
        <v>387</v>
      </c>
      <c r="J37" s="113"/>
      <c r="K37" s="113"/>
      <c r="L37" s="196"/>
      <c r="M37" s="113"/>
    </row>
    <row r="38" spans="2:13" ht="15" customHeight="1">
      <c r="B38" s="108" t="s">
        <v>389</v>
      </c>
      <c r="C38" s="109" t="s">
        <v>149</v>
      </c>
      <c r="D38" s="109" t="s">
        <v>504</v>
      </c>
      <c r="E38" s="118">
        <v>4</v>
      </c>
      <c r="F38" s="109" t="s">
        <v>516</v>
      </c>
      <c r="I38" s="108" t="s">
        <v>389</v>
      </c>
      <c r="J38" s="113"/>
      <c r="K38" s="113"/>
      <c r="L38" s="196"/>
      <c r="M38" s="113"/>
    </row>
    <row r="39" spans="2:13" ht="15" customHeight="1">
      <c r="B39" s="108" t="s">
        <v>391</v>
      </c>
      <c r="C39" s="109" t="s">
        <v>150</v>
      </c>
      <c r="D39" s="109" t="s">
        <v>504</v>
      </c>
      <c r="E39" s="118">
        <v>6</v>
      </c>
      <c r="F39" s="109" t="s">
        <v>525</v>
      </c>
      <c r="I39" s="108" t="s">
        <v>391</v>
      </c>
      <c r="J39" s="113"/>
      <c r="K39" s="113"/>
      <c r="L39" s="196"/>
      <c r="M39" s="113"/>
    </row>
    <row r="40" spans="2:13" ht="15" customHeight="1">
      <c r="B40" s="108" t="s">
        <v>393</v>
      </c>
      <c r="C40" s="109" t="s">
        <v>151</v>
      </c>
      <c r="D40" s="109" t="s">
        <v>504</v>
      </c>
      <c r="E40" s="118">
        <v>6.25</v>
      </c>
      <c r="F40" s="109" t="s">
        <v>526</v>
      </c>
      <c r="I40" s="108" t="s">
        <v>393</v>
      </c>
      <c r="J40" s="113"/>
      <c r="K40" s="113"/>
      <c r="L40" s="196"/>
      <c r="M40" s="113"/>
    </row>
    <row r="41" spans="2:13" ht="15" customHeight="1">
      <c r="B41" s="108" t="s">
        <v>395</v>
      </c>
      <c r="C41" s="109" t="s">
        <v>152</v>
      </c>
      <c r="D41" s="109" t="s">
        <v>504</v>
      </c>
      <c r="E41" s="118">
        <v>4.88</v>
      </c>
      <c r="F41" s="109" t="s">
        <v>516</v>
      </c>
      <c r="I41" s="108" t="s">
        <v>395</v>
      </c>
      <c r="J41" s="113"/>
      <c r="K41" s="113"/>
      <c r="L41" s="196"/>
      <c r="M41" s="113"/>
    </row>
    <row r="42" spans="2:13" ht="15" customHeight="1">
      <c r="B42" s="108" t="s">
        <v>397</v>
      </c>
      <c r="C42" s="109" t="s">
        <v>155</v>
      </c>
      <c r="D42" s="109" t="s">
        <v>504</v>
      </c>
      <c r="E42" s="118">
        <v>6.5</v>
      </c>
      <c r="F42" s="109" t="s">
        <v>527</v>
      </c>
      <c r="I42" s="108" t="s">
        <v>397</v>
      </c>
      <c r="J42" s="113"/>
      <c r="K42" s="113"/>
      <c r="L42" s="196"/>
      <c r="M42" s="113"/>
    </row>
    <row r="43" spans="2:13" ht="15" customHeight="1">
      <c r="B43" s="108" t="s">
        <v>399</v>
      </c>
      <c r="C43" s="109" t="s">
        <v>157</v>
      </c>
      <c r="D43" s="109" t="s">
        <v>504</v>
      </c>
      <c r="E43" s="118">
        <v>5</v>
      </c>
      <c r="F43" s="109" t="s">
        <v>516</v>
      </c>
      <c r="I43" s="108" t="s">
        <v>399</v>
      </c>
      <c r="J43" s="113"/>
      <c r="K43" s="113"/>
      <c r="L43" s="196"/>
      <c r="M43" s="113"/>
    </row>
    <row r="44" spans="2:13" ht="15" customHeight="1">
      <c r="B44" s="108" t="s">
        <v>401</v>
      </c>
      <c r="C44" s="109" t="s">
        <v>158</v>
      </c>
      <c r="D44" s="109" t="s">
        <v>504</v>
      </c>
      <c r="E44" s="118">
        <v>4</v>
      </c>
      <c r="F44" s="109" t="s">
        <v>528</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259</v>
      </c>
      <c r="J53" s="10"/>
      <c r="K53" s="10"/>
      <c r="L53" s="10"/>
      <c r="M53" s="191"/>
    </row>
    <row r="54" spans="3:13" ht="12.75">
      <c r="C54" s="93"/>
      <c r="D54" s="93"/>
      <c r="E54" s="93"/>
      <c r="F54" s="92" t="s">
        <v>501</v>
      </c>
      <c r="J54" s="192"/>
      <c r="K54" s="192"/>
      <c r="L54" s="192"/>
      <c r="M54" s="191"/>
    </row>
    <row r="55" spans="3:13" ht="12.75">
      <c r="C55" s="93" t="str">
        <f>CONCATENATE("Created On: ",MF121TP1!C3)</f>
        <v>Created On: 08/21/2020</v>
      </c>
      <c r="D55" s="93"/>
      <c r="E55" s="93"/>
      <c r="F55" s="95" t="str">
        <f>CONCATENATE(MF121TP1!D3," Reporting Period")</f>
        <v>2020 Reporting Period</v>
      </c>
      <c r="J55" s="192"/>
      <c r="K55" s="192"/>
      <c r="L55" s="192"/>
      <c r="M55" s="191"/>
    </row>
    <row r="56" spans="2:13" ht="12.75">
      <c r="B56" s="107" t="s">
        <v>337</v>
      </c>
      <c r="C56" s="106" t="s">
        <v>98</v>
      </c>
      <c r="D56" s="110" t="s">
        <v>338</v>
      </c>
      <c r="E56" s="110" t="s">
        <v>502</v>
      </c>
      <c r="F56" s="110" t="s">
        <v>503</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237</v>
      </c>
      <c r="C64" s="109"/>
      <c r="D64" s="109"/>
      <c r="E64" s="118"/>
      <c r="F64" s="109"/>
      <c r="I64" s="108" t="s">
        <v>237</v>
      </c>
      <c r="J64" s="113"/>
      <c r="K64" s="113"/>
      <c r="L64" s="196"/>
      <c r="M64" s="113"/>
    </row>
    <row r="65" spans="2:13" ht="15" customHeight="1">
      <c r="B65" s="108" t="s">
        <v>63</v>
      </c>
      <c r="C65" s="109"/>
      <c r="D65" s="109"/>
      <c r="E65" s="118"/>
      <c r="F65" s="109"/>
      <c r="I65" s="108" t="s">
        <v>63</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430</v>
      </c>
      <c r="C69" s="109"/>
      <c r="D69" s="109"/>
      <c r="E69" s="118"/>
      <c r="F69" s="109"/>
      <c r="I69" s="108" t="s">
        <v>430</v>
      </c>
      <c r="J69" s="113"/>
      <c r="K69" s="113"/>
      <c r="L69" s="196"/>
      <c r="M69" s="113"/>
    </row>
    <row r="70" spans="2:13" ht="15" customHeight="1">
      <c r="B70" s="108" t="s">
        <v>236</v>
      </c>
      <c r="C70" s="109"/>
      <c r="D70" s="109"/>
      <c r="E70" s="118"/>
      <c r="F70" s="109"/>
      <c r="I70" s="108" t="s">
        <v>236</v>
      </c>
      <c r="J70" s="113"/>
      <c r="K70" s="113"/>
      <c r="L70" s="196"/>
      <c r="M70" s="113"/>
    </row>
    <row r="71" spans="2:13" ht="15" customHeight="1">
      <c r="B71" s="108" t="s">
        <v>83</v>
      </c>
      <c r="C71" s="109"/>
      <c r="D71" s="109"/>
      <c r="E71" s="118"/>
      <c r="F71" s="109"/>
      <c r="I71" s="108" t="s">
        <v>83</v>
      </c>
      <c r="J71" s="113"/>
      <c r="K71" s="113"/>
      <c r="L71" s="196"/>
      <c r="M71" s="113"/>
    </row>
    <row r="72" spans="2:13" ht="15" customHeight="1">
      <c r="B72" s="108" t="s">
        <v>235</v>
      </c>
      <c r="C72" s="109"/>
      <c r="D72" s="109"/>
      <c r="E72" s="118"/>
      <c r="F72" s="109"/>
      <c r="I72" s="108" t="s">
        <v>235</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352</v>
      </c>
      <c r="C3" s="23"/>
    </row>
    <row r="5" spans="3:5" ht="20.25">
      <c r="C5" s="19" t="s">
        <v>530</v>
      </c>
      <c r="D5" s="6"/>
      <c r="E5" s="2"/>
    </row>
    <row r="6" spans="3:5" ht="18">
      <c r="C6" s="139" t="str">
        <f>CONCATENATE(MF33G_Jan_Mar!G3,", ",MF33G_Jan_Mar!H3," Reporting Period")</f>
        <v>April, 2020 Reporting Period</v>
      </c>
      <c r="D6" s="139"/>
      <c r="E6" s="139"/>
    </row>
    <row r="7" spans="3:5" ht="12.75">
      <c r="C7" s="17" t="str">
        <f>CONCATENATE("Created On: ",MF33G_Jan_Mar!F3)</f>
        <v>Created On: 08/21/2020</v>
      </c>
      <c r="D7" s="17"/>
      <c r="E7" s="140"/>
    </row>
    <row r="8" spans="3:5" ht="12.75">
      <c r="C8" s="93"/>
      <c r="D8" s="93"/>
      <c r="E8" s="92"/>
    </row>
    <row r="9" spans="3:5" ht="12.75">
      <c r="C9" s="140" t="s">
        <v>531</v>
      </c>
      <c r="D9" s="17"/>
      <c r="E9" s="94"/>
    </row>
    <row r="10" spans="2:5" ht="12.75">
      <c r="B10" s="107" t="s">
        <v>337</v>
      </c>
      <c r="C10" s="106" t="s">
        <v>532</v>
      </c>
      <c r="D10" s="110" t="s">
        <v>261</v>
      </c>
      <c r="E10" s="110" t="s">
        <v>262</v>
      </c>
    </row>
    <row r="11" spans="2:5" ht="9.75" customHeight="1">
      <c r="B11" s="107"/>
      <c r="C11" s="33"/>
      <c r="D11" s="133"/>
      <c r="E11" s="133"/>
    </row>
    <row r="12" spans="1:5" ht="19.5" customHeight="1">
      <c r="A12" s="23"/>
      <c r="B12" s="108" t="s">
        <v>62</v>
      </c>
      <c r="C12" s="126" t="s">
        <v>533</v>
      </c>
      <c r="D12" s="134">
        <v>361</v>
      </c>
      <c r="E12" s="134">
        <v>365</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403</v>
      </c>
      <c r="E15" s="137">
        <v>365</v>
      </c>
    </row>
    <row r="16" spans="2:5" ht="9.75" customHeight="1">
      <c r="B16" s="108"/>
      <c r="C16" s="129"/>
      <c r="D16" s="138"/>
      <c r="E16" s="138"/>
    </row>
    <row r="17" spans="2:5" ht="9.75" customHeight="1">
      <c r="B17" s="108"/>
      <c r="C17" s="130"/>
      <c r="D17" s="133"/>
      <c r="E17" s="133"/>
    </row>
    <row r="18" spans="2:5" ht="19.5" customHeight="1">
      <c r="B18" s="108" t="s">
        <v>165</v>
      </c>
      <c r="C18" s="96" t="s">
        <v>535</v>
      </c>
      <c r="D18" s="137">
        <v>375</v>
      </c>
      <c r="E18" s="137">
        <v>288</v>
      </c>
    </row>
    <row r="19" spans="2:5" ht="9.75" customHeight="1">
      <c r="B19" s="108"/>
      <c r="C19" s="129"/>
      <c r="D19" s="138"/>
      <c r="E19" s="138"/>
    </row>
    <row r="20" spans="2:5" ht="9.75" customHeight="1">
      <c r="B20" s="108"/>
      <c r="C20" s="130"/>
      <c r="D20" s="133"/>
      <c r="E20" s="133"/>
    </row>
    <row r="21" spans="2:5" ht="19.5" customHeight="1">
      <c r="B21" s="108" t="s">
        <v>67</v>
      </c>
      <c r="C21" s="96" t="s">
        <v>536</v>
      </c>
      <c r="D21" s="137">
        <v>433</v>
      </c>
      <c r="E21" s="137">
        <v>380</v>
      </c>
    </row>
    <row r="22" spans="2:5" ht="9.75" customHeight="1">
      <c r="B22" s="108"/>
      <c r="C22" s="131"/>
      <c r="D22" s="138"/>
      <c r="E22" s="138"/>
    </row>
    <row r="23" spans="2:5" ht="9.75" customHeight="1">
      <c r="B23" s="108"/>
      <c r="C23" s="132"/>
      <c r="D23" s="133"/>
      <c r="E23" s="133"/>
    </row>
    <row r="24" spans="2:5" ht="19.5" customHeight="1">
      <c r="B24" s="108" t="s">
        <v>189</v>
      </c>
      <c r="C24" s="96" t="s">
        <v>537</v>
      </c>
      <c r="D24" s="137">
        <v>245</v>
      </c>
      <c r="E24" s="137">
        <v>158</v>
      </c>
    </row>
    <row r="25" spans="2:5" ht="9.75" customHeight="1">
      <c r="B25" s="108"/>
      <c r="C25" s="129"/>
      <c r="D25" s="138"/>
      <c r="E25" s="138"/>
    </row>
    <row r="26" spans="2:5" ht="9.75" customHeight="1">
      <c r="B26" s="108"/>
      <c r="C26" s="130"/>
      <c r="D26" s="133"/>
      <c r="E26" s="133"/>
    </row>
    <row r="27" spans="2:5" ht="19.5" customHeight="1">
      <c r="B27" s="108" t="s">
        <v>204</v>
      </c>
      <c r="C27" s="96" t="s">
        <v>538</v>
      </c>
      <c r="D27" s="137">
        <v>462</v>
      </c>
      <c r="E27" s="137">
        <v>317</v>
      </c>
    </row>
    <row r="28" spans="2:5" ht="9.75" customHeight="1">
      <c r="B28" s="108"/>
      <c r="C28" s="129"/>
      <c r="D28" s="138"/>
      <c r="E28" s="138"/>
    </row>
    <row r="29" spans="2:5" ht="9.75" customHeight="1">
      <c r="B29" s="108"/>
      <c r="C29" s="130"/>
      <c r="D29" s="133"/>
      <c r="E29" s="133"/>
    </row>
    <row r="30" spans="2:5" ht="19.5" customHeight="1">
      <c r="B30" s="108" t="s">
        <v>234</v>
      </c>
      <c r="C30" s="96" t="s">
        <v>539</v>
      </c>
      <c r="D30" s="137">
        <v>391</v>
      </c>
      <c r="E30" s="137">
        <v>399</v>
      </c>
    </row>
    <row r="31" spans="2:5" ht="9.75" customHeight="1">
      <c r="B31" s="108"/>
      <c r="C31" s="129"/>
      <c r="D31" s="138"/>
      <c r="E31" s="138"/>
    </row>
    <row r="32" spans="2:5" ht="9.75" customHeight="1">
      <c r="B32" s="108"/>
      <c r="C32" s="130"/>
      <c r="D32" s="133"/>
      <c r="E32" s="133"/>
    </row>
    <row r="33" spans="2:5" ht="19.5" customHeight="1">
      <c r="B33" s="108" t="s">
        <v>257</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88</v>
      </c>
      <c r="D4" s="120" t="s">
        <v>544</v>
      </c>
      <c r="E4" s="120">
        <v>1</v>
      </c>
    </row>
    <row r="5" spans="2:5" ht="12.75">
      <c r="B5" s="125"/>
      <c r="C5" s="120" t="s">
        <v>90</v>
      </c>
      <c r="D5" s="120" t="s">
        <v>545</v>
      </c>
      <c r="E5" s="120">
        <v>2</v>
      </c>
    </row>
    <row r="6" spans="2:5" ht="12.75">
      <c r="B6" s="125"/>
      <c r="C6" s="120" t="s">
        <v>91</v>
      </c>
      <c r="D6" s="120" t="s">
        <v>546</v>
      </c>
      <c r="E6" s="120">
        <v>3</v>
      </c>
    </row>
    <row r="7" spans="2:5" ht="12.75">
      <c r="B7" s="125"/>
      <c r="C7" s="120" t="s">
        <v>18</v>
      </c>
      <c r="D7" s="120" t="s">
        <v>547</v>
      </c>
      <c r="E7" s="120">
        <v>4</v>
      </c>
    </row>
    <row r="8" spans="2:5" ht="12.75">
      <c r="B8" s="125"/>
      <c r="C8" s="120" t="s">
        <v>166</v>
      </c>
      <c r="D8" s="120" t="s">
        <v>166</v>
      </c>
      <c r="E8" s="120">
        <v>5</v>
      </c>
    </row>
    <row r="9" spans="2:5" ht="12.75">
      <c r="B9" s="125"/>
      <c r="C9" s="120" t="s">
        <v>167</v>
      </c>
      <c r="D9" s="120" t="s">
        <v>548</v>
      </c>
      <c r="E9" s="120">
        <v>6</v>
      </c>
    </row>
    <row r="10" spans="2:5" ht="12.75">
      <c r="B10" s="125"/>
      <c r="C10" s="120" t="s">
        <v>177</v>
      </c>
      <c r="D10" s="120" t="s">
        <v>549</v>
      </c>
      <c r="E10" s="120">
        <v>7</v>
      </c>
    </row>
    <row r="11" spans="2:5" ht="12.75">
      <c r="B11" s="125"/>
      <c r="C11" s="120" t="s">
        <v>178</v>
      </c>
      <c r="D11" s="120" t="s">
        <v>550</v>
      </c>
      <c r="E11" s="120">
        <v>8</v>
      </c>
    </row>
    <row r="12" spans="2:5" ht="12.75">
      <c r="B12" s="125"/>
      <c r="C12" s="120" t="s">
        <v>179</v>
      </c>
      <c r="D12" s="120" t="s">
        <v>551</v>
      </c>
      <c r="E12" s="120">
        <v>9</v>
      </c>
    </row>
    <row r="13" spans="2:5" ht="12.75">
      <c r="B13" s="125"/>
      <c r="C13" s="120" t="s">
        <v>190</v>
      </c>
      <c r="D13" s="120" t="s">
        <v>552</v>
      </c>
      <c r="E13" s="120">
        <v>10</v>
      </c>
    </row>
    <row r="14" spans="2:5" ht="12.75">
      <c r="B14" s="125"/>
      <c r="C14" s="120" t="s">
        <v>191</v>
      </c>
      <c r="D14" s="120" t="s">
        <v>553</v>
      </c>
      <c r="E14" s="120">
        <v>11</v>
      </c>
    </row>
    <row r="15" spans="2:5" ht="12.75">
      <c r="B15" s="125"/>
      <c r="C15" s="120" t="s">
        <v>192</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F12" sqref="F12"/>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08/21/2020</v>
      </c>
      <c r="B6" s="7"/>
      <c r="C6" s="7"/>
      <c r="D6" s="7"/>
      <c r="E6" s="7"/>
      <c r="F6" s="7"/>
      <c r="G6" s="7"/>
      <c r="H6" s="7"/>
      <c r="I6" s="7"/>
      <c r="J6" s="7"/>
    </row>
    <row r="7" spans="1:10" ht="15">
      <c r="A7" s="7" t="str">
        <f>CONCATENATE(C3," ",D3," Reporting Period")</f>
        <v>April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April 2020 changed by -11.9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27.7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08/21/2020</v>
      </c>
      <c r="F8" s="39" t="s">
        <v>87</v>
      </c>
      <c r="K8" s="69" t="str">
        <f>CONCATENATE(G3," ",H3," Reporting Period")</f>
        <v>April 2020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t="str">
        <f>C3</f>
        <v>52</v>
      </c>
      <c r="D10" s="157" t="s">
        <v>93</v>
      </c>
      <c r="E10" s="157"/>
      <c r="F10" s="156" t="str">
        <f>D3</f>
        <v>52</v>
      </c>
      <c r="G10" s="157" t="s">
        <v>93</v>
      </c>
      <c r="H10" s="157"/>
      <c r="I10" s="156" t="str">
        <f>E3</f>
        <v>50</v>
      </c>
      <c r="J10" s="157" t="s">
        <v>93</v>
      </c>
      <c r="K10" s="157"/>
    </row>
    <row r="11" spans="2:11" ht="12" customHeight="1">
      <c r="B11" s="155"/>
      <c r="C11" s="155" t="str">
        <f>CONCATENATE("(",C3," Entities)")</f>
        <v>(52 Entities)</v>
      </c>
      <c r="D11" s="157" t="s">
        <v>94</v>
      </c>
      <c r="E11" s="157"/>
      <c r="F11" s="155" t="str">
        <f>CONCATENATE("(",D3," Entities)")</f>
        <v>(52 Entities)</v>
      </c>
      <c r="G11" s="157" t="s">
        <v>94</v>
      </c>
      <c r="H11" s="157"/>
      <c r="I11" s="155" t="str">
        <f>CONCATENATE("(",E3," Entities)")</f>
        <v>(50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256632119</v>
      </c>
      <c r="D15" s="49">
        <v>256632119</v>
      </c>
      <c r="E15" s="62">
        <v>11.9</v>
      </c>
      <c r="F15" s="49">
        <v>246376600</v>
      </c>
      <c r="G15" s="49">
        <v>503008719</v>
      </c>
      <c r="H15" s="62">
        <v>13.6</v>
      </c>
      <c r="I15" s="49">
        <v>239028200</v>
      </c>
      <c r="J15" s="49">
        <v>742036919</v>
      </c>
      <c r="K15" s="62">
        <v>12.8</v>
      </c>
    </row>
    <row r="16" spans="2:11" ht="9" customHeight="1">
      <c r="B16" s="53" t="s">
        <v>109</v>
      </c>
      <c r="C16" s="50">
        <v>22444384</v>
      </c>
      <c r="D16" s="50">
        <v>22444384</v>
      </c>
      <c r="E16" s="63">
        <v>4.7</v>
      </c>
      <c r="F16" s="50">
        <v>20743852</v>
      </c>
      <c r="G16" s="50">
        <v>43188236</v>
      </c>
      <c r="H16" s="63">
        <v>3.9</v>
      </c>
      <c r="I16" s="50">
        <v>20498223</v>
      </c>
      <c r="J16" s="50">
        <v>63686459</v>
      </c>
      <c r="K16" s="63">
        <v>-0.2</v>
      </c>
    </row>
    <row r="17" spans="2:11" ht="9" customHeight="1">
      <c r="B17" s="53" t="s">
        <v>110</v>
      </c>
      <c r="C17" s="51">
        <v>259242672</v>
      </c>
      <c r="D17" s="51">
        <v>259242672</v>
      </c>
      <c r="E17" s="64">
        <v>5.2</v>
      </c>
      <c r="F17" s="51">
        <v>249251213</v>
      </c>
      <c r="G17" s="51">
        <v>508493885</v>
      </c>
      <c r="H17" s="64">
        <v>6.5</v>
      </c>
      <c r="I17" s="51">
        <v>234951192</v>
      </c>
      <c r="J17" s="51">
        <v>743445077</v>
      </c>
      <c r="K17" s="64">
        <v>0.8</v>
      </c>
    </row>
    <row r="18" spans="2:11" ht="9" customHeight="1">
      <c r="B18" s="53" t="s">
        <v>111</v>
      </c>
      <c r="C18" s="51">
        <v>121611888</v>
      </c>
      <c r="D18" s="51">
        <v>121611888</v>
      </c>
      <c r="E18" s="64">
        <v>0.9</v>
      </c>
      <c r="F18" s="51">
        <v>119743879</v>
      </c>
      <c r="G18" s="51">
        <v>241355767</v>
      </c>
      <c r="H18" s="64">
        <v>4.4</v>
      </c>
      <c r="I18" s="51">
        <v>117288284</v>
      </c>
      <c r="J18" s="51">
        <v>358644051</v>
      </c>
      <c r="K18" s="64">
        <v>-0.7</v>
      </c>
    </row>
    <row r="19" spans="2:11" ht="9" customHeight="1">
      <c r="B19" s="53" t="s">
        <v>112</v>
      </c>
      <c r="C19" s="51">
        <v>1224282334</v>
      </c>
      <c r="D19" s="51">
        <v>1224282334</v>
      </c>
      <c r="E19" s="64">
        <v>-0.7</v>
      </c>
      <c r="F19" s="51">
        <v>1197585656</v>
      </c>
      <c r="G19" s="51">
        <v>2421867990</v>
      </c>
      <c r="H19" s="64">
        <v>1.7</v>
      </c>
      <c r="I19" s="51">
        <v>1019045856</v>
      </c>
      <c r="J19" s="51">
        <v>3440913846</v>
      </c>
      <c r="K19" s="64">
        <v>-6.3</v>
      </c>
    </row>
    <row r="20" spans="2:11" ht="9" customHeight="1">
      <c r="B20" s="53" t="s">
        <v>113</v>
      </c>
      <c r="C20" s="51">
        <v>189682546</v>
      </c>
      <c r="D20" s="51">
        <v>189682546</v>
      </c>
      <c r="E20" s="64">
        <v>-2.2</v>
      </c>
      <c r="F20" s="51">
        <v>187396488</v>
      </c>
      <c r="G20" s="51">
        <v>377079034</v>
      </c>
      <c r="H20" s="64">
        <v>0.4</v>
      </c>
      <c r="I20" s="51">
        <v>162354100</v>
      </c>
      <c r="J20" s="51">
        <v>539433134</v>
      </c>
      <c r="K20" s="64">
        <v>-5.7</v>
      </c>
    </row>
    <row r="21" spans="2:11" ht="9" customHeight="1">
      <c r="B21" s="53" t="s">
        <v>114</v>
      </c>
      <c r="C21" s="50">
        <v>122716830</v>
      </c>
      <c r="D21" s="50">
        <v>122716830</v>
      </c>
      <c r="E21" s="63">
        <v>0.8</v>
      </c>
      <c r="F21" s="50">
        <v>115639544</v>
      </c>
      <c r="G21" s="50">
        <v>238356374</v>
      </c>
      <c r="H21" s="63">
        <v>2.3</v>
      </c>
      <c r="I21" s="50">
        <v>112275935</v>
      </c>
      <c r="J21" s="50">
        <v>350632309.04</v>
      </c>
      <c r="K21" s="63">
        <v>-2.4</v>
      </c>
    </row>
    <row r="22" spans="2:11" ht="9" customHeight="1">
      <c r="B22" s="53" t="s">
        <v>115</v>
      </c>
      <c r="C22" s="51">
        <v>44150350</v>
      </c>
      <c r="D22" s="51">
        <v>44150350</v>
      </c>
      <c r="E22" s="64">
        <v>3.4</v>
      </c>
      <c r="F22" s="51">
        <v>42462723</v>
      </c>
      <c r="G22" s="51">
        <v>86613073</v>
      </c>
      <c r="H22" s="64">
        <v>6.7</v>
      </c>
      <c r="I22" s="51">
        <v>38061562</v>
      </c>
      <c r="J22" s="51">
        <v>124674635</v>
      </c>
      <c r="K22" s="64">
        <v>-1.3</v>
      </c>
    </row>
    <row r="23" spans="2:11" ht="9" customHeight="1">
      <c r="B23" s="53" t="s">
        <v>116</v>
      </c>
      <c r="C23" s="50">
        <v>9936977</v>
      </c>
      <c r="D23" s="50">
        <v>9936977</v>
      </c>
      <c r="E23" s="63">
        <v>14</v>
      </c>
      <c r="F23" s="50">
        <v>9485054</v>
      </c>
      <c r="G23" s="50">
        <v>19422031</v>
      </c>
      <c r="H23" s="63">
        <v>12</v>
      </c>
      <c r="I23" s="50">
        <v>8593724</v>
      </c>
      <c r="J23" s="50">
        <v>28015755</v>
      </c>
      <c r="K23" s="63">
        <v>1.2</v>
      </c>
    </row>
    <row r="24" spans="2:11" ht="9" customHeight="1">
      <c r="B24" s="53" t="s">
        <v>117</v>
      </c>
      <c r="C24" s="51">
        <v>786686430</v>
      </c>
      <c r="D24" s="51">
        <v>786686430</v>
      </c>
      <c r="E24" s="64">
        <v>0.7</v>
      </c>
      <c r="F24" s="51">
        <v>790819021</v>
      </c>
      <c r="G24" s="51">
        <v>1577505451</v>
      </c>
      <c r="H24" s="64">
        <v>1.2</v>
      </c>
      <c r="I24" s="51">
        <v>763770475</v>
      </c>
      <c r="J24" s="51">
        <v>2341275926</v>
      </c>
      <c r="K24" s="64">
        <v>1.9</v>
      </c>
    </row>
    <row r="25" spans="2:11" ht="9" customHeight="1">
      <c r="B25" s="53" t="s">
        <v>118</v>
      </c>
      <c r="C25" s="51">
        <v>409097122</v>
      </c>
      <c r="D25" s="51">
        <v>409097122</v>
      </c>
      <c r="E25" s="64">
        <v>2.5</v>
      </c>
      <c r="F25" s="51">
        <v>400387517</v>
      </c>
      <c r="G25" s="51">
        <v>809484639</v>
      </c>
      <c r="H25" s="64">
        <v>5.1</v>
      </c>
      <c r="I25" s="51">
        <v>411767854</v>
      </c>
      <c r="J25" s="51">
        <v>1221252493.294</v>
      </c>
      <c r="K25" s="64">
        <v>1.6</v>
      </c>
    </row>
    <row r="26" spans="2:11" ht="9" customHeight="1">
      <c r="B26" s="53" t="s">
        <v>119</v>
      </c>
      <c r="C26" s="51">
        <v>39032228</v>
      </c>
      <c r="D26" s="51">
        <v>39032228</v>
      </c>
      <c r="E26" s="64">
        <v>-0.2</v>
      </c>
      <c r="F26" s="51">
        <v>36982397</v>
      </c>
      <c r="G26" s="51">
        <v>76014625</v>
      </c>
      <c r="H26" s="64">
        <v>1.6</v>
      </c>
      <c r="I26" s="51">
        <v>33973790</v>
      </c>
      <c r="J26" s="51">
        <v>109988415</v>
      </c>
      <c r="K26" s="64">
        <v>-3.8</v>
      </c>
    </row>
    <row r="27" spans="2:11" ht="9" customHeight="1">
      <c r="B27" s="53" t="s">
        <v>120</v>
      </c>
      <c r="C27" s="51">
        <v>74294846</v>
      </c>
      <c r="D27" s="51">
        <v>74294846</v>
      </c>
      <c r="E27" s="64">
        <v>-3.3</v>
      </c>
      <c r="F27" s="51">
        <v>65552083</v>
      </c>
      <c r="G27" s="51">
        <v>139846929</v>
      </c>
      <c r="H27" s="64">
        <v>1.6</v>
      </c>
      <c r="I27" s="51">
        <v>49982647</v>
      </c>
      <c r="J27" s="51">
        <v>189829576</v>
      </c>
      <c r="K27" s="64">
        <v>-5.1</v>
      </c>
    </row>
    <row r="28" spans="2:11" ht="9" customHeight="1">
      <c r="B28" s="53" t="s">
        <v>121</v>
      </c>
      <c r="C28" s="51">
        <v>371662097</v>
      </c>
      <c r="D28" s="51">
        <v>371662097</v>
      </c>
      <c r="E28" s="64">
        <v>-7.5</v>
      </c>
      <c r="F28" s="51">
        <v>359629233</v>
      </c>
      <c r="G28" s="51">
        <v>731291330</v>
      </c>
      <c r="H28" s="64">
        <v>-3.8</v>
      </c>
      <c r="I28" s="51">
        <v>318042122</v>
      </c>
      <c r="J28" s="51">
        <v>1049333452</v>
      </c>
      <c r="K28" s="64">
        <v>-9.7</v>
      </c>
    </row>
    <row r="29" spans="2:11" ht="9" customHeight="1">
      <c r="B29" s="53" t="s">
        <v>122</v>
      </c>
      <c r="C29" s="51">
        <v>251799452</v>
      </c>
      <c r="D29" s="51">
        <v>251799452</v>
      </c>
      <c r="E29" s="64">
        <v>4</v>
      </c>
      <c r="F29" s="51">
        <v>241234434</v>
      </c>
      <c r="G29" s="51">
        <v>493033886</v>
      </c>
      <c r="H29" s="64">
        <v>4.5</v>
      </c>
      <c r="I29" s="51">
        <v>227756098</v>
      </c>
      <c r="J29" s="51">
        <v>720789984</v>
      </c>
      <c r="K29" s="64">
        <v>-1.8</v>
      </c>
    </row>
    <row r="30" spans="2:11" ht="9" customHeight="1">
      <c r="B30" s="53" t="s">
        <v>123</v>
      </c>
      <c r="C30" s="51">
        <v>129512066</v>
      </c>
      <c r="D30" s="51">
        <v>129512066</v>
      </c>
      <c r="E30" s="64">
        <v>1.7</v>
      </c>
      <c r="F30" s="51">
        <v>122363953</v>
      </c>
      <c r="G30" s="51">
        <v>251876019</v>
      </c>
      <c r="H30" s="64">
        <v>2.7</v>
      </c>
      <c r="I30" s="51">
        <v>120125825</v>
      </c>
      <c r="J30" s="51">
        <v>372001844</v>
      </c>
      <c r="K30" s="64">
        <v>-2</v>
      </c>
    </row>
    <row r="31" spans="2:11" ht="9" customHeight="1">
      <c r="B31" s="53" t="s">
        <v>124</v>
      </c>
      <c r="C31" s="51">
        <v>108022040</v>
      </c>
      <c r="D31" s="51">
        <v>108022040</v>
      </c>
      <c r="E31" s="64">
        <v>2.6</v>
      </c>
      <c r="F31" s="51">
        <v>90029332</v>
      </c>
      <c r="G31" s="51">
        <v>198051372</v>
      </c>
      <c r="H31" s="64">
        <v>8.6</v>
      </c>
      <c r="I31" s="51">
        <v>99016352</v>
      </c>
      <c r="J31" s="51">
        <v>297067724</v>
      </c>
      <c r="K31" s="64">
        <v>4.9</v>
      </c>
    </row>
    <row r="32" spans="2:11" ht="9" customHeight="1">
      <c r="B32" s="53" t="s">
        <v>125</v>
      </c>
      <c r="C32" s="51">
        <v>177512297</v>
      </c>
      <c r="D32" s="51">
        <v>177512297</v>
      </c>
      <c r="E32" s="64">
        <v>2.2</v>
      </c>
      <c r="F32" s="51">
        <v>171534357</v>
      </c>
      <c r="G32" s="51">
        <v>349046654</v>
      </c>
      <c r="H32" s="64">
        <v>4</v>
      </c>
      <c r="I32" s="51">
        <v>168409425</v>
      </c>
      <c r="J32" s="51">
        <v>517456079</v>
      </c>
      <c r="K32" s="64">
        <v>-1.7</v>
      </c>
    </row>
    <row r="33" spans="2:11" ht="9" customHeight="1">
      <c r="B33" s="53" t="s">
        <v>126</v>
      </c>
      <c r="C33" s="51">
        <v>179311696</v>
      </c>
      <c r="D33" s="51">
        <v>179311696</v>
      </c>
      <c r="E33" s="64">
        <v>-5</v>
      </c>
      <c r="F33" s="51">
        <v>169687800</v>
      </c>
      <c r="G33" s="51">
        <v>348999496</v>
      </c>
      <c r="H33" s="64">
        <v>-6</v>
      </c>
      <c r="I33" s="51">
        <v>172169838</v>
      </c>
      <c r="J33" s="51">
        <v>521169334</v>
      </c>
      <c r="K33" s="64">
        <v>-6.5</v>
      </c>
    </row>
    <row r="34" spans="2:11" ht="9" customHeight="1">
      <c r="B34" s="53" t="s">
        <v>127</v>
      </c>
      <c r="C34" s="51">
        <v>67456416</v>
      </c>
      <c r="D34" s="51">
        <v>67456416</v>
      </c>
      <c r="E34" s="64">
        <v>-38.8</v>
      </c>
      <c r="F34" s="51">
        <v>54802587</v>
      </c>
      <c r="G34" s="51">
        <v>122259003</v>
      </c>
      <c r="H34" s="64">
        <v>-26</v>
      </c>
      <c r="I34" s="51">
        <v>49869832</v>
      </c>
      <c r="J34" s="51">
        <v>172128835</v>
      </c>
      <c r="K34" s="64">
        <v>-20.4</v>
      </c>
    </row>
    <row r="35" spans="2:11" ht="9" customHeight="1">
      <c r="B35" s="53" t="s">
        <v>128</v>
      </c>
      <c r="C35" s="51">
        <v>220794992</v>
      </c>
      <c r="D35" s="51">
        <v>220794992</v>
      </c>
      <c r="E35" s="64">
        <v>4.7</v>
      </c>
      <c r="F35" s="51">
        <v>194940002</v>
      </c>
      <c r="G35" s="51">
        <v>415734994</v>
      </c>
      <c r="H35" s="64">
        <v>1.2</v>
      </c>
      <c r="I35" s="51">
        <v>133451751</v>
      </c>
      <c r="J35" s="51">
        <v>549186745</v>
      </c>
      <c r="K35" s="64">
        <v>-15</v>
      </c>
    </row>
    <row r="36" spans="2:11" ht="9" customHeight="1">
      <c r="B36" s="53" t="s">
        <v>129</v>
      </c>
      <c r="C36" s="51">
        <v>225035592</v>
      </c>
      <c r="D36" s="51">
        <v>225035592</v>
      </c>
      <c r="E36" s="64">
        <v>-0.3</v>
      </c>
      <c r="F36" s="51">
        <v>208752335</v>
      </c>
      <c r="G36" s="51">
        <v>433787927</v>
      </c>
      <c r="H36" s="64">
        <v>0.5</v>
      </c>
      <c r="I36" s="51">
        <v>182169054</v>
      </c>
      <c r="J36" s="51">
        <v>615956981</v>
      </c>
      <c r="K36" s="64">
        <v>-7.1</v>
      </c>
    </row>
    <row r="37" spans="2:11" ht="9" customHeight="1">
      <c r="B37" s="53" t="s">
        <v>130</v>
      </c>
      <c r="C37" s="51">
        <v>384335643</v>
      </c>
      <c r="D37" s="51">
        <v>384335643</v>
      </c>
      <c r="E37" s="64">
        <v>33.7</v>
      </c>
      <c r="F37" s="51">
        <v>363389848</v>
      </c>
      <c r="G37" s="51">
        <v>747725491</v>
      </c>
      <c r="H37" s="64">
        <v>3.2</v>
      </c>
      <c r="I37" s="51">
        <v>318702218</v>
      </c>
      <c r="J37" s="51">
        <v>1066427709</v>
      </c>
      <c r="K37" s="64">
        <v>-4.6</v>
      </c>
    </row>
    <row r="38" spans="2:11" ht="9" customHeight="1">
      <c r="B38" s="53" t="s">
        <v>131</v>
      </c>
      <c r="C38" s="51">
        <v>217290201</v>
      </c>
      <c r="D38" s="51">
        <v>217290201</v>
      </c>
      <c r="E38" s="64">
        <v>-1.3</v>
      </c>
      <c r="F38" s="51">
        <v>210306293</v>
      </c>
      <c r="G38" s="51">
        <v>427596494</v>
      </c>
      <c r="H38" s="64">
        <v>-0.9</v>
      </c>
      <c r="I38" s="51">
        <v>203492587</v>
      </c>
      <c r="J38" s="51">
        <v>631089081</v>
      </c>
      <c r="K38" s="64">
        <v>1.1</v>
      </c>
    </row>
    <row r="39" spans="2:11" ht="9" customHeight="1">
      <c r="B39" s="53" t="s">
        <v>132</v>
      </c>
      <c r="C39" s="51">
        <v>149412438</v>
      </c>
      <c r="D39" s="51">
        <v>149412438</v>
      </c>
      <c r="E39" s="64">
        <v>3.8</v>
      </c>
      <c r="F39" s="51">
        <v>133016751</v>
      </c>
      <c r="G39" s="51">
        <v>282429189</v>
      </c>
      <c r="H39" s="64">
        <v>2.6</v>
      </c>
      <c r="I39" s="51">
        <v>125801555</v>
      </c>
      <c r="J39" s="51">
        <v>408230744</v>
      </c>
      <c r="K39" s="64">
        <v>3.1</v>
      </c>
    </row>
    <row r="40" spans="2:11" ht="9" customHeight="1">
      <c r="B40" s="53" t="s">
        <v>133</v>
      </c>
      <c r="C40" s="51">
        <v>252174295</v>
      </c>
      <c r="D40" s="51">
        <v>252174295</v>
      </c>
      <c r="E40" s="64">
        <v>3.3</v>
      </c>
      <c r="F40" s="51">
        <v>294216158</v>
      </c>
      <c r="G40" s="51">
        <v>546390453</v>
      </c>
      <c r="H40" s="64">
        <v>16.7</v>
      </c>
      <c r="I40" s="51">
        <v>232956977</v>
      </c>
      <c r="J40" s="51">
        <v>779347430</v>
      </c>
      <c r="K40" s="64">
        <v>6.2</v>
      </c>
    </row>
    <row r="41" spans="2:11" ht="9" customHeight="1">
      <c r="B41" s="53" t="s">
        <v>134</v>
      </c>
      <c r="C41" s="51">
        <v>39745552</v>
      </c>
      <c r="D41" s="51">
        <v>39745552</v>
      </c>
      <c r="E41" s="64">
        <v>-0.1</v>
      </c>
      <c r="F41" s="51">
        <v>37691702</v>
      </c>
      <c r="G41" s="51">
        <v>77437254</v>
      </c>
      <c r="H41" s="64">
        <v>1.2</v>
      </c>
      <c r="I41" s="51">
        <v>37563226</v>
      </c>
      <c r="J41" s="51">
        <v>115000480</v>
      </c>
      <c r="K41" s="64">
        <v>-3</v>
      </c>
    </row>
    <row r="42" spans="2:11" ht="9" customHeight="1">
      <c r="B42" s="53" t="s">
        <v>135</v>
      </c>
      <c r="C42" s="51">
        <v>71954384</v>
      </c>
      <c r="D42" s="51">
        <v>71954384</v>
      </c>
      <c r="E42" s="64">
        <v>1.4</v>
      </c>
      <c r="F42" s="51">
        <v>70545518</v>
      </c>
      <c r="G42" s="51">
        <v>142499902</v>
      </c>
      <c r="H42" s="64">
        <v>5.1</v>
      </c>
      <c r="I42" s="51">
        <v>67800533</v>
      </c>
      <c r="J42" s="51">
        <v>210300435</v>
      </c>
      <c r="K42" s="64">
        <v>0.4</v>
      </c>
    </row>
    <row r="43" spans="2:11" ht="9" customHeight="1">
      <c r="B43" s="53" t="s">
        <v>136</v>
      </c>
      <c r="C43" s="51">
        <v>100166687</v>
      </c>
      <c r="D43" s="51">
        <v>100166687</v>
      </c>
      <c r="E43" s="64">
        <v>0.7</v>
      </c>
      <c r="F43" s="51">
        <v>96339446</v>
      </c>
      <c r="G43" s="51">
        <v>196506133</v>
      </c>
      <c r="H43" s="64">
        <v>4.2</v>
      </c>
      <c r="I43" s="51">
        <v>85363368</v>
      </c>
      <c r="J43" s="51">
        <v>281869501</v>
      </c>
      <c r="K43" s="64">
        <v>-3.8</v>
      </c>
    </row>
    <row r="44" spans="2:11" ht="9" customHeight="1">
      <c r="B44" s="53" t="s">
        <v>137</v>
      </c>
      <c r="C44" s="51">
        <v>59051836</v>
      </c>
      <c r="D44" s="51">
        <v>59051836</v>
      </c>
      <c r="E44" s="64">
        <v>-1.6</v>
      </c>
      <c r="F44" s="51">
        <v>55965547</v>
      </c>
      <c r="G44" s="51">
        <v>115017383</v>
      </c>
      <c r="H44" s="64">
        <v>0.1</v>
      </c>
      <c r="I44" s="51">
        <v>49858009</v>
      </c>
      <c r="J44" s="51">
        <v>164875392</v>
      </c>
      <c r="K44" s="64">
        <v>-5.6</v>
      </c>
    </row>
    <row r="45" spans="2:11" ht="9" customHeight="1">
      <c r="B45" s="53" t="s">
        <v>138</v>
      </c>
      <c r="C45" s="51">
        <v>243642434</v>
      </c>
      <c r="D45" s="51">
        <v>243642434</v>
      </c>
      <c r="E45" s="64">
        <v>-24.1</v>
      </c>
      <c r="F45" s="51">
        <v>248693713</v>
      </c>
      <c r="G45" s="51">
        <v>492336147</v>
      </c>
      <c r="H45" s="64">
        <v>-18.8</v>
      </c>
      <c r="I45" s="51">
        <v>203435924</v>
      </c>
      <c r="J45" s="51">
        <v>695772071</v>
      </c>
      <c r="K45" s="64">
        <v>-26.1</v>
      </c>
    </row>
    <row r="46" spans="2:11" ht="9" customHeight="1">
      <c r="B46" s="53" t="s">
        <v>139</v>
      </c>
      <c r="C46" s="51">
        <v>92079400</v>
      </c>
      <c r="D46" s="51">
        <v>92079400</v>
      </c>
      <c r="E46" s="64">
        <v>12.9</v>
      </c>
      <c r="F46" s="51">
        <v>75942921</v>
      </c>
      <c r="G46" s="51">
        <v>168022321</v>
      </c>
      <c r="H46" s="64">
        <v>4.7</v>
      </c>
      <c r="I46" s="51">
        <v>75878310</v>
      </c>
      <c r="J46" s="51">
        <v>243900631</v>
      </c>
      <c r="K46" s="64">
        <v>-2.1</v>
      </c>
    </row>
    <row r="47" spans="2:11" ht="9" customHeight="1">
      <c r="B47" s="53" t="s">
        <v>140</v>
      </c>
      <c r="C47" s="51">
        <v>482932478</v>
      </c>
      <c r="D47" s="51">
        <v>482932478</v>
      </c>
      <c r="E47" s="64">
        <v>-6.6</v>
      </c>
      <c r="F47" s="51">
        <v>403490935</v>
      </c>
      <c r="G47" s="51">
        <v>886423413</v>
      </c>
      <c r="H47" s="64">
        <v>-7.5</v>
      </c>
      <c r="I47" s="51">
        <v>405398641</v>
      </c>
      <c r="J47" s="51">
        <v>1291822054</v>
      </c>
      <c r="K47" s="64">
        <v>-10.8</v>
      </c>
    </row>
    <row r="48" spans="2:11" ht="9" customHeight="1">
      <c r="B48" s="53" t="s">
        <v>141</v>
      </c>
      <c r="C48" s="51">
        <v>412524556</v>
      </c>
      <c r="D48" s="51">
        <v>412524556</v>
      </c>
      <c r="E48" s="64">
        <v>1.9</v>
      </c>
      <c r="F48" s="51">
        <v>375465743</v>
      </c>
      <c r="G48" s="51">
        <v>787990299</v>
      </c>
      <c r="H48" s="64">
        <v>1.6</v>
      </c>
      <c r="I48" s="51">
        <v>329263938</v>
      </c>
      <c r="J48" s="51">
        <v>1117254237</v>
      </c>
      <c r="K48" s="64">
        <v>-6.7</v>
      </c>
    </row>
    <row r="49" spans="2:11" ht="9" customHeight="1">
      <c r="B49" s="53" t="s">
        <v>142</v>
      </c>
      <c r="C49" s="51">
        <v>34252694</v>
      </c>
      <c r="D49" s="51">
        <v>34252694</v>
      </c>
      <c r="E49" s="64">
        <v>-4.8</v>
      </c>
      <c r="F49" s="51">
        <v>34856476</v>
      </c>
      <c r="G49" s="51">
        <v>69109170</v>
      </c>
      <c r="H49" s="64">
        <v>0.2</v>
      </c>
      <c r="I49" s="51">
        <v>30774945</v>
      </c>
      <c r="J49" s="51">
        <v>99884115</v>
      </c>
      <c r="K49" s="64">
        <v>-0.4</v>
      </c>
    </row>
    <row r="50" spans="2:11" ht="9" customHeight="1">
      <c r="B50" s="53" t="s">
        <v>143</v>
      </c>
      <c r="C50" s="51">
        <v>405864172</v>
      </c>
      <c r="D50" s="51">
        <v>405864172</v>
      </c>
      <c r="E50" s="64">
        <v>4.7</v>
      </c>
      <c r="F50" s="51">
        <v>386493697</v>
      </c>
      <c r="G50" s="51">
        <v>792357869</v>
      </c>
      <c r="H50" s="64">
        <v>4.1</v>
      </c>
      <c r="I50" s="51">
        <v>359818996</v>
      </c>
      <c r="J50" s="51">
        <v>1152176865</v>
      </c>
      <c r="K50" s="64">
        <v>-3.5</v>
      </c>
    </row>
    <row r="51" spans="2:11" ht="9" customHeight="1">
      <c r="B51" s="53" t="s">
        <v>144</v>
      </c>
      <c r="C51" s="51">
        <v>156233876</v>
      </c>
      <c r="D51" s="51">
        <v>156233876</v>
      </c>
      <c r="E51" s="64">
        <v>15.4</v>
      </c>
      <c r="F51" s="51">
        <v>148164785</v>
      </c>
      <c r="G51" s="51">
        <v>304398661</v>
      </c>
      <c r="H51" s="64">
        <v>2</v>
      </c>
      <c r="I51" s="51">
        <v>166452628</v>
      </c>
      <c r="J51" s="51">
        <v>470851289</v>
      </c>
      <c r="K51" s="64">
        <v>8.1</v>
      </c>
    </row>
    <row r="52" spans="2:11" ht="9" customHeight="1">
      <c r="B52" s="53" t="s">
        <v>145</v>
      </c>
      <c r="C52" s="51">
        <v>114697540</v>
      </c>
      <c r="D52" s="51">
        <v>114697540</v>
      </c>
      <c r="E52" s="64">
        <v>-8.9</v>
      </c>
      <c r="F52" s="51">
        <v>97925609</v>
      </c>
      <c r="G52" s="51">
        <v>212623149</v>
      </c>
      <c r="H52" s="64">
        <v>-6.6</v>
      </c>
      <c r="I52" s="51">
        <v>143756998</v>
      </c>
      <c r="J52" s="51">
        <v>356380147</v>
      </c>
      <c r="K52" s="64">
        <v>-3.7</v>
      </c>
    </row>
    <row r="53" spans="2:11" ht="9" customHeight="1">
      <c r="B53" s="53" t="s">
        <v>146</v>
      </c>
      <c r="C53" s="51">
        <v>403082080</v>
      </c>
      <c r="D53" s="51">
        <v>403082080</v>
      </c>
      <c r="E53" s="64">
        <v>3.3</v>
      </c>
      <c r="F53" s="51">
        <v>385789582</v>
      </c>
      <c r="G53" s="51">
        <v>788871662</v>
      </c>
      <c r="H53" s="64">
        <v>6.2</v>
      </c>
      <c r="I53" s="51">
        <v>334743914</v>
      </c>
      <c r="J53" s="51">
        <v>1123615576</v>
      </c>
      <c r="K53" s="64">
        <v>-2.7</v>
      </c>
    </row>
    <row r="54" spans="2:11" ht="9" customHeight="1">
      <c r="B54" s="53" t="s">
        <v>147</v>
      </c>
      <c r="C54" s="51">
        <v>29847647</v>
      </c>
      <c r="D54" s="51">
        <v>29847647</v>
      </c>
      <c r="E54" s="64">
        <v>-8.9</v>
      </c>
      <c r="F54" s="51">
        <v>29740438</v>
      </c>
      <c r="G54" s="51">
        <v>59588085</v>
      </c>
      <c r="H54" s="64">
        <v>-16.7</v>
      </c>
      <c r="I54" s="51">
        <v>27249070</v>
      </c>
      <c r="J54" s="51">
        <v>86837155</v>
      </c>
      <c r="K54" s="64">
        <v>-17.3</v>
      </c>
    </row>
    <row r="55" spans="2:11" ht="9" customHeight="1">
      <c r="B55" s="53" t="s">
        <v>148</v>
      </c>
      <c r="C55" s="51">
        <v>225624722</v>
      </c>
      <c r="D55" s="51">
        <v>225624722</v>
      </c>
      <c r="E55" s="64">
        <v>-0.7</v>
      </c>
      <c r="F55" s="51">
        <v>216009396</v>
      </c>
      <c r="G55" s="51">
        <v>441634118</v>
      </c>
      <c r="H55" s="64">
        <v>0.5</v>
      </c>
      <c r="I55" s="51">
        <v>191767910</v>
      </c>
      <c r="J55" s="51">
        <v>633402028</v>
      </c>
      <c r="K55" s="64">
        <v>-7.8</v>
      </c>
    </row>
    <row r="56" spans="2:11" ht="9" customHeight="1">
      <c r="B56" s="53" t="s">
        <v>149</v>
      </c>
      <c r="C56" s="51">
        <v>37363778</v>
      </c>
      <c r="D56" s="51">
        <v>37363778</v>
      </c>
      <c r="E56" s="64">
        <v>14</v>
      </c>
      <c r="F56" s="51">
        <v>36407853</v>
      </c>
      <c r="G56" s="51">
        <v>73771631</v>
      </c>
      <c r="H56" s="64">
        <v>4.9</v>
      </c>
      <c r="I56" s="51">
        <v>34444746</v>
      </c>
      <c r="J56" s="51">
        <v>108216377</v>
      </c>
      <c r="K56" s="64">
        <v>4.4</v>
      </c>
    </row>
    <row r="57" spans="2:11" ht="9" customHeight="1">
      <c r="B57" s="53" t="s">
        <v>150</v>
      </c>
      <c r="C57" s="51">
        <v>279625450</v>
      </c>
      <c r="D57" s="51">
        <v>279625450</v>
      </c>
      <c r="E57" s="64">
        <v>5.8</v>
      </c>
      <c r="F57" s="51">
        <v>250150964</v>
      </c>
      <c r="G57" s="51">
        <v>529776414</v>
      </c>
      <c r="H57" s="64">
        <v>7.1</v>
      </c>
      <c r="I57" s="51">
        <v>275501205</v>
      </c>
      <c r="J57" s="51">
        <v>805277619</v>
      </c>
      <c r="K57" s="64">
        <v>0.7</v>
      </c>
    </row>
    <row r="58" spans="2:11" ht="9" customHeight="1">
      <c r="B58" s="53" t="s">
        <v>151</v>
      </c>
      <c r="C58" s="51">
        <v>1200645392</v>
      </c>
      <c r="D58" s="51">
        <v>1200645392</v>
      </c>
      <c r="E58" s="64">
        <v>-0.4</v>
      </c>
      <c r="F58" s="51">
        <v>1166591322</v>
      </c>
      <c r="G58" s="51">
        <v>2367236714</v>
      </c>
      <c r="H58" s="64">
        <v>1.5</v>
      </c>
      <c r="I58" s="51">
        <v>1111140969</v>
      </c>
      <c r="J58" s="51">
        <v>3478377683</v>
      </c>
      <c r="K58" s="64">
        <v>-3.5</v>
      </c>
    </row>
    <row r="59" spans="2:11" ht="9" customHeight="1">
      <c r="B59" s="53" t="s">
        <v>152</v>
      </c>
      <c r="C59" s="51">
        <v>101611143</v>
      </c>
      <c r="D59" s="51">
        <v>101611143</v>
      </c>
      <c r="E59" s="64">
        <v>-1</v>
      </c>
      <c r="F59" s="51">
        <v>99416497</v>
      </c>
      <c r="G59" s="51">
        <v>201027640</v>
      </c>
      <c r="H59" s="64">
        <v>2.4</v>
      </c>
      <c r="I59" s="51">
        <v>92457625</v>
      </c>
      <c r="J59" s="51">
        <v>293485265</v>
      </c>
      <c r="K59" s="64">
        <v>0</v>
      </c>
    </row>
    <row r="60" spans="2:11" ht="9" customHeight="1">
      <c r="B60" s="53" t="s">
        <v>153</v>
      </c>
      <c r="C60" s="51">
        <v>24963178</v>
      </c>
      <c r="D60" s="51">
        <v>24963178</v>
      </c>
      <c r="E60" s="64">
        <v>-2.5</v>
      </c>
      <c r="F60" s="51">
        <v>23770091</v>
      </c>
      <c r="G60" s="51">
        <v>48733269</v>
      </c>
      <c r="H60" s="64">
        <v>-0.9</v>
      </c>
      <c r="I60" s="51">
        <v>19614828</v>
      </c>
      <c r="J60" s="51">
        <v>68348097</v>
      </c>
      <c r="K60" s="64">
        <v>-8.3</v>
      </c>
    </row>
    <row r="61" spans="2:11" ht="9" customHeight="1">
      <c r="B61" s="53" t="s">
        <v>154</v>
      </c>
      <c r="C61" s="51">
        <v>310571081</v>
      </c>
      <c r="D61" s="51">
        <v>310571081</v>
      </c>
      <c r="E61" s="64">
        <v>-25.9</v>
      </c>
      <c r="F61" s="51">
        <v>262703254</v>
      </c>
      <c r="G61" s="51">
        <v>573274335</v>
      </c>
      <c r="H61" s="64">
        <v>-14.9</v>
      </c>
      <c r="I61" s="51">
        <v>320083434</v>
      </c>
      <c r="J61" s="51">
        <v>893357769</v>
      </c>
      <c r="K61" s="64">
        <v>-16.2</v>
      </c>
    </row>
    <row r="62" spans="2:11" ht="9" customHeight="1">
      <c r="B62" s="53" t="s">
        <v>155</v>
      </c>
      <c r="C62" s="51">
        <v>218446242</v>
      </c>
      <c r="D62" s="51">
        <v>218446242</v>
      </c>
      <c r="E62" s="64">
        <v>11</v>
      </c>
      <c r="F62" s="51">
        <v>217676927</v>
      </c>
      <c r="G62" s="51">
        <v>436123169</v>
      </c>
      <c r="H62" s="64">
        <v>5.3</v>
      </c>
      <c r="I62" s="51">
        <v>187175186</v>
      </c>
      <c r="J62" s="51">
        <v>623298355</v>
      </c>
      <c r="K62" s="64">
        <v>-4.4</v>
      </c>
    </row>
    <row r="63" spans="2:11" ht="9" customHeight="1">
      <c r="B63" s="53" t="s">
        <v>156</v>
      </c>
      <c r="C63" s="51">
        <v>61424274</v>
      </c>
      <c r="D63" s="51">
        <v>61424274</v>
      </c>
      <c r="E63" s="64">
        <v>8.7</v>
      </c>
      <c r="F63" s="51">
        <v>61110702</v>
      </c>
      <c r="G63" s="51">
        <v>122534976</v>
      </c>
      <c r="H63" s="64">
        <v>1.6</v>
      </c>
      <c r="I63" s="51">
        <v>60306968</v>
      </c>
      <c r="J63" s="51">
        <v>182841944</v>
      </c>
      <c r="K63" s="64">
        <v>-2.6</v>
      </c>
    </row>
    <row r="64" spans="2:11" ht="9" customHeight="1">
      <c r="B64" s="53" t="s">
        <v>157</v>
      </c>
      <c r="C64" s="51">
        <v>200151052</v>
      </c>
      <c r="D64" s="51">
        <v>200151052</v>
      </c>
      <c r="E64" s="64">
        <v>2.1</v>
      </c>
      <c r="F64" s="51">
        <v>224482342</v>
      </c>
      <c r="G64" s="51">
        <v>424633394</v>
      </c>
      <c r="H64" s="64">
        <v>25.2</v>
      </c>
      <c r="I64" s="51">
        <v>183344501</v>
      </c>
      <c r="J64" s="51">
        <v>607977895</v>
      </c>
      <c r="K64" s="64">
        <v>-1.7</v>
      </c>
    </row>
    <row r="65" spans="2:11" ht="9" customHeight="1" thickBot="1">
      <c r="B65" s="53" t="s">
        <v>158</v>
      </c>
      <c r="C65" s="51">
        <v>27643696</v>
      </c>
      <c r="D65" s="51">
        <v>27643696</v>
      </c>
      <c r="E65" s="64">
        <v>-7.6</v>
      </c>
      <c r="F65" s="51">
        <v>24451534</v>
      </c>
      <c r="G65" s="51">
        <v>52095230</v>
      </c>
      <c r="H65" s="64">
        <v>-4.2</v>
      </c>
      <c r="I65" s="51">
        <v>25700733</v>
      </c>
      <c r="J65" s="51">
        <v>77795963</v>
      </c>
      <c r="K65" s="64">
        <v>-0.1</v>
      </c>
    </row>
    <row r="66" spans="2:11" ht="9" customHeight="1" thickTop="1">
      <c r="B66" s="59" t="s">
        <v>159</v>
      </c>
      <c r="C66" s="54">
        <v>11628275295</v>
      </c>
      <c r="D66" s="54">
        <v>11628275295</v>
      </c>
      <c r="E66" s="65">
        <v>-0.2</v>
      </c>
      <c r="F66" s="54">
        <v>11126206104</v>
      </c>
      <c r="G66" s="54">
        <v>22754481399</v>
      </c>
      <c r="H66" s="65">
        <v>1.3</v>
      </c>
      <c r="I66" s="54">
        <v>10382452081</v>
      </c>
      <c r="J66" s="54">
        <v>33136933480.334</v>
      </c>
      <c r="K66" s="65">
        <v>-4.2</v>
      </c>
    </row>
    <row r="67" spans="2:11" ht="9" customHeight="1" thickBot="1">
      <c r="B67" s="60" t="s">
        <v>160</v>
      </c>
      <c r="C67" s="55">
        <v>84103913</v>
      </c>
      <c r="D67" s="55">
        <v>84103913</v>
      </c>
      <c r="E67" s="66">
        <v>-15.5</v>
      </c>
      <c r="F67" s="55">
        <v>64132228</v>
      </c>
      <c r="G67" s="55">
        <v>148236141</v>
      </c>
      <c r="H67" s="66">
        <v>-7</v>
      </c>
      <c r="I67" s="55">
        <v>76976728</v>
      </c>
      <c r="J67" s="55">
        <v>225212869</v>
      </c>
      <c r="K67" s="66">
        <v>-16.6</v>
      </c>
    </row>
    <row r="68" spans="2:11" ht="9" customHeight="1" thickTop="1">
      <c r="B68" s="61" t="s">
        <v>161</v>
      </c>
      <c r="C68" s="56">
        <v>11712379208</v>
      </c>
      <c r="D68" s="56">
        <v>11712379208</v>
      </c>
      <c r="E68" s="67">
        <v>-0.4</v>
      </c>
      <c r="F68" s="56">
        <v>11190338332</v>
      </c>
      <c r="G68" s="56">
        <v>22902717540</v>
      </c>
      <c r="H68" s="67">
        <v>1.2</v>
      </c>
      <c r="I68" s="56">
        <v>10459428809</v>
      </c>
      <c r="J68" s="56">
        <v>33362146349.334</v>
      </c>
      <c r="K68" s="67">
        <v>-4.3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165</v>
      </c>
      <c r="C3" s="29" t="s">
        <v>63</v>
      </c>
      <c r="D3" s="29" t="s">
        <v>12</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08/21/2020</v>
      </c>
      <c r="F8" s="39" t="s">
        <v>87</v>
      </c>
      <c r="K8" s="69" t="str">
        <f>CONCATENATE(G3," ",H3," Reporting Period")</f>
        <v>April 2020 Reporting Period</v>
      </c>
    </row>
    <row r="9" spans="2:11" ht="12" customHeight="1">
      <c r="B9" s="33"/>
      <c r="C9" s="33" t="s">
        <v>18</v>
      </c>
      <c r="D9" s="34" t="s">
        <v>89</v>
      </c>
      <c r="E9" s="34"/>
      <c r="F9" s="33" t="s">
        <v>166</v>
      </c>
      <c r="G9" s="34" t="s">
        <v>89</v>
      </c>
      <c r="H9" s="34"/>
      <c r="I9" s="33" t="s">
        <v>167</v>
      </c>
      <c r="J9" s="34" t="s">
        <v>89</v>
      </c>
      <c r="K9" s="34"/>
    </row>
    <row r="10" spans="2:11" ht="12" customHeight="1">
      <c r="B10" s="35" t="s">
        <v>92</v>
      </c>
      <c r="C10" s="152" t="str">
        <f>C3</f>
        <v>44</v>
      </c>
      <c r="D10" s="36" t="s">
        <v>93</v>
      </c>
      <c r="E10" s="36"/>
      <c r="F10" s="152" t="str">
        <f>D3</f>
        <v>0</v>
      </c>
      <c r="G10" s="36" t="s">
        <v>93</v>
      </c>
      <c r="H10" s="36"/>
      <c r="I10" s="152" t="str">
        <f>E3</f>
        <v>0</v>
      </c>
      <c r="J10" s="36" t="s">
        <v>93</v>
      </c>
      <c r="K10" s="36"/>
    </row>
    <row r="11" spans="2:11" ht="12" customHeight="1">
      <c r="B11" s="35"/>
      <c r="C11" s="35" t="str">
        <f>CONCATENATE("(",C3," Entities)")</f>
        <v>(44 Entities)</v>
      </c>
      <c r="D11" s="36" t="s">
        <v>94</v>
      </c>
      <c r="E11" s="36"/>
      <c r="F11" s="35" t="str">
        <f>CONCATENATE("(",D3," Entities)")</f>
        <v>(0 Entities)</v>
      </c>
      <c r="G11" s="36" t="s">
        <v>94</v>
      </c>
      <c r="H11" s="36"/>
      <c r="I11" s="35" t="str">
        <f>CONCATENATE("(",E3," Entities)")</f>
        <v>(0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75" hidden="1">
      <c r="B13" s="39" t="s">
        <v>98</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108</v>
      </c>
      <c r="C15" s="49">
        <v>233668505</v>
      </c>
      <c r="D15" s="49">
        <v>975705424</v>
      </c>
      <c r="E15" s="62">
        <v>8.5</v>
      </c>
      <c r="F15" s="49">
        <v>0</v>
      </c>
      <c r="G15" s="49">
        <v>0</v>
      </c>
      <c r="H15" s="62">
        <v>0</v>
      </c>
      <c r="I15" s="49">
        <v>0</v>
      </c>
      <c r="J15" s="49">
        <v>0</v>
      </c>
      <c r="K15" s="62">
        <v>0</v>
      </c>
    </row>
    <row r="16" spans="2:11" ht="9" customHeight="1">
      <c r="B16" s="43" t="s">
        <v>109</v>
      </c>
      <c r="C16" s="50">
        <v>14280621</v>
      </c>
      <c r="D16" s="50">
        <v>77967080</v>
      </c>
      <c r="E16" s="63">
        <v>-9.4</v>
      </c>
      <c r="F16" s="50">
        <v>0</v>
      </c>
      <c r="G16" s="50">
        <v>0</v>
      </c>
      <c r="H16" s="63">
        <v>0</v>
      </c>
      <c r="I16" s="50">
        <v>0</v>
      </c>
      <c r="J16" s="50">
        <v>0</v>
      </c>
      <c r="K16" s="63">
        <v>0</v>
      </c>
    </row>
    <row r="17" spans="2:11" ht="9" customHeight="1">
      <c r="B17" s="43" t="s">
        <v>110</v>
      </c>
      <c r="C17" s="51">
        <v>162301050</v>
      </c>
      <c r="D17" s="51">
        <v>905746127</v>
      </c>
      <c r="E17" s="64">
        <v>-9.4</v>
      </c>
      <c r="F17" s="51">
        <v>0</v>
      </c>
      <c r="G17" s="51">
        <v>0</v>
      </c>
      <c r="H17" s="64">
        <v>0</v>
      </c>
      <c r="I17" s="51">
        <v>0</v>
      </c>
      <c r="J17" s="51">
        <v>0</v>
      </c>
      <c r="K17" s="64">
        <v>0</v>
      </c>
    </row>
    <row r="18" spans="2:11" ht="9" customHeight="1">
      <c r="B18" s="43" t="s">
        <v>111</v>
      </c>
      <c r="C18" s="51">
        <v>96834966</v>
      </c>
      <c r="D18" s="51">
        <v>455479017</v>
      </c>
      <c r="E18" s="64">
        <v>-7.4</v>
      </c>
      <c r="F18" s="51">
        <v>0</v>
      </c>
      <c r="G18" s="51">
        <v>0</v>
      </c>
      <c r="H18" s="64">
        <v>0</v>
      </c>
      <c r="I18" s="51">
        <v>0</v>
      </c>
      <c r="J18" s="51">
        <v>0</v>
      </c>
      <c r="K18" s="64">
        <v>0</v>
      </c>
    </row>
    <row r="19" spans="2:11" ht="9" customHeight="1">
      <c r="B19" s="43" t="s">
        <v>112</v>
      </c>
      <c r="C19" s="51">
        <v>714431599</v>
      </c>
      <c r="D19" s="51">
        <v>4155345445</v>
      </c>
      <c r="E19" s="64">
        <v>-16.1</v>
      </c>
      <c r="F19" s="51">
        <v>0</v>
      </c>
      <c r="G19" s="51">
        <v>0</v>
      </c>
      <c r="H19" s="64">
        <v>0</v>
      </c>
      <c r="I19" s="51">
        <v>0</v>
      </c>
      <c r="J19" s="51">
        <v>0</v>
      </c>
      <c r="K19" s="64">
        <v>0</v>
      </c>
    </row>
    <row r="20" spans="2:11" ht="9" customHeight="1">
      <c r="B20" s="43" t="s">
        <v>113</v>
      </c>
      <c r="C20" s="51">
        <v>170942701</v>
      </c>
      <c r="D20" s="51">
        <v>710375834.915</v>
      </c>
      <c r="E20" s="64">
        <v>-7.6</v>
      </c>
      <c r="F20" s="51">
        <v>0</v>
      </c>
      <c r="G20" s="51">
        <v>0</v>
      </c>
      <c r="H20" s="64">
        <v>0</v>
      </c>
      <c r="I20" s="51">
        <v>0</v>
      </c>
      <c r="J20" s="51">
        <v>0</v>
      </c>
      <c r="K20" s="64">
        <v>0</v>
      </c>
    </row>
    <row r="21" spans="2:11" ht="9" customHeight="1">
      <c r="B21" s="43" t="s">
        <v>114</v>
      </c>
      <c r="C21" s="50">
        <v>103437313</v>
      </c>
      <c r="D21" s="50">
        <v>454069622.41</v>
      </c>
      <c r="E21" s="63">
        <v>-6</v>
      </c>
      <c r="F21" s="50">
        <v>0</v>
      </c>
      <c r="G21" s="50">
        <v>0</v>
      </c>
      <c r="H21" s="63">
        <v>0</v>
      </c>
      <c r="I21" s="50">
        <v>0</v>
      </c>
      <c r="J21" s="50">
        <v>0</v>
      </c>
      <c r="K21" s="63">
        <v>0</v>
      </c>
    </row>
    <row r="22" spans="2:11" ht="9" customHeight="1">
      <c r="B22" s="43" t="s">
        <v>115</v>
      </c>
      <c r="C22" s="51">
        <v>26564551</v>
      </c>
      <c r="D22" s="51">
        <v>151239186</v>
      </c>
      <c r="E22" s="64">
        <v>-11.8</v>
      </c>
      <c r="F22" s="51">
        <v>0</v>
      </c>
      <c r="G22" s="51">
        <v>0</v>
      </c>
      <c r="H22" s="64">
        <v>0</v>
      </c>
      <c r="I22" s="51">
        <v>0</v>
      </c>
      <c r="J22" s="51">
        <v>0</v>
      </c>
      <c r="K22" s="64">
        <v>0</v>
      </c>
    </row>
    <row r="23" spans="2:11" ht="9" customHeight="1">
      <c r="B23" s="43" t="s">
        <v>116</v>
      </c>
      <c r="C23" s="50">
        <v>8648123</v>
      </c>
      <c r="D23" s="50">
        <v>36663878.247</v>
      </c>
      <c r="E23" s="63">
        <v>-2.3</v>
      </c>
      <c r="F23" s="50">
        <v>0</v>
      </c>
      <c r="G23" s="50">
        <v>0</v>
      </c>
      <c r="H23" s="63">
        <v>0</v>
      </c>
      <c r="I23" s="50">
        <v>0</v>
      </c>
      <c r="J23" s="50">
        <v>0</v>
      </c>
      <c r="K23" s="63">
        <v>0</v>
      </c>
    </row>
    <row r="24" spans="2:11" ht="9" customHeight="1">
      <c r="B24" s="43" t="s">
        <v>117</v>
      </c>
      <c r="C24" s="51">
        <v>749346938</v>
      </c>
      <c r="D24" s="51">
        <v>3090622864.319</v>
      </c>
      <c r="E24" s="64">
        <v>-1.9</v>
      </c>
      <c r="F24" s="51">
        <v>0</v>
      </c>
      <c r="G24" s="51">
        <v>0</v>
      </c>
      <c r="H24" s="64">
        <v>0</v>
      </c>
      <c r="I24" s="51">
        <v>0</v>
      </c>
      <c r="J24" s="51">
        <v>0</v>
      </c>
      <c r="K24" s="64">
        <v>0</v>
      </c>
    </row>
    <row r="25" spans="2:11" ht="9" customHeight="1">
      <c r="B25" s="43" t="s">
        <v>118</v>
      </c>
      <c r="C25" s="51">
        <v>364954715</v>
      </c>
      <c r="D25" s="51">
        <v>1586207207.977</v>
      </c>
      <c r="E25" s="64">
        <v>-1.9</v>
      </c>
      <c r="F25" s="51">
        <v>0</v>
      </c>
      <c r="G25" s="51">
        <v>0</v>
      </c>
      <c r="H25" s="64">
        <v>0</v>
      </c>
      <c r="I25" s="51">
        <v>0</v>
      </c>
      <c r="J25" s="51">
        <v>0</v>
      </c>
      <c r="K25" s="64">
        <v>0</v>
      </c>
    </row>
    <row r="26" spans="2:11" ht="9" customHeight="1">
      <c r="B26" s="43" t="s">
        <v>119</v>
      </c>
      <c r="C26" s="51">
        <v>20896567</v>
      </c>
      <c r="D26" s="51">
        <v>130884982</v>
      </c>
      <c r="E26" s="64">
        <v>-14.7</v>
      </c>
      <c r="F26" s="51">
        <v>0</v>
      </c>
      <c r="G26" s="51">
        <v>0</v>
      </c>
      <c r="H26" s="64">
        <v>0</v>
      </c>
      <c r="I26" s="51">
        <v>0</v>
      </c>
      <c r="J26" s="51">
        <v>0</v>
      </c>
      <c r="K26" s="64">
        <v>0</v>
      </c>
    </row>
    <row r="27" spans="2:11" ht="9" customHeight="1">
      <c r="B27" s="43" t="s">
        <v>120</v>
      </c>
      <c r="C27" s="51">
        <v>76246360</v>
      </c>
      <c r="D27" s="51">
        <v>266075936</v>
      </c>
      <c r="E27" s="64">
        <v>3.2</v>
      </c>
      <c r="F27" s="51">
        <v>0</v>
      </c>
      <c r="G27" s="51">
        <v>0</v>
      </c>
      <c r="H27" s="64">
        <v>0</v>
      </c>
      <c r="I27" s="51">
        <v>0</v>
      </c>
      <c r="J27" s="51">
        <v>0</v>
      </c>
      <c r="K27" s="64">
        <v>0</v>
      </c>
    </row>
    <row r="28" spans="2:11" ht="9" customHeight="1">
      <c r="B28" s="43" t="s">
        <v>121</v>
      </c>
      <c r="C28" s="51">
        <v>238110469</v>
      </c>
      <c r="D28" s="51">
        <v>1287443921</v>
      </c>
      <c r="E28" s="64">
        <v>-17.3</v>
      </c>
      <c r="F28" s="51">
        <v>0</v>
      </c>
      <c r="G28" s="51">
        <v>0</v>
      </c>
      <c r="H28" s="64">
        <v>0</v>
      </c>
      <c r="I28" s="51">
        <v>0</v>
      </c>
      <c r="J28" s="51">
        <v>0</v>
      </c>
      <c r="K28" s="64">
        <v>0</v>
      </c>
    </row>
    <row r="29" spans="2:11" ht="9" customHeight="1">
      <c r="B29" s="43" t="s">
        <v>122</v>
      </c>
      <c r="C29" s="51">
        <v>168316411</v>
      </c>
      <c r="D29" s="51">
        <v>889106395</v>
      </c>
      <c r="E29" s="64">
        <v>-10.7</v>
      </c>
      <c r="F29" s="51">
        <v>0</v>
      </c>
      <c r="G29" s="51">
        <v>0</v>
      </c>
      <c r="H29" s="64">
        <v>0</v>
      </c>
      <c r="I29" s="51">
        <v>0</v>
      </c>
      <c r="J29" s="51">
        <v>0</v>
      </c>
      <c r="K29" s="64">
        <v>0</v>
      </c>
    </row>
    <row r="30" spans="2:11" ht="9" customHeight="1">
      <c r="B30" s="43" t="s">
        <v>123</v>
      </c>
      <c r="C30" s="51">
        <v>99073350</v>
      </c>
      <c r="D30" s="51">
        <v>471075194</v>
      </c>
      <c r="E30" s="64">
        <v>-9.3</v>
      </c>
      <c r="F30" s="51">
        <v>0</v>
      </c>
      <c r="G30" s="51">
        <v>0</v>
      </c>
      <c r="H30" s="64">
        <v>0</v>
      </c>
      <c r="I30" s="51">
        <v>0</v>
      </c>
      <c r="J30" s="51">
        <v>0</v>
      </c>
      <c r="K30" s="64">
        <v>0</v>
      </c>
    </row>
    <row r="31" spans="2:11" ht="9" customHeight="1">
      <c r="B31" s="43" t="s">
        <v>124</v>
      </c>
      <c r="C31" s="51">
        <v>75687111</v>
      </c>
      <c r="D31" s="51">
        <v>372754835</v>
      </c>
      <c r="E31" s="64">
        <v>2.4</v>
      </c>
      <c r="F31" s="51">
        <v>0</v>
      </c>
      <c r="G31" s="51">
        <v>0</v>
      </c>
      <c r="H31" s="64">
        <v>0</v>
      </c>
      <c r="I31" s="51">
        <v>0</v>
      </c>
      <c r="J31" s="51">
        <v>0</v>
      </c>
      <c r="K31" s="64">
        <v>0</v>
      </c>
    </row>
    <row r="32" spans="2:11" ht="9" customHeight="1">
      <c r="B32" s="43" t="s">
        <v>125</v>
      </c>
      <c r="C32" s="51">
        <v>129932524</v>
      </c>
      <c r="D32" s="51">
        <v>647388603</v>
      </c>
      <c r="E32" s="64">
        <v>-9.5</v>
      </c>
      <c r="F32" s="51">
        <v>0</v>
      </c>
      <c r="G32" s="51">
        <v>0</v>
      </c>
      <c r="H32" s="64">
        <v>0</v>
      </c>
      <c r="I32" s="51">
        <v>0</v>
      </c>
      <c r="J32" s="51">
        <v>0</v>
      </c>
      <c r="K32" s="64">
        <v>0</v>
      </c>
    </row>
    <row r="33" spans="2:11" ht="9" customHeight="1">
      <c r="B33" s="43" t="s">
        <v>126</v>
      </c>
      <c r="C33" s="51">
        <v>131039204</v>
      </c>
      <c r="D33" s="51">
        <v>652208538</v>
      </c>
      <c r="E33" s="64">
        <v>-13.5</v>
      </c>
      <c r="F33" s="51">
        <v>0</v>
      </c>
      <c r="G33" s="51">
        <v>0</v>
      </c>
      <c r="H33" s="64">
        <v>0</v>
      </c>
      <c r="I33" s="51">
        <v>0</v>
      </c>
      <c r="J33" s="51">
        <v>0</v>
      </c>
      <c r="K33" s="64">
        <v>0</v>
      </c>
    </row>
    <row r="34" spans="2:11" ht="9" customHeight="1">
      <c r="B34" s="43" t="s">
        <v>127</v>
      </c>
      <c r="C34" s="51">
        <v>45702497</v>
      </c>
      <c r="D34" s="51">
        <v>217831332</v>
      </c>
      <c r="E34" s="64">
        <v>-23.6</v>
      </c>
      <c r="F34" s="51">
        <v>0</v>
      </c>
      <c r="G34" s="51">
        <v>0</v>
      </c>
      <c r="H34" s="64">
        <v>0</v>
      </c>
      <c r="I34" s="51">
        <v>0</v>
      </c>
      <c r="J34" s="51">
        <v>0</v>
      </c>
      <c r="K34" s="64">
        <v>0</v>
      </c>
    </row>
    <row r="35" spans="2:11" ht="9" customHeight="1">
      <c r="B35" s="43" t="s">
        <v>128</v>
      </c>
      <c r="C35" s="51">
        <v>142959298</v>
      </c>
      <c r="D35" s="51">
        <v>692146043</v>
      </c>
      <c r="E35" s="64">
        <v>-21.3</v>
      </c>
      <c r="F35" s="51">
        <v>0</v>
      </c>
      <c r="G35" s="51">
        <v>0</v>
      </c>
      <c r="H35" s="64">
        <v>0</v>
      </c>
      <c r="I35" s="51">
        <v>0</v>
      </c>
      <c r="J35" s="51">
        <v>0</v>
      </c>
      <c r="K35" s="64">
        <v>0</v>
      </c>
    </row>
    <row r="36" spans="2:11" ht="9" customHeight="1">
      <c r="B36" s="43" t="s">
        <v>129</v>
      </c>
      <c r="C36" s="51">
        <v>118314352</v>
      </c>
      <c r="D36" s="51">
        <v>734271333</v>
      </c>
      <c r="E36" s="64">
        <v>-17.6</v>
      </c>
      <c r="F36" s="51">
        <v>0</v>
      </c>
      <c r="G36" s="51">
        <v>0</v>
      </c>
      <c r="H36" s="64">
        <v>0</v>
      </c>
      <c r="I36" s="51">
        <v>0</v>
      </c>
      <c r="J36" s="51">
        <v>0</v>
      </c>
      <c r="K36" s="64">
        <v>0</v>
      </c>
    </row>
    <row r="37" spans="2:11" ht="9" customHeight="1">
      <c r="B37" s="43" t="s">
        <v>130</v>
      </c>
      <c r="C37" s="51">
        <v>204921883</v>
      </c>
      <c r="D37" s="51">
        <v>1271349592</v>
      </c>
      <c r="E37" s="64">
        <v>-15.2</v>
      </c>
      <c r="F37" s="51">
        <v>0</v>
      </c>
      <c r="G37" s="51">
        <v>0</v>
      </c>
      <c r="H37" s="64">
        <v>0</v>
      </c>
      <c r="I37" s="51">
        <v>0</v>
      </c>
      <c r="J37" s="51">
        <v>0</v>
      </c>
      <c r="K37" s="64">
        <v>0</v>
      </c>
    </row>
    <row r="38" spans="2:11" ht="9" customHeight="1">
      <c r="B38" s="43" t="s">
        <v>131</v>
      </c>
      <c r="C38" s="51">
        <v>191486043</v>
      </c>
      <c r="D38" s="51">
        <v>822575123.687</v>
      </c>
      <c r="E38" s="64">
        <v>-1.9</v>
      </c>
      <c r="F38" s="51">
        <v>0</v>
      </c>
      <c r="G38" s="51">
        <v>0</v>
      </c>
      <c r="H38" s="64">
        <v>0</v>
      </c>
      <c r="I38" s="51">
        <v>0</v>
      </c>
      <c r="J38" s="51">
        <v>0</v>
      </c>
      <c r="K38" s="64">
        <v>0</v>
      </c>
    </row>
    <row r="39" spans="2:11" ht="9" customHeight="1">
      <c r="B39" s="43" t="s">
        <v>132</v>
      </c>
      <c r="C39" s="51">
        <v>148284053</v>
      </c>
      <c r="D39" s="51">
        <v>556514797</v>
      </c>
      <c r="E39" s="64">
        <v>-0.6</v>
      </c>
      <c r="F39" s="51">
        <v>0</v>
      </c>
      <c r="G39" s="51">
        <v>0</v>
      </c>
      <c r="H39" s="64">
        <v>0</v>
      </c>
      <c r="I39" s="51">
        <v>0</v>
      </c>
      <c r="J39" s="51">
        <v>0</v>
      </c>
      <c r="K39" s="64">
        <v>0</v>
      </c>
    </row>
    <row r="40" spans="2:11" ht="9" customHeight="1">
      <c r="B40" s="43" t="s">
        <v>133</v>
      </c>
      <c r="C40" s="51">
        <v>182740130</v>
      </c>
      <c r="D40" s="51">
        <v>962087560</v>
      </c>
      <c r="E40" s="64">
        <v>-3.5</v>
      </c>
      <c r="F40" s="51">
        <v>0</v>
      </c>
      <c r="G40" s="51">
        <v>0</v>
      </c>
      <c r="H40" s="64">
        <v>0</v>
      </c>
      <c r="I40" s="51">
        <v>0</v>
      </c>
      <c r="J40" s="51">
        <v>0</v>
      </c>
      <c r="K40" s="64">
        <v>0</v>
      </c>
    </row>
    <row r="41" spans="2:11" ht="9" customHeight="1">
      <c r="B41" s="43" t="s">
        <v>134</v>
      </c>
      <c r="C41" s="51">
        <v>31268518</v>
      </c>
      <c r="D41" s="51">
        <v>146268998</v>
      </c>
      <c r="E41" s="64">
        <v>-9.4</v>
      </c>
      <c r="F41" s="51">
        <v>0</v>
      </c>
      <c r="G41" s="51">
        <v>0</v>
      </c>
      <c r="H41" s="64">
        <v>0</v>
      </c>
      <c r="I41" s="51">
        <v>0</v>
      </c>
      <c r="J41" s="51">
        <v>0</v>
      </c>
      <c r="K41" s="64">
        <v>0</v>
      </c>
    </row>
    <row r="42" spans="2:11" ht="9" customHeight="1">
      <c r="B42" s="43" t="s">
        <v>135</v>
      </c>
      <c r="C42" s="51">
        <v>55592810</v>
      </c>
      <c r="D42" s="51">
        <v>265893245</v>
      </c>
      <c r="E42" s="64">
        <v>-7.2</v>
      </c>
      <c r="F42" s="51">
        <v>0</v>
      </c>
      <c r="G42" s="51">
        <v>0</v>
      </c>
      <c r="H42" s="64">
        <v>0</v>
      </c>
      <c r="I42" s="51">
        <v>0</v>
      </c>
      <c r="J42" s="51">
        <v>0</v>
      </c>
      <c r="K42" s="64">
        <v>0</v>
      </c>
    </row>
    <row r="43" spans="2:11" ht="9" customHeight="1">
      <c r="B43" s="43" t="s">
        <v>136</v>
      </c>
      <c r="C43" s="51">
        <v>58560295</v>
      </c>
      <c r="D43" s="51">
        <v>340429796</v>
      </c>
      <c r="E43" s="64">
        <v>-14.1</v>
      </c>
      <c r="F43" s="51">
        <v>0</v>
      </c>
      <c r="G43" s="51">
        <v>0</v>
      </c>
      <c r="H43" s="64">
        <v>0</v>
      </c>
      <c r="I43" s="51">
        <v>0</v>
      </c>
      <c r="J43" s="51">
        <v>0</v>
      </c>
      <c r="K43" s="64">
        <v>0</v>
      </c>
    </row>
    <row r="44" spans="2:11" ht="9" customHeight="1">
      <c r="B44" s="43" t="s">
        <v>137</v>
      </c>
      <c r="C44" s="51">
        <v>34550908</v>
      </c>
      <c r="D44" s="51">
        <v>199426300</v>
      </c>
      <c r="E44" s="64">
        <v>-14</v>
      </c>
      <c r="F44" s="51">
        <v>0</v>
      </c>
      <c r="G44" s="51">
        <v>0</v>
      </c>
      <c r="H44" s="64">
        <v>0</v>
      </c>
      <c r="I44" s="51">
        <v>0</v>
      </c>
      <c r="J44" s="51">
        <v>0</v>
      </c>
      <c r="K44" s="64">
        <v>0</v>
      </c>
    </row>
    <row r="45" spans="2:11" ht="9" customHeight="1">
      <c r="B45" s="43" t="s">
        <v>138</v>
      </c>
      <c r="C45" s="51">
        <v>268526894</v>
      </c>
      <c r="D45" s="51">
        <v>964298965.325</v>
      </c>
      <c r="E45" s="64">
        <v>-23.6</v>
      </c>
      <c r="F45" s="51">
        <v>0</v>
      </c>
      <c r="G45" s="51">
        <v>0</v>
      </c>
      <c r="H45" s="64">
        <v>0</v>
      </c>
      <c r="I45" s="51">
        <v>0</v>
      </c>
      <c r="J45" s="51">
        <v>0</v>
      </c>
      <c r="K45" s="64">
        <v>0</v>
      </c>
    </row>
    <row r="46" spans="2:11" ht="9" customHeight="1">
      <c r="B46" s="43" t="s">
        <v>139</v>
      </c>
      <c r="C46" s="51">
        <v>50810374</v>
      </c>
      <c r="D46" s="51">
        <v>294711005</v>
      </c>
      <c r="E46" s="64">
        <v>-10.8</v>
      </c>
      <c r="F46" s="51">
        <v>0</v>
      </c>
      <c r="G46" s="51">
        <v>0</v>
      </c>
      <c r="H46" s="64">
        <v>0</v>
      </c>
      <c r="I46" s="51">
        <v>0</v>
      </c>
      <c r="J46" s="51">
        <v>0</v>
      </c>
      <c r="K46" s="64">
        <v>0</v>
      </c>
    </row>
    <row r="47" spans="2:11" ht="9" customHeight="1">
      <c r="B47" s="43" t="s">
        <v>140</v>
      </c>
      <c r="C47" s="51">
        <v>213065146</v>
      </c>
      <c r="D47" s="51">
        <v>1504887200</v>
      </c>
      <c r="E47" s="64">
        <v>-19.5</v>
      </c>
      <c r="F47" s="51">
        <v>0</v>
      </c>
      <c r="G47" s="51">
        <v>0</v>
      </c>
      <c r="H47" s="64">
        <v>0</v>
      </c>
      <c r="I47" s="51">
        <v>0</v>
      </c>
      <c r="J47" s="51">
        <v>0</v>
      </c>
      <c r="K47" s="64">
        <v>0</v>
      </c>
    </row>
    <row r="48" spans="2:11" ht="9" customHeight="1">
      <c r="B48" s="43" t="s">
        <v>141</v>
      </c>
      <c r="C48" s="51">
        <v>221417198</v>
      </c>
      <c r="D48" s="51">
        <v>1338671435</v>
      </c>
      <c r="E48" s="64">
        <v>-17.7</v>
      </c>
      <c r="F48" s="51">
        <v>0</v>
      </c>
      <c r="G48" s="51">
        <v>0</v>
      </c>
      <c r="H48" s="64">
        <v>0</v>
      </c>
      <c r="I48" s="51">
        <v>0</v>
      </c>
      <c r="J48" s="51">
        <v>0</v>
      </c>
      <c r="K48" s="64">
        <v>0</v>
      </c>
    </row>
    <row r="49" spans="2:11" ht="9" customHeight="1">
      <c r="B49" s="43" t="s">
        <v>142</v>
      </c>
      <c r="C49" s="51">
        <v>26726649</v>
      </c>
      <c r="D49" s="51">
        <v>126610764</v>
      </c>
      <c r="E49" s="64">
        <v>-8.8</v>
      </c>
      <c r="F49" s="51">
        <v>0</v>
      </c>
      <c r="G49" s="51">
        <v>0</v>
      </c>
      <c r="H49" s="64">
        <v>0</v>
      </c>
      <c r="I49" s="51">
        <v>0</v>
      </c>
      <c r="J49" s="51">
        <v>0</v>
      </c>
      <c r="K49" s="64">
        <v>0</v>
      </c>
    </row>
    <row r="50" spans="2:11" ht="9" customHeight="1">
      <c r="B50" s="43" t="s">
        <v>143</v>
      </c>
      <c r="C50" s="51">
        <v>267058415</v>
      </c>
      <c r="D50" s="51">
        <v>1419235280</v>
      </c>
      <c r="E50" s="64">
        <v>-12.4</v>
      </c>
      <c r="F50" s="51">
        <v>0</v>
      </c>
      <c r="G50" s="51">
        <v>0</v>
      </c>
      <c r="H50" s="64">
        <v>0</v>
      </c>
      <c r="I50" s="51">
        <v>0</v>
      </c>
      <c r="J50" s="51">
        <v>0</v>
      </c>
      <c r="K50" s="64">
        <v>0</v>
      </c>
    </row>
    <row r="51" spans="2:11" ht="9" customHeight="1">
      <c r="B51" s="43" t="s">
        <v>144</v>
      </c>
      <c r="C51" s="51">
        <v>98392439</v>
      </c>
      <c r="D51" s="51">
        <v>569243728</v>
      </c>
      <c r="E51" s="64">
        <v>-10.7</v>
      </c>
      <c r="F51" s="51">
        <v>0</v>
      </c>
      <c r="G51" s="51">
        <v>0</v>
      </c>
      <c r="H51" s="64">
        <v>0</v>
      </c>
      <c r="I51" s="51">
        <v>0</v>
      </c>
      <c r="J51" s="51">
        <v>0</v>
      </c>
      <c r="K51" s="64">
        <v>0</v>
      </c>
    </row>
    <row r="52" spans="2:11" ht="9" customHeight="1">
      <c r="B52" s="43" t="s">
        <v>145</v>
      </c>
      <c r="C52" s="51">
        <v>84977665</v>
      </c>
      <c r="D52" s="51">
        <v>441357812</v>
      </c>
      <c r="E52" s="64">
        <v>-12.4</v>
      </c>
      <c r="F52" s="51">
        <v>0</v>
      </c>
      <c r="G52" s="51">
        <v>0</v>
      </c>
      <c r="H52" s="64">
        <v>0</v>
      </c>
      <c r="I52" s="51">
        <v>0</v>
      </c>
      <c r="J52" s="51">
        <v>0</v>
      </c>
      <c r="K52" s="64">
        <v>0</v>
      </c>
    </row>
    <row r="53" spans="2:11" ht="9" customHeight="1">
      <c r="B53" s="43" t="s">
        <v>146</v>
      </c>
      <c r="C53" s="51">
        <v>343722739</v>
      </c>
      <c r="D53" s="51">
        <v>1467338315.165</v>
      </c>
      <c r="E53" s="64">
        <v>-6.3</v>
      </c>
      <c r="F53" s="51">
        <v>0</v>
      </c>
      <c r="G53" s="51">
        <v>0</v>
      </c>
      <c r="H53" s="64">
        <v>0</v>
      </c>
      <c r="I53" s="51">
        <v>0</v>
      </c>
      <c r="J53" s="51">
        <v>0</v>
      </c>
      <c r="K53" s="64">
        <v>0</v>
      </c>
    </row>
    <row r="54" spans="2:11" ht="9" customHeight="1">
      <c r="B54" s="43" t="s">
        <v>147</v>
      </c>
      <c r="C54" s="51">
        <v>17910744</v>
      </c>
      <c r="D54" s="51">
        <v>104747899</v>
      </c>
      <c r="E54" s="64">
        <v>-24.5</v>
      </c>
      <c r="F54" s="51">
        <v>0</v>
      </c>
      <c r="G54" s="51">
        <v>0</v>
      </c>
      <c r="H54" s="64">
        <v>0</v>
      </c>
      <c r="I54" s="51">
        <v>0</v>
      </c>
      <c r="J54" s="51">
        <v>0</v>
      </c>
      <c r="K54" s="64">
        <v>0</v>
      </c>
    </row>
    <row r="55" spans="2:11" ht="9" customHeight="1">
      <c r="B55" s="43" t="s">
        <v>148</v>
      </c>
      <c r="C55" s="51">
        <v>137431899</v>
      </c>
      <c r="D55" s="51">
        <v>770833927</v>
      </c>
      <c r="E55" s="64">
        <v>-17.4</v>
      </c>
      <c r="F55" s="51">
        <v>0</v>
      </c>
      <c r="G55" s="51">
        <v>0</v>
      </c>
      <c r="H55" s="64">
        <v>0</v>
      </c>
      <c r="I55" s="51">
        <v>0</v>
      </c>
      <c r="J55" s="51">
        <v>0</v>
      </c>
      <c r="K55" s="64">
        <v>0</v>
      </c>
    </row>
    <row r="56" spans="2:11" ht="9" customHeight="1">
      <c r="B56" s="43" t="s">
        <v>149</v>
      </c>
      <c r="C56" s="51">
        <v>34160149</v>
      </c>
      <c r="D56" s="51">
        <v>142376526</v>
      </c>
      <c r="E56" s="64">
        <v>2.7</v>
      </c>
      <c r="F56" s="51">
        <v>0</v>
      </c>
      <c r="G56" s="51">
        <v>0</v>
      </c>
      <c r="H56" s="64">
        <v>0</v>
      </c>
      <c r="I56" s="51">
        <v>0</v>
      </c>
      <c r="J56" s="51">
        <v>0</v>
      </c>
      <c r="K56" s="64">
        <v>0</v>
      </c>
    </row>
    <row r="57" spans="2:11" ht="9" customHeight="1">
      <c r="B57" s="43" t="s">
        <v>150</v>
      </c>
      <c r="C57" s="51">
        <v>182909830</v>
      </c>
      <c r="D57" s="51">
        <v>988187449</v>
      </c>
      <c r="E57" s="64">
        <v>-10.3</v>
      </c>
      <c r="F57" s="51">
        <v>0</v>
      </c>
      <c r="G57" s="51">
        <v>0</v>
      </c>
      <c r="H57" s="64">
        <v>0</v>
      </c>
      <c r="I57" s="51">
        <v>0</v>
      </c>
      <c r="J57" s="51">
        <v>0</v>
      </c>
      <c r="K57" s="64">
        <v>0</v>
      </c>
    </row>
    <row r="58" spans="2:11" ht="9" customHeight="1">
      <c r="B58" s="43" t="s">
        <v>151</v>
      </c>
      <c r="C58" s="51">
        <v>794929400</v>
      </c>
      <c r="D58" s="51">
        <v>4273307083</v>
      </c>
      <c r="E58" s="64">
        <v>-11.3</v>
      </c>
      <c r="F58" s="51">
        <v>0</v>
      </c>
      <c r="G58" s="51">
        <v>0</v>
      </c>
      <c r="H58" s="64">
        <v>0</v>
      </c>
      <c r="I58" s="51">
        <v>0</v>
      </c>
      <c r="J58" s="51">
        <v>0</v>
      </c>
      <c r="K58" s="64">
        <v>0</v>
      </c>
    </row>
    <row r="59" spans="2:11" ht="9" customHeight="1">
      <c r="B59" s="43" t="s">
        <v>152</v>
      </c>
      <c r="C59" s="51">
        <v>69394732</v>
      </c>
      <c r="D59" s="51">
        <v>362879997</v>
      </c>
      <c r="E59" s="64">
        <v>-9.3</v>
      </c>
      <c r="F59" s="51">
        <v>0</v>
      </c>
      <c r="G59" s="51">
        <v>0</v>
      </c>
      <c r="H59" s="64">
        <v>0</v>
      </c>
      <c r="I59" s="51">
        <v>0</v>
      </c>
      <c r="J59" s="51">
        <v>0</v>
      </c>
      <c r="K59" s="64">
        <v>0</v>
      </c>
    </row>
    <row r="60" spans="2:11" ht="9" customHeight="1">
      <c r="B60" s="43" t="s">
        <v>153</v>
      </c>
      <c r="C60" s="52">
        <v>12420439</v>
      </c>
      <c r="D60" s="52">
        <v>80768536</v>
      </c>
      <c r="E60" s="68">
        <v>-17.7</v>
      </c>
      <c r="F60" s="52">
        <v>0</v>
      </c>
      <c r="G60" s="52">
        <v>0</v>
      </c>
      <c r="H60" s="68">
        <v>0</v>
      </c>
      <c r="I60" s="52">
        <v>0</v>
      </c>
      <c r="J60" s="52">
        <v>0</v>
      </c>
      <c r="K60" s="68">
        <v>0</v>
      </c>
    </row>
    <row r="61" spans="2:11" ht="9" customHeight="1">
      <c r="B61" s="43" t="s">
        <v>154</v>
      </c>
      <c r="C61" s="52">
        <v>380687539</v>
      </c>
      <c r="D61" s="52">
        <v>1274045308</v>
      </c>
      <c r="E61" s="68">
        <v>-22.8</v>
      </c>
      <c r="F61" s="52">
        <v>0</v>
      </c>
      <c r="G61" s="52">
        <v>0</v>
      </c>
      <c r="H61" s="68">
        <v>0</v>
      </c>
      <c r="I61" s="52">
        <v>0</v>
      </c>
      <c r="J61" s="52">
        <v>0</v>
      </c>
      <c r="K61" s="68">
        <v>0</v>
      </c>
    </row>
    <row r="62" spans="2:11" ht="9" customHeight="1">
      <c r="B62" s="43" t="s">
        <v>155</v>
      </c>
      <c r="C62" s="51">
        <v>128694705</v>
      </c>
      <c r="D62" s="51">
        <v>751993060</v>
      </c>
      <c r="E62" s="64">
        <v>-16.5</v>
      </c>
      <c r="F62" s="51">
        <v>0</v>
      </c>
      <c r="G62" s="51">
        <v>0</v>
      </c>
      <c r="H62" s="64">
        <v>0</v>
      </c>
      <c r="I62" s="51">
        <v>0</v>
      </c>
      <c r="J62" s="51">
        <v>0</v>
      </c>
      <c r="K62" s="64">
        <v>0</v>
      </c>
    </row>
    <row r="63" spans="2:11" ht="9" customHeight="1">
      <c r="B63" s="43" t="s">
        <v>156</v>
      </c>
      <c r="C63" s="51">
        <v>35677604</v>
      </c>
      <c r="D63" s="51">
        <v>218519548</v>
      </c>
      <c r="E63" s="64">
        <v>-11.1</v>
      </c>
      <c r="F63" s="51">
        <v>0</v>
      </c>
      <c r="G63" s="51">
        <v>0</v>
      </c>
      <c r="H63" s="64">
        <v>0</v>
      </c>
      <c r="I63" s="51">
        <v>0</v>
      </c>
      <c r="J63" s="51">
        <v>0</v>
      </c>
      <c r="K63" s="64">
        <v>0</v>
      </c>
    </row>
    <row r="64" spans="2:11" ht="9" customHeight="1">
      <c r="B64" s="43" t="s">
        <v>157</v>
      </c>
      <c r="C64" s="51">
        <v>110171272</v>
      </c>
      <c r="D64" s="51">
        <v>718149167</v>
      </c>
      <c r="E64" s="64">
        <v>-14.5</v>
      </c>
      <c r="F64" s="51">
        <v>0</v>
      </c>
      <c r="G64" s="51">
        <v>0</v>
      </c>
      <c r="H64" s="64">
        <v>0</v>
      </c>
      <c r="I64" s="51">
        <v>0</v>
      </c>
      <c r="J64" s="51">
        <v>0</v>
      </c>
      <c r="K64" s="64">
        <v>0</v>
      </c>
    </row>
    <row r="65" spans="2:11" ht="9" customHeight="1" thickBot="1">
      <c r="B65" s="43" t="s">
        <v>158</v>
      </c>
      <c r="C65" s="51">
        <v>22962927</v>
      </c>
      <c r="D65" s="51">
        <v>100758890</v>
      </c>
      <c r="E65" s="64">
        <v>1</v>
      </c>
      <c r="F65" s="51">
        <v>0</v>
      </c>
      <c r="G65" s="51">
        <v>0</v>
      </c>
      <c r="H65" s="64">
        <v>0</v>
      </c>
      <c r="I65" s="51">
        <v>0</v>
      </c>
      <c r="J65" s="51">
        <v>0</v>
      </c>
      <c r="K65" s="64">
        <v>0</v>
      </c>
    </row>
    <row r="66" spans="2:11" ht="9" customHeight="1" thickTop="1">
      <c r="B66" s="44" t="s">
        <v>159</v>
      </c>
      <c r="C66" s="54">
        <v>8301142624</v>
      </c>
      <c r="D66" s="54">
        <v>41438076105.045</v>
      </c>
      <c r="E66" s="65">
        <v>-11.7</v>
      </c>
      <c r="F66" s="54">
        <v>0</v>
      </c>
      <c r="G66" s="54">
        <v>0</v>
      </c>
      <c r="H66" s="65">
        <v>0</v>
      </c>
      <c r="I66" s="54">
        <v>0</v>
      </c>
      <c r="J66" s="54">
        <v>0</v>
      </c>
      <c r="K66" s="65">
        <v>0</v>
      </c>
    </row>
    <row r="67" spans="2:11" ht="9" customHeight="1" thickBot="1">
      <c r="B67" s="45" t="s">
        <v>160</v>
      </c>
      <c r="C67" s="55">
        <v>53411968</v>
      </c>
      <c r="D67" s="55">
        <v>278624837</v>
      </c>
      <c r="E67" s="66">
        <v>-21.6</v>
      </c>
      <c r="F67" s="55">
        <v>0</v>
      </c>
      <c r="G67" s="55">
        <v>0</v>
      </c>
      <c r="H67" s="66">
        <v>0</v>
      </c>
      <c r="I67" s="55">
        <v>0</v>
      </c>
      <c r="J67" s="55">
        <v>0</v>
      </c>
      <c r="K67" s="66">
        <v>0</v>
      </c>
    </row>
    <row r="68" spans="2:11" ht="9" customHeight="1" thickTop="1">
      <c r="B68" s="46" t="s">
        <v>161</v>
      </c>
      <c r="C68" s="56">
        <v>8354554592</v>
      </c>
      <c r="D68" s="56">
        <v>41716700942.045</v>
      </c>
      <c r="E68" s="67">
        <v>-11.8</v>
      </c>
      <c r="F68" s="56">
        <v>0</v>
      </c>
      <c r="G68" s="56">
        <v>0</v>
      </c>
      <c r="H68" s="67">
        <v>0</v>
      </c>
      <c r="I68" s="56">
        <v>0</v>
      </c>
      <c r="J68" s="56">
        <v>0</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177</v>
      </c>
      <c r="D9" s="34" t="s">
        <v>89</v>
      </c>
      <c r="E9" s="34"/>
      <c r="F9" s="33" t="s">
        <v>178</v>
      </c>
      <c r="G9" s="34" t="s">
        <v>89</v>
      </c>
      <c r="H9" s="34"/>
      <c r="I9" s="33" t="s">
        <v>179</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75" hidden="1">
      <c r="B13" s="39" t="s">
        <v>98</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1"/>
      <c r="D60" s="51"/>
      <c r="E60" s="64"/>
      <c r="F60" s="51"/>
      <c r="G60" s="51"/>
      <c r="H60" s="64"/>
      <c r="I60" s="51"/>
      <c r="J60" s="51"/>
      <c r="K60" s="64"/>
    </row>
    <row r="61" spans="2:11" ht="9" customHeight="1">
      <c r="B61" s="43" t="s">
        <v>154</v>
      </c>
      <c r="C61" s="51"/>
      <c r="D61" s="51"/>
      <c r="E61" s="64"/>
      <c r="F61" s="51"/>
      <c r="G61" s="51"/>
      <c r="H61" s="64"/>
      <c r="I61" s="51"/>
      <c r="J61" s="51"/>
      <c r="K61" s="64"/>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190</v>
      </c>
      <c r="D9" s="34" t="s">
        <v>89</v>
      </c>
      <c r="E9" s="34"/>
      <c r="F9" s="33" t="s">
        <v>191</v>
      </c>
      <c r="G9" s="34" t="s">
        <v>89</v>
      </c>
      <c r="H9" s="34"/>
      <c r="I9" s="33" t="s">
        <v>192</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193</v>
      </c>
      <c r="D12" s="38" t="s">
        <v>96</v>
      </c>
      <c r="E12" s="38" t="s">
        <v>194</v>
      </c>
      <c r="F12" s="37" t="s">
        <v>193</v>
      </c>
      <c r="G12" s="38" t="s">
        <v>96</v>
      </c>
      <c r="H12" s="38" t="s">
        <v>194</v>
      </c>
      <c r="I12" s="37" t="s">
        <v>193</v>
      </c>
      <c r="J12" s="38" t="s">
        <v>96</v>
      </c>
      <c r="K12" s="38" t="s">
        <v>194</v>
      </c>
    </row>
    <row r="13" spans="2:11" ht="12.75" hidden="1">
      <c r="B13" s="39" t="s">
        <v>98</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204</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08/21/2020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33</v>
      </c>
    </row>
    <row r="13" spans="2:15" s="72" customFormat="1" ht="8.25" hidden="1">
      <c r="B13" s="72" t="s">
        <v>98</v>
      </c>
      <c r="C13" s="72" t="s">
        <v>99</v>
      </c>
      <c r="D13" s="72" t="s">
        <v>102</v>
      </c>
      <c r="E13" s="72" t="s">
        <v>105</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109</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110</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111</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112</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113</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114</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115</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116</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117</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118</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119</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120</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121</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122</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123</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124</v>
      </c>
      <c r="C31" s="79">
        <v>105247836</v>
      </c>
      <c r="D31" s="79">
        <v>77151961</v>
      </c>
      <c r="E31" s="79">
        <v>100868824</v>
      </c>
      <c r="F31" s="79">
        <v>80855768</v>
      </c>
      <c r="G31" s="79">
        <v>105027320</v>
      </c>
      <c r="H31" s="79">
        <v>96394457</v>
      </c>
      <c r="I31" s="79">
        <v>114236665</v>
      </c>
      <c r="J31" s="79">
        <v>117835721</v>
      </c>
      <c r="K31" s="79">
        <v>108681624</v>
      </c>
      <c r="L31" s="79">
        <v>112852181</v>
      </c>
      <c r="M31" s="79">
        <v>110004814</v>
      </c>
      <c r="N31" s="79">
        <v>110715483</v>
      </c>
      <c r="O31" s="79">
        <v>1239872654</v>
      </c>
    </row>
    <row r="32" spans="2:15" ht="7.5" customHeight="1">
      <c r="B32" s="80" t="s">
        <v>125</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126</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127</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128</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129</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130</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131</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132</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133</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134</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135</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136</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137</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138</v>
      </c>
      <c r="C45" s="79">
        <v>320795996</v>
      </c>
      <c r="D45" s="79">
        <v>285792824</v>
      </c>
      <c r="E45" s="79">
        <v>334290662</v>
      </c>
      <c r="F45" s="79">
        <v>321589095</v>
      </c>
      <c r="G45" s="79">
        <v>344081336</v>
      </c>
      <c r="H45" s="79">
        <v>344396824</v>
      </c>
      <c r="I45" s="79">
        <v>359849075</v>
      </c>
      <c r="J45" s="79">
        <v>346826872</v>
      </c>
      <c r="K45" s="79">
        <v>315088356</v>
      </c>
      <c r="L45" s="79">
        <v>401217527</v>
      </c>
      <c r="M45" s="79">
        <v>376997971</v>
      </c>
      <c r="N45" s="79">
        <v>378985714</v>
      </c>
      <c r="O45" s="79">
        <v>4129912252</v>
      </c>
    </row>
    <row r="46" spans="2:15" ht="7.5" customHeight="1">
      <c r="B46" s="75" t="s">
        <v>139</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140</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141</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142</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143</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144</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145</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146</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147</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148</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149</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150</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151</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152</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153</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154</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155</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156</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157</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158</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219</v>
      </c>
      <c r="C66" s="83">
        <v>11654001451</v>
      </c>
      <c r="D66" s="83">
        <v>10814760847</v>
      </c>
      <c r="E66" s="83">
        <v>12117579558</v>
      </c>
      <c r="F66" s="83">
        <v>12333630420</v>
      </c>
      <c r="G66" s="83">
        <v>12662916445</v>
      </c>
      <c r="H66" s="83">
        <v>12502676534</v>
      </c>
      <c r="I66" s="83">
        <v>13002324630</v>
      </c>
      <c r="J66" s="83">
        <v>12969691572</v>
      </c>
      <c r="K66" s="83">
        <v>12179434783</v>
      </c>
      <c r="L66" s="83">
        <v>12554861277</v>
      </c>
      <c r="M66" s="83">
        <v>11976359022</v>
      </c>
      <c r="N66" s="83">
        <v>12113922644</v>
      </c>
      <c r="O66" s="83">
        <v>146882159183</v>
      </c>
    </row>
    <row r="67" spans="2:15" ht="7.5" customHeight="1" thickBot="1">
      <c r="B67" s="77" t="s">
        <v>160</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220</v>
      </c>
      <c r="C68" s="81">
        <v>11753533504</v>
      </c>
      <c r="D68" s="81">
        <v>10874611102</v>
      </c>
      <c r="E68" s="81">
        <v>12228357919</v>
      </c>
      <c r="F68" s="81">
        <v>12418637545</v>
      </c>
      <c r="G68" s="81">
        <v>12741843123</v>
      </c>
      <c r="H68" s="81">
        <v>12575606633</v>
      </c>
      <c r="I68" s="81">
        <v>13072940276</v>
      </c>
      <c r="J68" s="81">
        <v>13057494557</v>
      </c>
      <c r="K68" s="81">
        <v>12246885505</v>
      </c>
      <c r="L68" s="81">
        <v>12629845785</v>
      </c>
      <c r="M68" s="81">
        <v>12054891561</v>
      </c>
      <c r="N68" s="81">
        <v>12195350357</v>
      </c>
      <c r="O68" s="81">
        <v>147849997867</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08/21/2020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98</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33</v>
      </c>
    </row>
    <row r="13" spans="1:16" ht="12.75" hidden="1">
      <c r="A13" s="72"/>
      <c r="B13" s="72" t="s">
        <v>98</v>
      </c>
      <c r="C13" s="72" t="s">
        <v>99</v>
      </c>
      <c r="D13" s="72" t="s">
        <v>102</v>
      </c>
      <c r="E13" s="72" t="s">
        <v>105</v>
      </c>
      <c r="F13" s="72" t="s">
        <v>168</v>
      </c>
      <c r="G13" s="72" t="s">
        <v>218</v>
      </c>
      <c r="H13" s="72" t="s">
        <v>174</v>
      </c>
      <c r="I13" s="72" t="s">
        <v>180</v>
      </c>
      <c r="J13" s="72" t="s">
        <v>183</v>
      </c>
      <c r="K13" s="72" t="s">
        <v>186</v>
      </c>
      <c r="L13" s="72" t="s">
        <v>195</v>
      </c>
      <c r="M13" s="72" t="s">
        <v>198</v>
      </c>
      <c r="N13" s="72" t="s">
        <v>201</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109</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110</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111</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112</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113</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114</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115</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116</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117</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118</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119</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120</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121</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122</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123</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124</v>
      </c>
      <c r="C31" s="79">
        <v>141203135</v>
      </c>
      <c r="D31" s="79">
        <v>109721408</v>
      </c>
      <c r="E31" s="79">
        <v>142663311</v>
      </c>
      <c r="F31" s="79">
        <v>114006359</v>
      </c>
      <c r="G31" s="79">
        <v>148091695</v>
      </c>
      <c r="H31" s="79">
        <v>139513822</v>
      </c>
      <c r="I31" s="79">
        <v>157960497</v>
      </c>
      <c r="J31" s="79">
        <v>160034228</v>
      </c>
      <c r="K31" s="79">
        <v>158574223</v>
      </c>
      <c r="L31" s="79">
        <v>154246500</v>
      </c>
      <c r="M31" s="79">
        <v>148659813</v>
      </c>
      <c r="N31" s="79">
        <v>167867770</v>
      </c>
      <c r="O31" s="79">
        <v>1742542761</v>
      </c>
    </row>
    <row r="32" spans="2:15" ht="7.5" customHeight="1">
      <c r="B32" s="80" t="s">
        <v>125</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126</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127</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128</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129</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130</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131</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132</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133</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134</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135</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136</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137</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138</v>
      </c>
      <c r="C45" s="79">
        <v>387317011</v>
      </c>
      <c r="D45" s="79">
        <v>343698109</v>
      </c>
      <c r="E45" s="79">
        <v>399822448</v>
      </c>
      <c r="F45" s="79">
        <v>389854751</v>
      </c>
      <c r="G45" s="79">
        <v>412374020</v>
      </c>
      <c r="H45" s="79">
        <v>411311263</v>
      </c>
      <c r="I45" s="79">
        <v>430143404</v>
      </c>
      <c r="J45" s="79">
        <v>417190323</v>
      </c>
      <c r="K45" s="79">
        <v>379121425</v>
      </c>
      <c r="L45" s="79">
        <v>472991706</v>
      </c>
      <c r="M45" s="79">
        <v>441235187</v>
      </c>
      <c r="N45" s="79">
        <v>440755006</v>
      </c>
      <c r="O45" s="79">
        <v>4925814653</v>
      </c>
    </row>
    <row r="46" spans="2:15" ht="7.5" customHeight="1">
      <c r="B46" s="75" t="s">
        <v>139</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140</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141</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142</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143</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144</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145</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146</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147</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148</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149</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150</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151</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152</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153</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154</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155</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156</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157</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158</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219</v>
      </c>
      <c r="C66" s="83">
        <v>15070825152</v>
      </c>
      <c r="D66" s="83">
        <v>14106834217</v>
      </c>
      <c r="E66" s="83">
        <v>15834438847</v>
      </c>
      <c r="F66" s="83">
        <v>15914556512</v>
      </c>
      <c r="G66" s="83">
        <v>16335946810</v>
      </c>
      <c r="H66" s="83">
        <v>16368043840</v>
      </c>
      <c r="I66" s="83">
        <v>16647906715</v>
      </c>
      <c r="J66" s="83">
        <v>16733496980</v>
      </c>
      <c r="K66" s="83">
        <v>16082459774</v>
      </c>
      <c r="L66" s="83">
        <v>16251863520</v>
      </c>
      <c r="M66" s="83">
        <v>15506167397</v>
      </c>
      <c r="N66" s="83">
        <v>15882924879</v>
      </c>
      <c r="O66" s="83">
        <v>190735464643</v>
      </c>
    </row>
    <row r="67" spans="2:15" ht="7.5" customHeight="1" thickBot="1">
      <c r="B67" s="77" t="s">
        <v>160</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220</v>
      </c>
      <c r="C68" s="81">
        <v>15192804930</v>
      </c>
      <c r="D68" s="81">
        <v>14188047168</v>
      </c>
      <c r="E68" s="81">
        <v>15968578390</v>
      </c>
      <c r="F68" s="81">
        <v>16028196712</v>
      </c>
      <c r="G68" s="81">
        <v>16439102874</v>
      </c>
      <c r="H68" s="81">
        <v>16469748467</v>
      </c>
      <c r="I68" s="81">
        <v>16748857846</v>
      </c>
      <c r="J68" s="81">
        <v>16855716182</v>
      </c>
      <c r="K68" s="81">
        <v>16192391251</v>
      </c>
      <c r="L68" s="81">
        <v>16369386756</v>
      </c>
      <c r="M68" s="81">
        <v>15626749823</v>
      </c>
      <c r="N68" s="81">
        <v>15987475501</v>
      </c>
      <c r="O68" s="81">
        <v>192067055900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2020-08-28T10:57:57Z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