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<sst xmlns="http://schemas.openxmlformats.org/spreadsheetml/2006/main" count="1938" uniqueCount="559">
  <si>
    <t>Line</t>
  </si>
  <si>
    <t>USPct</t>
  </si>
  <si>
    <t>NEPct</t>
  </si>
  <si>
    <t>NCPct</t>
  </si>
  <si>
    <t>SAPct</t>
  </si>
  <si>
    <t>SGPct</t>
  </si>
  <si>
    <t>WPct</t>
  </si>
  <si>
    <t>CurrMon</t>
  </si>
  <si>
    <t>CurrYear</t>
  </si>
  <si>
    <t>PrevYear</t>
  </si>
  <si>
    <t>MonSpan</t>
  </si>
  <si>
    <t>PubNum</t>
  </si>
  <si>
    <t>0</t>
  </si>
  <si>
    <t>0.5</t>
  </si>
  <si>
    <t>-1.6</t>
  </si>
  <si>
    <t>2.7</t>
  </si>
  <si>
    <t>1.9</t>
  </si>
  <si>
    <t>0.2</t>
  </si>
  <si>
    <t>August</t>
  </si>
  <si>
    <t>2019</t>
  </si>
  <si>
    <t>2018</t>
  </si>
  <si>
    <t>January - August</t>
  </si>
  <si>
    <t>-58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</si>
  <si>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</si>
  <si>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</si>
  <si>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</si>
  <si>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</si>
  <si>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</si>
  <si>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</si>
  <si>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</si>
  <si>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</si>
  <si>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</si>
  <si>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</si>
  <si>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</si>
  <si>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</si>
  <si>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</si>
  <si>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</si>
  <si>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</si>
  <si>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</si>
  <si>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</si>
  <si>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</si>
  <si>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</si>
  <si>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</si>
  <si>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</si>
  <si>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</si>
  <si>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</si>
  <si>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</si>
  <si>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</si>
  <si>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</si>
  <si>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</si>
  <si>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</si>
  <si>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</si>
  <si>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</si>
  <si>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</si>
  <si>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</si>
  <si>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</si>
  <si>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</si>
  <si>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</si>
  <si>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</si>
  <si>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</si>
  <si>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</si>
  <si>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</si>
  <si>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</si>
  <si>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46</t>
  </si>
  <si>
    <t>0.7</t>
  </si>
  <si>
    <t>8.01</t>
  </si>
  <si>
    <t>57.6</t>
  </si>
  <si>
    <t>8</t>
  </si>
  <si>
    <t>74.1</t>
  </si>
  <si>
    <t>27.1</t>
  </si>
  <si>
    <t>01/15/2020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</si>
  <si>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</si>
  <si>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</si>
  <si>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</si>
  <si>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</si>
  <si>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</si>
  <si>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</si>
  <si>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</si>
  <si>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</si>
  <si>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</si>
  <si>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</si>
  <si>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</si>
  <si>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</si>
  <si>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</si>
  <si>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</si>
  <si>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</si>
  <si>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</si>
  <si>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</si>
  <si>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</si>
  <si>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</si>
  <si>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</si>
  <si>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</si>
  <si>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</si>
  <si>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</si>
  <si>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</si>
  <si>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</si>
  <si>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</si>
  <si>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</si>
  <si>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</si>
  <si>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</si>
  <si>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</si>
  <si>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</si>
  <si>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</si>
  <si>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</si>
  <si>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</si>
  <si>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</si>
  <si>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</si>
  <si>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</si>
  <si>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</si>
  <si>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</si>
  <si>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</si>
  <si>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</si>
  <si>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</si>
  <si>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</si>
  <si>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</si>
  <si>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</si>
  <si>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</si>
  <si>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</si>
  <si>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</si>
  <si>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</si>
  <si>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</si>
  <si>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</si>
  <si>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</si>
  <si>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</si>
  <si>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</si>
  <si>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</si>
  <si>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</si>
  <si>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</si>
  <si>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</si>
  <si>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</si>
  <si>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</si>
  <si>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</si>
  <si>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</si>
  <si>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</si>
  <si>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</si>
  <si>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</si>
  <si>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</si>
  <si>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</si>
  <si>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</si>
  <si>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</si>
  <si>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</si>
  <si>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</si>
  <si>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</si>
  <si>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</si>
  <si>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</si>
  <si>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</si>
  <si>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</si>
  <si>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</si>
  <si>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</si>
  <si>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</si>
  <si>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</si>
  <si>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</si>
  <si>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</si>
  <si>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</si>
  <si>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</si>
  <si>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</si>
  <si>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</si>
  <si>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</si>
  <si>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</si>
  <si>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</si>
  <si>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</si>
  <si>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</si>
  <si>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</si>
  <si>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</si>
  <si>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</si>
  <si>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</si>
  <si>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</si>
  <si>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April</t>
  </si>
  <si>
    <t>May</t>
  </si>
  <si>
    <t>June</t>
  </si>
  <si>
    <t>AprVol</t>
  </si>
  <si>
    <t>AprCuV</t>
  </si>
  <si>
    <t>AprCuP</t>
  </si>
  <si>
    <t>mayVol</t>
  </si>
  <si>
    <t>MayCuV</t>
  </si>
  <si>
    <t>MayCuP</t>
  </si>
  <si>
    <t>JunVol</t>
  </si>
  <si>
    <t>JunCuV</t>
  </si>
  <si>
    <t>JunCuP</t>
  </si>
  <si>
    <t>4</t>
  </si>
  <si>
    <t>47</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</si>
  <si>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</si>
  <si>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</si>
  <si>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</si>
  <si>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</si>
  <si>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</si>
  <si>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</si>
  <si>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</si>
  <si>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</si>
  <si>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</si>
  <si>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</si>
  <si>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</si>
  <si>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</si>
  <si>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</si>
  <si>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</si>
  <si>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</si>
  <si>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</si>
  <si>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</si>
  <si>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</si>
  <si>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</si>
  <si>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</si>
  <si>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</si>
  <si>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</si>
  <si>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</si>
  <si>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</si>
  <si>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</si>
  <si>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</si>
  <si>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</si>
  <si>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</si>
  <si>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</si>
  <si>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</si>
  <si>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</si>
  <si>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</si>
  <si>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</si>
  <si>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</si>
  <si>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</si>
  <si>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</si>
  <si>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</si>
  <si>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</si>
  <si>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</si>
  <si>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</si>
  <si>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</si>
  <si>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</si>
  <si>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</si>
  <si>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</si>
  <si>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</si>
  <si>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</si>
  <si>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</si>
  <si>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</si>
  <si>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</si>
  <si>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</si>
  <si>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</si>
  <si>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</si>
  <si>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</si>
  <si>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</si>
  <si>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</si>
  <si>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</si>
  <si>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</si>
  <si>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</si>
  <si>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</si>
  <si>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</si>
  <si>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</si>
  <si>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</si>
  <si>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</si>
  <si>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</si>
  <si>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</si>
  <si>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</si>
  <si>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</si>
  <si>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</si>
  <si>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</si>
  <si>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</si>
  <si>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</si>
  <si>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</si>
  <si>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</si>
  <si>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</si>
  <si>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</si>
  <si>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</si>
  <si>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</si>
  <si>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</si>
  <si>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</si>
  <si>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</si>
  <si>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</si>
  <si>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</si>
  <si>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</si>
  <si>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</si>
  <si>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</si>
  <si>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</si>
  <si>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</si>
  <si>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</si>
  <si>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</si>
  <si>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</si>
  <si>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</si>
  <si>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</si>
  <si>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</si>
  <si>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</si>
  <si>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</si>
  <si>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</si>
  <si>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</si>
  <si>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</si>
  <si>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</si>
  <si>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</si>
  <si>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</si>
  <si>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</si>
  <si>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</si>
  <si>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</si>
  <si>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</si>
  <si>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</si>
  <si>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</si>
  <si>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</si>
  <si>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</si>
  <si>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</si>
  <si>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</si>
  <si>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</si>
  <si>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</si>
  <si>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</si>
  <si>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</si>
  <si>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</si>
  <si>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07/01/19</t>
  </si>
  <si>
    <t>03/01/15</t>
  </si>
  <si>
    <t>07/01/16</t>
  </si>
  <si>
    <t>07/01/03</t>
  </si>
  <si>
    <t>01/01/90</t>
  </si>
  <si>
    <t>07/01/11</t>
  </si>
  <si>
    <t>08/01/99</t>
  </si>
  <si>
    <t>07/30/13</t>
  </si>
  <si>
    <t>07/01/12</t>
  </si>
  <si>
    <t>08/01/00</t>
  </si>
  <si>
    <t>01/31/89</t>
  </si>
  <si>
    <t>04/01/96</t>
  </si>
  <si>
    <t>01/01/98</t>
  </si>
  <si>
    <t>10/02/92</t>
  </si>
  <si>
    <t>07/01/97</t>
  </si>
  <si>
    <t>07/01/14</t>
  </si>
  <si>
    <t>01/01/15</t>
  </si>
  <si>
    <t>11/01/16</t>
  </si>
  <si>
    <t>07/01/88</t>
  </si>
  <si>
    <t>07/01/95</t>
  </si>
  <si>
    <t>01/01/02</t>
  </si>
  <si>
    <t>07/01/18</t>
  </si>
  <si>
    <t>01/01/18</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</si>
  <si>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</si>
  <si>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</si>
  <si>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</si>
  <si>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</si>
  <si>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</si>
  <si>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</si>
  <si>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</si>
  <si>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</si>
  <si>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</si>
  <si>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</si>
  <si>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</si>
  <si>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</si>
  <si>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</si>
  <si>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</si>
  <si>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</si>
  <si>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</si>
  <si>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</si>
  <si>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</si>
  <si>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</si>
  <si>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</si>
  <si>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</si>
  <si>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</si>
  <si>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</si>
  <si>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</si>
  <si>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</si>
  <si>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</si>
  <si>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</si>
  <si>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</si>
  <si>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</si>
  <si>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</si>
  <si>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</si>
  <si>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</si>
  <si>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</si>
  <si>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</si>
  <si>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</si>
  <si>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</si>
  <si>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</si>
  <si>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</si>
  <si>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</si>
  <si>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</si>
  <si>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</si>
  <si>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</si>
  <si>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</si>
  <si>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</si>
  <si>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</si>
  <si>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</si>
  <si>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</si>
  <si>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</si>
  <si>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</si>
  <si>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</si>
  <si>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</si>
  <si>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</si>
  <si>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</si>
  <si>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</si>
  <si>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</si>
  <si>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</si>
  <si>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</si>
  <si>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</si>
  <si>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</si>
  <si>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</si>
  <si>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</si>
  <si>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</si>
  <si>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</si>
  <si>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</si>
  <si>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</si>
  <si>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</si>
  <si>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</si>
  <si>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</si>
  <si>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</si>
  <si>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</si>
  <si>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</si>
  <si>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</si>
  <si>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</si>
  <si>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</si>
  <si>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</si>
  <si>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</si>
  <si>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</si>
  <si>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</si>
  <si>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</si>
  <si>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</si>
  <si>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</si>
  <si>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</si>
  <si>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</si>
  <si>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</si>
  <si>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</si>
  <si>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</si>
  <si>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</si>
  <si>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</si>
  <si>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</si>
  <si>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</si>
  <si>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</si>
  <si>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</si>
  <si>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</si>
  <si>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</si>
  <si>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</si>
  <si>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</si>
  <si>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</si>
  <si>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</si>
  <si>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</si>
  <si>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</si>
  <si>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</si>
  <si>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</si>
  <si>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</si>
  <si>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</si>
  <si>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</si>
  <si>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</si>
  <si>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</si>
  <si>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</si>
  <si>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</si>
  <si>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</si>
  <si>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</si>
  <si>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</si>
  <si>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</si>
  <si>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</si>
  <si>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</si>
  <si>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</si>
  <si>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</si>
  <si>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</si>
  <si>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</si>
  <si>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</si>
  <si>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</si>
  <si>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</si>
  <si>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</si>
  <si>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</si>
  <si>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</si>
  <si>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</si>
  <si>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</si>
  <si>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</si>
  <si>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</si>
  <si>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</si>
  <si>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</si>
  <si>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</si>
  <si>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</si>
  <si>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</si>
  <si>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</si>
  <si>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</si>
  <si>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</si>
  <si>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</si>
  <si>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</si>
  <si>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</si>
  <si>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</si>
  <si>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</si>
  <si>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</si>
  <si>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</si>
  <si>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</si>
  <si>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</si>
  <si>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</si>
  <si>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</si>
  <si>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</si>
  <si>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</si>
  <si>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</si>
  <si>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</si>
  <si>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</si>
  <si>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</si>
  <si>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</si>
  <si>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</si>
  <si>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</si>
  <si>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</si>
  <si>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</si>
  <si>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</si>
  <si>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</si>
  <si>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</si>
  <si>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</si>
  <si>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</si>
  <si>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</si>
  <si>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</si>
  <si>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</si>
  <si>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</si>
  <si>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</si>
  <si>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</si>
  <si>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</si>
  <si>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</si>
  <si>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</si>
  <si>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</si>
  <si>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</si>
  <si>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</si>
  <si>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</si>
  <si>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</si>
  <si>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</si>
  <si>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</si>
  <si>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</si>
  <si>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</si>
  <si>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</si>
  <si>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</si>
  <si>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</si>
  <si>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</si>
  <si>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</si>
  <si>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</si>
  <si>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</si>
  <si>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</si>
  <si>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</si>
  <si>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</si>
  <si>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</si>
  <si>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</si>
  <si>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</si>
  <si>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</si>
  <si>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</si>
  <si>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</si>
  <si>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</si>
  <si>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</si>
  <si>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</si>
  <si>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</si>
  <si>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</si>
  <si>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</si>
  <si>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</si>
  <si>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</si>
  <si>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</si>
  <si>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</si>
  <si>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</si>
  <si>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</si>
  <si>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</si>
  <si>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</si>
  <si>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</si>
  <si>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</si>
  <si>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</si>
  <si>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</si>
  <si>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</si>
  <si>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</si>
  <si>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</si>
  <si>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</si>
  <si>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</si>
  <si>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</si>
  <si>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</si>
  <si>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</si>
  <si>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</si>
  <si>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</si>
  <si>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</si>
  <si>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</si>
  <si>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</si>
  <si>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</si>
  <si>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</si>
  <si>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</si>
  <si>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</si>
  <si>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</si>
  <si>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</si>
  <si>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</si>
  <si>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</si>
  <si>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Email: tiffany.presmy@dot.gov</t>
  </si>
  <si>
    <t>Telephone: 202 366-5024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</si>
</sst>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22">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0.7</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August 2019</v>
      </c>
      <c r="B6" s="19"/>
      <c r="C6" s="19"/>
      <c r="D6" s="19"/>
      <c r="E6" s="19"/>
      <c r="F6" s="19"/>
      <c r="G6" s="19"/>
      <c r="H6" s="19"/>
      <c r="I6" s="19"/>
      <c r="J6" s="26"/>
    </row>
    <row r="7" ht="12.75">
      <c r="A7" s="20"/>
    </row>
    <row r="30" spans="1:10" ht="12.75">
      <c r="A30" t="s">
        <v>25</v>
      </c>
      <c r="G30" s="32" t="str">
        <f>CONCATENATE("Publication No. FHWA-PL",L3)</f>
        <v>Publication No. FHWA-PL-58</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August</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0.7</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0.7</v>
      </c>
      <c r="G43" s="17"/>
    </row>
    <row r="44" spans="1:7" ht="12.75">
      <c r="A44" s="10"/>
      <c r="B44" s="12"/>
      <c r="C44" s="24"/>
      <c r="D44" s="10" t="s">
        <v>34</v>
      </c>
      <c r="E44" s="12"/>
      <c r="F44" s="24" t="str">
        <f>C3</f>
        <v>0.5</v>
      </c>
      <c r="G44" s="17"/>
    </row>
    <row r="45" spans="1:7" ht="12.75">
      <c r="A45" s="10"/>
      <c r="B45" s="12"/>
      <c r="C45" s="24"/>
      <c r="D45" s="10" t="s">
        <v>35</v>
      </c>
      <c r="E45" s="12"/>
      <c r="F45" s="24" t="str">
        <f>D3</f>
        <v>-1.6</v>
      </c>
      <c r="G45" s="17"/>
    </row>
    <row r="46" spans="1:7" ht="12.75">
      <c r="A46" s="10"/>
      <c r="B46" s="12"/>
      <c r="C46" s="24"/>
      <c r="D46" s="10" t="s">
        <v>36</v>
      </c>
      <c r="E46" s="12"/>
      <c r="F46" s="24" t="str">
        <f>E3</f>
        <v>2.7</v>
      </c>
      <c r="G46" s="17"/>
    </row>
    <row r="47" spans="1:7" ht="12.75">
      <c r="A47" s="10"/>
      <c r="B47" s="12"/>
      <c r="C47" s="24"/>
      <c r="D47" s="10" t="s">
        <v>37</v>
      </c>
      <c r="E47" s="12"/>
      <c r="F47" s="24" t="str">
        <f>F3</f>
        <v>1.9</v>
      </c>
      <c r="G47" s="17"/>
    </row>
    <row r="48" spans="1:7" ht="12.75">
      <c r="A48" s="10"/>
      <c r="B48" s="12"/>
      <c r="C48" s="24"/>
      <c r="D48" s="10" t="s">
        <v>38</v>
      </c>
      <c r="E48" s="12"/>
      <c r="F48" s="24" t="str">
        <f>G3</f>
        <v>0.2</v>
      </c>
      <c r="G48" s="17"/>
    </row>
    <row r="49" ht="12.75">
      <c r="A49" s="10"/>
    </row>
    <row r="51" ht="12.75">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228</v>
      </c>
      <c r="G2" s="29" t="s">
        <v>229</v>
      </c>
      <c r="H2" s="29" t="s">
        <v>230</v>
      </c>
      <c r="I2" s="29" t="s">
        <v>231</v>
      </c>
      <c r="J2" s="29" t="s">
        <v>232</v>
      </c>
      <c r="K2" s="29" t="s">
        <v>233</v>
      </c>
      <c r="L2" s="29" t="s">
        <v>234</v>
      </c>
      <c r="M2" s="29" t="s">
        <v>235</v>
      </c>
      <c r="N2" s="29" t="s">
        <v>236</v>
      </c>
      <c r="O2" s="29" t="s">
        <v>80</v>
      </c>
      <c r="P2" s="29" t="s">
        <v>8</v>
      </c>
    </row>
    <row r="3" spans="2:16" ht="12" customHeight="1" hidden="1">
      <c r="B3" s="30" t="s">
        <v>237</v>
      </c>
      <c r="C3" s="29" t="s">
        <v>83</v>
      </c>
      <c r="D3" s="29" t="s">
        <v>83</v>
      </c>
      <c r="E3" s="29" t="s">
        <v>166</v>
      </c>
      <c r="F3" s="29" t="s">
        <v>166</v>
      </c>
      <c r="G3" s="29" t="s">
        <v>166</v>
      </c>
      <c r="H3" s="195" t="s">
        <v>238</v>
      </c>
      <c r="I3" s="195" t="s">
        <v>63</v>
      </c>
      <c r="J3" s="195" t="s">
        <v>239</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01/15/2020</v>
      </c>
      <c r="N10" s="84"/>
      <c r="O10" s="84" t="str">
        <f>CONCATENATE(P3," Reporting Period")</f>
        <v>2019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98</v>
      </c>
      <c r="C12" s="47" t="str">
        <f aca="true" t="shared" si="0" ref="C12:N12">CONCATENATE("(",C3," Entries)")</f>
        <v>(51 Entries)</v>
      </c>
      <c r="D12" s="47" t="str">
        <f t="shared" si="0"/>
        <v>(51 Entries)</v>
      </c>
      <c r="E12" s="47" t="str">
        <f t="shared" si="0"/>
        <v>(50 Entries)</v>
      </c>
      <c r="F12" s="47" t="str">
        <f t="shared" si="0"/>
        <v>(50 Entries)</v>
      </c>
      <c r="G12" s="47" t="str">
        <f t="shared" si="0"/>
        <v>(50 Entries)</v>
      </c>
      <c r="H12" s="47" t="str">
        <f t="shared" si="0"/>
        <v>(49 Entries)</v>
      </c>
      <c r="I12" s="47" t="str">
        <f t="shared" si="0"/>
        <v>(46 Entries)</v>
      </c>
      <c r="J12" s="47" t="str">
        <f t="shared" si="0"/>
        <v>(45 Entries)</v>
      </c>
      <c r="K12" s="47" t="str">
        <f t="shared" si="0"/>
        <v>(0 Entries)</v>
      </c>
      <c r="L12" s="47" t="str">
        <f t="shared" si="0"/>
        <v>(0 Entries)</v>
      </c>
      <c r="M12" s="47" t="str">
        <f t="shared" si="0"/>
        <v>(0 Entries)</v>
      </c>
      <c r="N12" s="47" t="str">
        <f t="shared" si="0"/>
        <v>(0 Entries)</v>
      </c>
      <c r="O12" s="47" t="s">
        <v>33</v>
      </c>
    </row>
    <row r="13" spans="2:15" s="72" customFormat="1" ht="8.25" hidden="1">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68832008</v>
      </c>
      <c r="D15" s="79">
        <v>70555259</v>
      </c>
      <c r="E15" s="79">
        <v>66896196</v>
      </c>
      <c r="F15" s="79">
        <v>78570683</v>
      </c>
      <c r="G15" s="79">
        <v>73992393</v>
      </c>
      <c r="H15" s="79">
        <v>73780848</v>
      </c>
      <c r="I15" s="79">
        <v>75728888</v>
      </c>
      <c r="J15" s="79">
        <v>72533627</v>
      </c>
      <c r="K15" s="79">
        <v>0</v>
      </c>
      <c r="L15" s="79">
        <v>0</v>
      </c>
      <c r="M15" s="79">
        <v>0</v>
      </c>
      <c r="N15" s="79">
        <v>0</v>
      </c>
      <c r="O15" s="79">
        <v>580889902</v>
      </c>
    </row>
    <row r="16" spans="2:15" ht="7.5" customHeight="1">
      <c r="B16" s="75" t="s">
        <v>109</v>
      </c>
      <c r="C16" s="79">
        <v>12450947</v>
      </c>
      <c r="D16" s="79">
        <v>8072917</v>
      </c>
      <c r="E16" s="79">
        <v>9489721</v>
      </c>
      <c r="F16" s="79">
        <v>3966054</v>
      </c>
      <c r="G16" s="79">
        <v>8606902</v>
      </c>
      <c r="H16" s="79">
        <v>10546394</v>
      </c>
      <c r="I16" s="79">
        <v>25450445</v>
      </c>
      <c r="J16" s="79">
        <v>18673043</v>
      </c>
      <c r="K16" s="79">
        <v>0</v>
      </c>
      <c r="L16" s="79">
        <v>0</v>
      </c>
      <c r="M16" s="79">
        <v>0</v>
      </c>
      <c r="N16" s="79">
        <v>0</v>
      </c>
      <c r="O16" s="79">
        <v>97256423</v>
      </c>
    </row>
    <row r="17" spans="2:15" ht="7.5" customHeight="1">
      <c r="B17" s="75" t="s">
        <v>110</v>
      </c>
      <c r="C17" s="79">
        <v>73653747</v>
      </c>
      <c r="D17" s="79">
        <v>79232288</v>
      </c>
      <c r="E17" s="79">
        <v>90697891</v>
      </c>
      <c r="F17" s="79">
        <v>65313096</v>
      </c>
      <c r="G17" s="79">
        <v>86799883</v>
      </c>
      <c r="H17" s="79">
        <v>78990615</v>
      </c>
      <c r="I17" s="79">
        <v>65060081</v>
      </c>
      <c r="J17" s="79">
        <v>87882222</v>
      </c>
      <c r="K17" s="79">
        <v>0</v>
      </c>
      <c r="L17" s="79">
        <v>0</v>
      </c>
      <c r="M17" s="79">
        <v>0</v>
      </c>
      <c r="N17" s="79">
        <v>0</v>
      </c>
      <c r="O17" s="79">
        <v>627629823</v>
      </c>
    </row>
    <row r="18" spans="2:15" ht="7.5" customHeight="1">
      <c r="B18" s="144" t="s">
        <v>111</v>
      </c>
      <c r="C18" s="145">
        <v>50698125</v>
      </c>
      <c r="D18" s="145">
        <v>60613508</v>
      </c>
      <c r="E18" s="145">
        <v>54231887</v>
      </c>
      <c r="F18" s="145">
        <v>51627457</v>
      </c>
      <c r="G18" s="145">
        <v>67090509</v>
      </c>
      <c r="H18" s="145">
        <v>51934600</v>
      </c>
      <c r="I18" s="145">
        <v>49815593</v>
      </c>
      <c r="J18" s="145">
        <v>67172002</v>
      </c>
      <c r="K18" s="145">
        <v>0</v>
      </c>
      <c r="L18" s="145">
        <v>0</v>
      </c>
      <c r="M18" s="145">
        <v>0</v>
      </c>
      <c r="N18" s="145">
        <v>0</v>
      </c>
      <c r="O18" s="145">
        <v>453183681</v>
      </c>
    </row>
    <row r="19" spans="2:15" ht="7.5" customHeight="1">
      <c r="B19" s="79" t="s">
        <v>112</v>
      </c>
      <c r="C19" s="79">
        <v>216507712</v>
      </c>
      <c r="D19" s="79">
        <v>190777018</v>
      </c>
      <c r="E19" s="79">
        <v>305731835</v>
      </c>
      <c r="F19" s="79">
        <v>457243414</v>
      </c>
      <c r="G19" s="79">
        <v>235178995</v>
      </c>
      <c r="H19" s="79">
        <v>320693543</v>
      </c>
      <c r="I19" s="79">
        <v>297853303</v>
      </c>
      <c r="J19" s="79">
        <v>274948467</v>
      </c>
      <c r="K19" s="79">
        <v>0</v>
      </c>
      <c r="L19" s="79">
        <v>0</v>
      </c>
      <c r="M19" s="79">
        <v>0</v>
      </c>
      <c r="N19" s="79">
        <v>0</v>
      </c>
      <c r="O19" s="79">
        <v>2298934287</v>
      </c>
    </row>
    <row r="20" spans="2:15" ht="7.5" customHeight="1">
      <c r="B20" s="75" t="s">
        <v>113</v>
      </c>
      <c r="C20" s="79">
        <v>54337126</v>
      </c>
      <c r="D20" s="79">
        <v>50291579</v>
      </c>
      <c r="E20" s="79">
        <v>51570632</v>
      </c>
      <c r="F20" s="79">
        <v>56665830</v>
      </c>
      <c r="G20" s="79">
        <v>58946292</v>
      </c>
      <c r="H20" s="79">
        <v>59313758</v>
      </c>
      <c r="I20" s="79">
        <v>64461014</v>
      </c>
      <c r="J20" s="79">
        <v>62053405</v>
      </c>
      <c r="K20" s="79">
        <v>0</v>
      </c>
      <c r="L20" s="79">
        <v>0</v>
      </c>
      <c r="M20" s="79">
        <v>0</v>
      </c>
      <c r="N20" s="79">
        <v>0</v>
      </c>
      <c r="O20" s="79">
        <v>457639636</v>
      </c>
    </row>
    <row r="21" spans="2:15" ht="7.5" customHeight="1">
      <c r="B21" s="75" t="s">
        <v>114</v>
      </c>
      <c r="C21" s="79">
        <v>20973823</v>
      </c>
      <c r="D21" s="79">
        <v>18080540</v>
      </c>
      <c r="E21" s="79">
        <v>27310505</v>
      </c>
      <c r="F21" s="79">
        <v>21577389</v>
      </c>
      <c r="G21" s="79">
        <v>23053681</v>
      </c>
      <c r="H21" s="79">
        <v>27553114</v>
      </c>
      <c r="I21" s="79">
        <v>22792754</v>
      </c>
      <c r="J21" s="79">
        <v>22295557</v>
      </c>
      <c r="K21" s="79">
        <v>0</v>
      </c>
      <c r="L21" s="79">
        <v>0</v>
      </c>
      <c r="M21" s="79">
        <v>0</v>
      </c>
      <c r="N21" s="79">
        <v>0</v>
      </c>
      <c r="O21" s="79">
        <v>183637363</v>
      </c>
    </row>
    <row r="22" spans="2:15" ht="7.5" customHeight="1">
      <c r="B22" s="144" t="s">
        <v>115</v>
      </c>
      <c r="C22" s="145">
        <v>7110669</v>
      </c>
      <c r="D22" s="145">
        <v>6248887</v>
      </c>
      <c r="E22" s="145">
        <v>6984770</v>
      </c>
      <c r="F22" s="145">
        <v>6837566</v>
      </c>
      <c r="G22" s="145">
        <v>7674764</v>
      </c>
      <c r="H22" s="145">
        <v>7024896</v>
      </c>
      <c r="I22" s="145">
        <v>7011355</v>
      </c>
      <c r="J22" s="145">
        <v>7707812</v>
      </c>
      <c r="K22" s="145">
        <v>0</v>
      </c>
      <c r="L22" s="145">
        <v>0</v>
      </c>
      <c r="M22" s="145">
        <v>0</v>
      </c>
      <c r="N22" s="145">
        <v>0</v>
      </c>
      <c r="O22" s="145">
        <v>56600719</v>
      </c>
    </row>
    <row r="23" spans="2:15" ht="7.5" customHeight="1">
      <c r="B23" s="79" t="s">
        <v>116</v>
      </c>
      <c r="C23" s="79">
        <v>735136</v>
      </c>
      <c r="D23" s="79">
        <v>767464</v>
      </c>
      <c r="E23" s="79">
        <v>643784</v>
      </c>
      <c r="F23" s="79">
        <v>604112</v>
      </c>
      <c r="G23" s="79">
        <v>863943</v>
      </c>
      <c r="H23" s="79">
        <v>802874</v>
      </c>
      <c r="I23" s="79">
        <v>638112</v>
      </c>
      <c r="J23" s="79">
        <v>724852</v>
      </c>
      <c r="K23" s="79">
        <v>0</v>
      </c>
      <c r="L23" s="79">
        <v>0</v>
      </c>
      <c r="M23" s="79">
        <v>0</v>
      </c>
      <c r="N23" s="79">
        <v>0</v>
      </c>
      <c r="O23" s="79">
        <v>5780277</v>
      </c>
    </row>
    <row r="24" spans="2:15" ht="7.5" customHeight="1">
      <c r="B24" s="75" t="s">
        <v>117</v>
      </c>
      <c r="C24" s="79">
        <v>136771334</v>
      </c>
      <c r="D24" s="79">
        <v>153033420</v>
      </c>
      <c r="E24" s="79">
        <v>140847325</v>
      </c>
      <c r="F24" s="79">
        <v>153896128</v>
      </c>
      <c r="G24" s="79">
        <v>151550133</v>
      </c>
      <c r="H24" s="79">
        <v>159652468</v>
      </c>
      <c r="I24" s="79">
        <v>148041278</v>
      </c>
      <c r="J24" s="79">
        <v>141313308</v>
      </c>
      <c r="K24" s="79">
        <v>0</v>
      </c>
      <c r="L24" s="79">
        <v>0</v>
      </c>
      <c r="M24" s="79">
        <v>0</v>
      </c>
      <c r="N24" s="79">
        <v>0</v>
      </c>
      <c r="O24" s="79">
        <v>1185105394</v>
      </c>
    </row>
    <row r="25" spans="2:15" ht="7.5" customHeight="1">
      <c r="B25" s="75" t="s">
        <v>118</v>
      </c>
      <c r="C25" s="79">
        <v>105628054</v>
      </c>
      <c r="D25" s="79">
        <v>105700760</v>
      </c>
      <c r="E25" s="79">
        <v>116378834</v>
      </c>
      <c r="F25" s="79">
        <v>107806510</v>
      </c>
      <c r="G25" s="79">
        <v>118877957</v>
      </c>
      <c r="H25" s="79">
        <v>107745683</v>
      </c>
      <c r="I25" s="79">
        <v>114836300</v>
      </c>
      <c r="J25" s="79">
        <v>104465989</v>
      </c>
      <c r="K25" s="79">
        <v>0</v>
      </c>
      <c r="L25" s="79">
        <v>0</v>
      </c>
      <c r="M25" s="79">
        <v>0</v>
      </c>
      <c r="N25" s="79">
        <v>0</v>
      </c>
      <c r="O25" s="79">
        <v>881440087</v>
      </c>
    </row>
    <row r="26" spans="2:15" ht="7.5" customHeight="1">
      <c r="B26" s="144" t="s">
        <v>119</v>
      </c>
      <c r="C26" s="145">
        <v>4833103</v>
      </c>
      <c r="D26" s="145">
        <v>3424366</v>
      </c>
      <c r="E26" s="145">
        <v>4228281</v>
      </c>
      <c r="F26" s="145">
        <v>4262140</v>
      </c>
      <c r="G26" s="145">
        <v>4365472</v>
      </c>
      <c r="H26" s="145">
        <v>1675187</v>
      </c>
      <c r="I26" s="145">
        <v>3932873</v>
      </c>
      <c r="J26" s="145">
        <v>7265611</v>
      </c>
      <c r="K26" s="145">
        <v>0</v>
      </c>
      <c r="L26" s="145">
        <v>0</v>
      </c>
      <c r="M26" s="145">
        <v>0</v>
      </c>
      <c r="N26" s="145">
        <v>0</v>
      </c>
      <c r="O26" s="145">
        <v>33987033</v>
      </c>
    </row>
    <row r="27" spans="2:15" ht="7.5" customHeight="1">
      <c r="B27" s="79" t="s">
        <v>120</v>
      </c>
      <c r="C27" s="79">
        <v>27206841</v>
      </c>
      <c r="D27" s="79">
        <v>26431150</v>
      </c>
      <c r="E27" s="79">
        <v>18112819</v>
      </c>
      <c r="F27" s="79">
        <v>23209593</v>
      </c>
      <c r="G27" s="79">
        <v>28774557</v>
      </c>
      <c r="H27" s="79">
        <v>20897578</v>
      </c>
      <c r="I27" s="79">
        <v>31873213</v>
      </c>
      <c r="J27" s="79">
        <v>27657613</v>
      </c>
      <c r="K27" s="79">
        <v>0</v>
      </c>
      <c r="L27" s="79">
        <v>0</v>
      </c>
      <c r="M27" s="79">
        <v>0</v>
      </c>
      <c r="N27" s="79">
        <v>0</v>
      </c>
      <c r="O27" s="79">
        <v>204163364</v>
      </c>
    </row>
    <row r="28" spans="2:15" ht="7.5" customHeight="1">
      <c r="B28" s="75" t="s">
        <v>121</v>
      </c>
      <c r="C28" s="79">
        <v>126334221</v>
      </c>
      <c r="D28" s="79">
        <v>122444849</v>
      </c>
      <c r="E28" s="79">
        <v>136752601</v>
      </c>
      <c r="F28" s="79">
        <v>135934528</v>
      </c>
      <c r="G28" s="79">
        <v>134946931</v>
      </c>
      <c r="H28" s="79">
        <v>137250508</v>
      </c>
      <c r="I28" s="79">
        <v>123661956</v>
      </c>
      <c r="J28" s="79">
        <v>127276350</v>
      </c>
      <c r="K28" s="79">
        <v>0</v>
      </c>
      <c r="L28" s="79">
        <v>0</v>
      </c>
      <c r="M28" s="79">
        <v>0</v>
      </c>
      <c r="N28" s="79">
        <v>0</v>
      </c>
      <c r="O28" s="79">
        <v>1044601944</v>
      </c>
    </row>
    <row r="29" spans="2:15" ht="7.5" customHeight="1">
      <c r="B29" s="75" t="s">
        <v>122</v>
      </c>
      <c r="C29" s="79">
        <v>98496004</v>
      </c>
      <c r="D29" s="79">
        <v>112568530</v>
      </c>
      <c r="E29" s="79">
        <v>96554041</v>
      </c>
      <c r="F29" s="79">
        <v>96507597</v>
      </c>
      <c r="G29" s="79">
        <v>115045311</v>
      </c>
      <c r="H29" s="79">
        <v>95169170</v>
      </c>
      <c r="I29" s="79">
        <v>101758353</v>
      </c>
      <c r="J29" s="79">
        <v>127451359</v>
      </c>
      <c r="K29" s="79">
        <v>0</v>
      </c>
      <c r="L29" s="79">
        <v>0</v>
      </c>
      <c r="M29" s="79">
        <v>0</v>
      </c>
      <c r="N29" s="79">
        <v>0</v>
      </c>
      <c r="O29" s="79">
        <v>843550365</v>
      </c>
    </row>
    <row r="30" spans="2:15" ht="7.5" customHeight="1">
      <c r="B30" s="144" t="s">
        <v>123</v>
      </c>
      <c r="C30" s="145">
        <v>58967550</v>
      </c>
      <c r="D30" s="145">
        <v>53614975</v>
      </c>
      <c r="E30" s="145">
        <v>50749760</v>
      </c>
      <c r="F30" s="145">
        <v>62122288</v>
      </c>
      <c r="G30" s="145">
        <v>61191148</v>
      </c>
      <c r="H30" s="145">
        <v>58177681</v>
      </c>
      <c r="I30" s="145">
        <v>66391306</v>
      </c>
      <c r="J30" s="145">
        <v>65522732</v>
      </c>
      <c r="K30" s="145">
        <v>0</v>
      </c>
      <c r="L30" s="145">
        <v>0</v>
      </c>
      <c r="M30" s="145">
        <v>0</v>
      </c>
      <c r="N30" s="145">
        <v>0</v>
      </c>
      <c r="O30" s="145">
        <v>476737440</v>
      </c>
    </row>
    <row r="31" spans="2:15" ht="7.5" customHeight="1">
      <c r="B31" s="79" t="s">
        <v>124</v>
      </c>
      <c r="C31" s="79">
        <v>35955299</v>
      </c>
      <c r="D31" s="79">
        <v>32569447</v>
      </c>
      <c r="E31" s="79">
        <v>41794487</v>
      </c>
      <c r="F31" s="79">
        <v>33150591</v>
      </c>
      <c r="G31" s="79">
        <v>43064375</v>
      </c>
      <c r="H31" s="79">
        <v>43119365</v>
      </c>
      <c r="I31" s="79">
        <v>43723832</v>
      </c>
      <c r="J31" s="79">
        <v>42198507</v>
      </c>
      <c r="K31" s="79">
        <v>0</v>
      </c>
      <c r="L31" s="79">
        <v>0</v>
      </c>
      <c r="M31" s="79">
        <v>0</v>
      </c>
      <c r="N31" s="79">
        <v>0</v>
      </c>
      <c r="O31" s="79">
        <v>315575903</v>
      </c>
    </row>
    <row r="32" spans="2:15" ht="7.5" customHeight="1">
      <c r="B32" s="75" t="s">
        <v>125</v>
      </c>
      <c r="C32" s="79">
        <v>68813708</v>
      </c>
      <c r="D32" s="79">
        <v>62481555</v>
      </c>
      <c r="E32" s="79">
        <v>68846070</v>
      </c>
      <c r="F32" s="79">
        <v>67776482</v>
      </c>
      <c r="G32" s="79">
        <v>69886278</v>
      </c>
      <c r="H32" s="79">
        <v>63228692</v>
      </c>
      <c r="I32" s="79">
        <v>69372601</v>
      </c>
      <c r="J32" s="79">
        <v>72935457</v>
      </c>
      <c r="K32" s="79">
        <v>0</v>
      </c>
      <c r="L32" s="79">
        <v>0</v>
      </c>
      <c r="M32" s="79">
        <v>0</v>
      </c>
      <c r="N32" s="79">
        <v>0</v>
      </c>
      <c r="O32" s="79">
        <v>543340843</v>
      </c>
    </row>
    <row r="33" spans="2:15" ht="7.5" customHeight="1">
      <c r="B33" s="75" t="s">
        <v>126</v>
      </c>
      <c r="C33" s="79">
        <v>68037206</v>
      </c>
      <c r="D33" s="79">
        <v>58202748</v>
      </c>
      <c r="E33" s="79">
        <v>65229603</v>
      </c>
      <c r="F33" s="79">
        <v>65536795</v>
      </c>
      <c r="G33" s="79">
        <v>64512803</v>
      </c>
      <c r="H33" s="79">
        <v>63876779</v>
      </c>
      <c r="I33" s="79">
        <v>67590334</v>
      </c>
      <c r="J33" s="79">
        <v>63639165</v>
      </c>
      <c r="K33" s="79">
        <v>0</v>
      </c>
      <c r="L33" s="79">
        <v>0</v>
      </c>
      <c r="M33" s="79">
        <v>0</v>
      </c>
      <c r="N33" s="79">
        <v>0</v>
      </c>
      <c r="O33" s="79">
        <v>516625433</v>
      </c>
    </row>
    <row r="34" spans="2:15" ht="7.5" customHeight="1">
      <c r="B34" s="144" t="s">
        <v>127</v>
      </c>
      <c r="C34" s="145">
        <v>22224822</v>
      </c>
      <c r="D34" s="145">
        <v>16996328</v>
      </c>
      <c r="E34" s="145">
        <v>14778386</v>
      </c>
      <c r="F34" s="145">
        <v>15388768</v>
      </c>
      <c r="G34" s="145">
        <v>8658102</v>
      </c>
      <c r="H34" s="145">
        <v>14946417</v>
      </c>
      <c r="I34" s="145">
        <v>4887801</v>
      </c>
      <c r="J34" s="145">
        <v>22763964</v>
      </c>
      <c r="K34" s="145">
        <v>0</v>
      </c>
      <c r="L34" s="145">
        <v>0</v>
      </c>
      <c r="M34" s="145">
        <v>0</v>
      </c>
      <c r="N34" s="145">
        <v>0</v>
      </c>
      <c r="O34" s="145">
        <v>120644588</v>
      </c>
    </row>
    <row r="35" spans="2:15" ht="7.5" customHeight="1">
      <c r="B35" s="79" t="s">
        <v>128</v>
      </c>
      <c r="C35" s="79">
        <v>46785657</v>
      </c>
      <c r="D35" s="79">
        <v>35883298</v>
      </c>
      <c r="E35" s="79">
        <v>46490994</v>
      </c>
      <c r="F35" s="79">
        <v>48963496</v>
      </c>
      <c r="G35" s="79">
        <v>47923185</v>
      </c>
      <c r="H35" s="79">
        <v>49838803</v>
      </c>
      <c r="I35" s="79">
        <v>45873421</v>
      </c>
      <c r="J35" s="79">
        <v>49054343</v>
      </c>
      <c r="K35" s="79">
        <v>0</v>
      </c>
      <c r="L35" s="79">
        <v>0</v>
      </c>
      <c r="M35" s="79">
        <v>0</v>
      </c>
      <c r="N35" s="79">
        <v>0</v>
      </c>
      <c r="O35" s="79">
        <v>370813197</v>
      </c>
    </row>
    <row r="36" spans="2:15" ht="7.5" customHeight="1">
      <c r="B36" s="75" t="s">
        <v>129</v>
      </c>
      <c r="C36" s="79">
        <v>34757479</v>
      </c>
      <c r="D36" s="79">
        <v>32452043</v>
      </c>
      <c r="E36" s="79">
        <v>36996845</v>
      </c>
      <c r="F36" s="79">
        <v>35822657</v>
      </c>
      <c r="G36" s="79">
        <v>39783649</v>
      </c>
      <c r="H36" s="79">
        <v>38389693</v>
      </c>
      <c r="I36" s="79">
        <v>37688651</v>
      </c>
      <c r="J36" s="79">
        <v>40717694</v>
      </c>
      <c r="K36" s="79">
        <v>0</v>
      </c>
      <c r="L36" s="79">
        <v>0</v>
      </c>
      <c r="M36" s="79">
        <v>0</v>
      </c>
      <c r="N36" s="79">
        <v>0</v>
      </c>
      <c r="O36" s="79">
        <v>296608711</v>
      </c>
    </row>
    <row r="37" spans="2:15" ht="7.5" customHeight="1">
      <c r="B37" s="75" t="s">
        <v>130</v>
      </c>
      <c r="C37" s="79">
        <v>55742243</v>
      </c>
      <c r="D37" s="79">
        <v>83699578</v>
      </c>
      <c r="E37" s="79">
        <v>84454088</v>
      </c>
      <c r="F37" s="79">
        <v>62951041</v>
      </c>
      <c r="G37" s="79">
        <v>82297591</v>
      </c>
      <c r="H37" s="79">
        <v>105382400</v>
      </c>
      <c r="I37" s="79">
        <v>59670536</v>
      </c>
      <c r="J37" s="79">
        <v>91048934</v>
      </c>
      <c r="K37" s="79">
        <v>0</v>
      </c>
      <c r="L37" s="79">
        <v>0</v>
      </c>
      <c r="M37" s="79">
        <v>0</v>
      </c>
      <c r="N37" s="79">
        <v>0</v>
      </c>
      <c r="O37" s="79">
        <v>625246411</v>
      </c>
    </row>
    <row r="38" spans="2:15" ht="7.5" customHeight="1">
      <c r="B38" s="144" t="s">
        <v>131</v>
      </c>
      <c r="C38" s="145">
        <v>65832857</v>
      </c>
      <c r="D38" s="145">
        <v>67077113</v>
      </c>
      <c r="E38" s="145">
        <v>66139466</v>
      </c>
      <c r="F38" s="145">
        <v>67073331</v>
      </c>
      <c r="G38" s="145">
        <v>66050007</v>
      </c>
      <c r="H38" s="145">
        <v>76056997</v>
      </c>
      <c r="I38" s="145">
        <v>74640008</v>
      </c>
      <c r="J38" s="145">
        <v>72424181</v>
      </c>
      <c r="K38" s="145">
        <v>0</v>
      </c>
      <c r="L38" s="145">
        <v>0</v>
      </c>
      <c r="M38" s="145">
        <v>0</v>
      </c>
      <c r="N38" s="145">
        <v>0</v>
      </c>
      <c r="O38" s="145">
        <v>555293960</v>
      </c>
    </row>
    <row r="39" spans="2:15" ht="7.5" customHeight="1">
      <c r="B39" s="79" t="s">
        <v>132</v>
      </c>
      <c r="C39" s="79">
        <v>53970151</v>
      </c>
      <c r="D39" s="79">
        <v>57359041</v>
      </c>
      <c r="E39" s="79">
        <v>43921209</v>
      </c>
      <c r="F39" s="79">
        <v>56081294</v>
      </c>
      <c r="G39" s="79">
        <v>59614164</v>
      </c>
      <c r="H39" s="79">
        <v>61665397</v>
      </c>
      <c r="I39" s="79">
        <v>64703484</v>
      </c>
      <c r="J39" s="79">
        <v>63136650</v>
      </c>
      <c r="K39" s="79">
        <v>0</v>
      </c>
      <c r="L39" s="79">
        <v>0</v>
      </c>
      <c r="M39" s="79">
        <v>0</v>
      </c>
      <c r="N39" s="79">
        <v>0</v>
      </c>
      <c r="O39" s="79">
        <v>460451390</v>
      </c>
    </row>
    <row r="40" spans="2:15" ht="7.5" customHeight="1">
      <c r="B40" s="75" t="s">
        <v>133</v>
      </c>
      <c r="C40" s="79">
        <v>72555582</v>
      </c>
      <c r="D40" s="79">
        <v>90205377</v>
      </c>
      <c r="E40" s="79">
        <v>104059156</v>
      </c>
      <c r="F40" s="79">
        <v>74866020</v>
      </c>
      <c r="G40" s="79">
        <v>100649856</v>
      </c>
      <c r="H40" s="79">
        <v>97914915</v>
      </c>
      <c r="I40" s="79">
        <v>78700733</v>
      </c>
      <c r="J40" s="79">
        <v>101327950</v>
      </c>
      <c r="K40" s="79">
        <v>0</v>
      </c>
      <c r="L40" s="79">
        <v>0</v>
      </c>
      <c r="M40" s="79">
        <v>0</v>
      </c>
      <c r="N40" s="79">
        <v>0</v>
      </c>
      <c r="O40" s="79">
        <v>720279589</v>
      </c>
    </row>
    <row r="41" spans="2:15" ht="7.5" customHeight="1">
      <c r="B41" s="75" t="s">
        <v>134</v>
      </c>
      <c r="C41" s="79">
        <v>19181620</v>
      </c>
      <c r="D41" s="79">
        <v>18668892</v>
      </c>
      <c r="E41" s="79">
        <v>20819440</v>
      </c>
      <c r="F41" s="79">
        <v>20072451</v>
      </c>
      <c r="G41" s="79">
        <v>23470623</v>
      </c>
      <c r="H41" s="79">
        <v>25515602</v>
      </c>
      <c r="I41" s="79">
        <v>26361558</v>
      </c>
      <c r="J41" s="79">
        <v>27992456</v>
      </c>
      <c r="K41" s="79">
        <v>0</v>
      </c>
      <c r="L41" s="79">
        <v>0</v>
      </c>
      <c r="M41" s="79">
        <v>0</v>
      </c>
      <c r="N41" s="79">
        <v>0</v>
      </c>
      <c r="O41" s="79">
        <v>182082642</v>
      </c>
    </row>
    <row r="42" spans="2:15" ht="7.5" customHeight="1">
      <c r="B42" s="144" t="s">
        <v>135</v>
      </c>
      <c r="C42" s="145">
        <v>35682700</v>
      </c>
      <c r="D42" s="145">
        <v>31130840</v>
      </c>
      <c r="E42" s="145">
        <v>36382869</v>
      </c>
      <c r="F42" s="145">
        <v>41177195</v>
      </c>
      <c r="G42" s="145">
        <v>42902691</v>
      </c>
      <c r="H42" s="145">
        <v>43915121</v>
      </c>
      <c r="I42" s="145">
        <v>41121656</v>
      </c>
      <c r="J42" s="145">
        <v>42026908</v>
      </c>
      <c r="K42" s="145">
        <v>0</v>
      </c>
      <c r="L42" s="145">
        <v>0</v>
      </c>
      <c r="M42" s="145">
        <v>0</v>
      </c>
      <c r="N42" s="145">
        <v>0</v>
      </c>
      <c r="O42" s="145">
        <v>314339980</v>
      </c>
    </row>
    <row r="43" spans="2:15" ht="7.5" customHeight="1">
      <c r="B43" s="79" t="s">
        <v>136</v>
      </c>
      <c r="C43" s="79">
        <v>33735905</v>
      </c>
      <c r="D43" s="79">
        <v>29990775</v>
      </c>
      <c r="E43" s="79">
        <v>21734759</v>
      </c>
      <c r="F43" s="79">
        <v>37726982</v>
      </c>
      <c r="G43" s="79">
        <v>40256146</v>
      </c>
      <c r="H43" s="79">
        <v>30149961</v>
      </c>
      <c r="I43" s="79">
        <v>41504830</v>
      </c>
      <c r="J43" s="79">
        <v>41962070</v>
      </c>
      <c r="K43" s="79">
        <v>0</v>
      </c>
      <c r="L43" s="79">
        <v>0</v>
      </c>
      <c r="M43" s="79">
        <v>0</v>
      </c>
      <c r="N43" s="79">
        <v>0</v>
      </c>
      <c r="O43" s="79">
        <v>277061428</v>
      </c>
    </row>
    <row r="44" spans="2:15" ht="7.5" customHeight="1">
      <c r="B44" s="75" t="s">
        <v>137</v>
      </c>
      <c r="C44" s="79">
        <v>7429912</v>
      </c>
      <c r="D44" s="79">
        <v>6513772</v>
      </c>
      <c r="E44" s="79">
        <v>9321763</v>
      </c>
      <c r="F44" s="79">
        <v>7779703</v>
      </c>
      <c r="G44" s="79">
        <v>9633437</v>
      </c>
      <c r="H44" s="79">
        <v>9573893</v>
      </c>
      <c r="I44" s="79">
        <v>7865874</v>
      </c>
      <c r="J44" s="79">
        <v>9111020</v>
      </c>
      <c r="K44" s="79">
        <v>0</v>
      </c>
      <c r="L44" s="79">
        <v>0</v>
      </c>
      <c r="M44" s="79">
        <v>0</v>
      </c>
      <c r="N44" s="79">
        <v>0</v>
      </c>
      <c r="O44" s="79">
        <v>67229374</v>
      </c>
    </row>
    <row r="45" spans="2:15" ht="7.5" customHeight="1">
      <c r="B45" s="75" t="s">
        <v>138</v>
      </c>
      <c r="C45" s="79">
        <v>66521015</v>
      </c>
      <c r="D45" s="79">
        <v>57905285</v>
      </c>
      <c r="E45" s="79">
        <v>65430886</v>
      </c>
      <c r="F45" s="79">
        <v>68265656</v>
      </c>
      <c r="G45" s="79">
        <v>68324560</v>
      </c>
      <c r="H45" s="79">
        <v>66914439</v>
      </c>
      <c r="I45" s="79">
        <v>70472400</v>
      </c>
      <c r="J45" s="79">
        <v>70542445</v>
      </c>
      <c r="K45" s="79">
        <v>0</v>
      </c>
      <c r="L45" s="79">
        <v>0</v>
      </c>
      <c r="M45" s="79">
        <v>0</v>
      </c>
      <c r="N45" s="79">
        <v>0</v>
      </c>
      <c r="O45" s="79">
        <v>534376686</v>
      </c>
    </row>
    <row r="46" spans="2:15" ht="7.5" customHeight="1">
      <c r="B46" s="144" t="s">
        <v>139</v>
      </c>
      <c r="C46" s="145">
        <v>50583361</v>
      </c>
      <c r="D46" s="145">
        <v>45615017</v>
      </c>
      <c r="E46" s="145">
        <v>51914308</v>
      </c>
      <c r="F46" s="145">
        <v>51538949</v>
      </c>
      <c r="G46" s="145">
        <v>51143875</v>
      </c>
      <c r="H46" s="145">
        <v>52235500</v>
      </c>
      <c r="I46" s="145">
        <v>51303897</v>
      </c>
      <c r="J46" s="145">
        <v>57125942</v>
      </c>
      <c r="K46" s="145">
        <v>0</v>
      </c>
      <c r="L46" s="145">
        <v>0</v>
      </c>
      <c r="M46" s="145">
        <v>0</v>
      </c>
      <c r="N46" s="145">
        <v>0</v>
      </c>
      <c r="O46" s="145">
        <v>411460849</v>
      </c>
    </row>
    <row r="47" spans="2:15" ht="7.5" customHeight="1">
      <c r="B47" s="79" t="s">
        <v>140</v>
      </c>
      <c r="C47" s="79">
        <v>110039470</v>
      </c>
      <c r="D47" s="79">
        <v>98668376</v>
      </c>
      <c r="E47" s="79">
        <v>172440567</v>
      </c>
      <c r="F47" s="79">
        <v>103861915</v>
      </c>
      <c r="G47" s="79">
        <v>92016900</v>
      </c>
      <c r="H47" s="79">
        <v>171781268</v>
      </c>
      <c r="I47" s="79">
        <v>103126311</v>
      </c>
      <c r="J47" s="79">
        <v>99374123</v>
      </c>
      <c r="K47" s="79">
        <v>0</v>
      </c>
      <c r="L47" s="79">
        <v>0</v>
      </c>
      <c r="M47" s="79">
        <v>0</v>
      </c>
      <c r="N47" s="79">
        <v>0</v>
      </c>
      <c r="O47" s="79">
        <v>951308930</v>
      </c>
    </row>
    <row r="48" spans="2:15" ht="7.5" customHeight="1">
      <c r="B48" s="75" t="s">
        <v>141</v>
      </c>
      <c r="C48" s="79">
        <v>79103047</v>
      </c>
      <c r="D48" s="79">
        <v>93686103</v>
      </c>
      <c r="E48" s="79">
        <v>101292656</v>
      </c>
      <c r="F48" s="79">
        <v>99183948</v>
      </c>
      <c r="G48" s="79">
        <v>118948823</v>
      </c>
      <c r="H48" s="79">
        <v>97835663</v>
      </c>
      <c r="I48" s="79">
        <v>97240259</v>
      </c>
      <c r="J48" s="79">
        <v>111651238</v>
      </c>
      <c r="K48" s="79">
        <v>0</v>
      </c>
      <c r="L48" s="79">
        <v>0</v>
      </c>
      <c r="M48" s="79">
        <v>0</v>
      </c>
      <c r="N48" s="79">
        <v>0</v>
      </c>
      <c r="O48" s="79">
        <v>798941737</v>
      </c>
    </row>
    <row r="49" spans="2:15" ht="7.5" customHeight="1">
      <c r="B49" s="75" t="s">
        <v>142</v>
      </c>
      <c r="C49" s="79">
        <v>26164311</v>
      </c>
      <c r="D49" s="79">
        <v>19667422</v>
      </c>
      <c r="E49" s="79">
        <v>25413456</v>
      </c>
      <c r="F49" s="79">
        <v>27680765</v>
      </c>
      <c r="G49" s="79">
        <v>25481236</v>
      </c>
      <c r="H49" s="79">
        <v>24529792</v>
      </c>
      <c r="I49" s="79">
        <v>29999700</v>
      </c>
      <c r="J49" s="79">
        <v>30956010</v>
      </c>
      <c r="K49" s="79">
        <v>0</v>
      </c>
      <c r="L49" s="79">
        <v>0</v>
      </c>
      <c r="M49" s="79">
        <v>0</v>
      </c>
      <c r="N49" s="79">
        <v>0</v>
      </c>
      <c r="O49" s="79">
        <v>209892692</v>
      </c>
    </row>
    <row r="50" spans="2:15" ht="7.5" customHeight="1">
      <c r="B50" s="144" t="s">
        <v>143</v>
      </c>
      <c r="C50" s="145">
        <v>125449566</v>
      </c>
      <c r="D50" s="145">
        <v>133092777</v>
      </c>
      <c r="E50" s="145">
        <v>148484049</v>
      </c>
      <c r="F50" s="145">
        <v>122530020</v>
      </c>
      <c r="G50" s="145">
        <v>154052242</v>
      </c>
      <c r="H50" s="145">
        <v>146739608</v>
      </c>
      <c r="I50" s="145">
        <v>122590970</v>
      </c>
      <c r="J50" s="145">
        <v>158104123</v>
      </c>
      <c r="K50" s="145">
        <v>0</v>
      </c>
      <c r="L50" s="145">
        <v>0</v>
      </c>
      <c r="M50" s="145">
        <v>0</v>
      </c>
      <c r="N50" s="145">
        <v>0</v>
      </c>
      <c r="O50" s="145">
        <v>1111043353</v>
      </c>
    </row>
    <row r="51" spans="2:15" ht="7.5" customHeight="1">
      <c r="B51" s="79" t="s">
        <v>144</v>
      </c>
      <c r="C51" s="79">
        <v>47582800</v>
      </c>
      <c r="D51" s="79">
        <v>101686329</v>
      </c>
      <c r="E51" s="79">
        <v>57289028</v>
      </c>
      <c r="F51" s="79">
        <v>102020948</v>
      </c>
      <c r="G51" s="79">
        <v>65353454</v>
      </c>
      <c r="H51" s="79">
        <v>91914271</v>
      </c>
      <c r="I51" s="79">
        <v>87227985</v>
      </c>
      <c r="J51" s="79">
        <v>53872257</v>
      </c>
      <c r="K51" s="79">
        <v>0</v>
      </c>
      <c r="L51" s="79">
        <v>0</v>
      </c>
      <c r="M51" s="79">
        <v>0</v>
      </c>
      <c r="N51" s="79">
        <v>0</v>
      </c>
      <c r="O51" s="79">
        <v>606947072</v>
      </c>
    </row>
    <row r="52" spans="2:15" ht="7.5" customHeight="1">
      <c r="B52" s="75" t="s">
        <v>145</v>
      </c>
      <c r="C52" s="79">
        <v>45725120</v>
      </c>
      <c r="D52" s="79">
        <v>43866323</v>
      </c>
      <c r="E52" s="79">
        <v>45877142</v>
      </c>
      <c r="F52" s="79">
        <v>49071649</v>
      </c>
      <c r="G52" s="79">
        <v>50289695</v>
      </c>
      <c r="H52" s="79">
        <v>50113384</v>
      </c>
      <c r="I52" s="79">
        <v>53498788</v>
      </c>
      <c r="J52" s="79">
        <v>51920263</v>
      </c>
      <c r="K52" s="79">
        <v>0</v>
      </c>
      <c r="L52" s="79">
        <v>0</v>
      </c>
      <c r="M52" s="79">
        <v>0</v>
      </c>
      <c r="N52" s="79">
        <v>0</v>
      </c>
      <c r="O52" s="79">
        <v>390362363</v>
      </c>
    </row>
    <row r="53" spans="2:15" ht="7.5" customHeight="1">
      <c r="B53" s="75" t="s">
        <v>146</v>
      </c>
      <c r="C53" s="79">
        <v>115451092</v>
      </c>
      <c r="D53" s="79">
        <v>104010855</v>
      </c>
      <c r="E53" s="79">
        <v>164779719</v>
      </c>
      <c r="F53" s="79">
        <v>120915954</v>
      </c>
      <c r="G53" s="79">
        <v>121982920</v>
      </c>
      <c r="H53" s="79">
        <v>159790433</v>
      </c>
      <c r="I53" s="79">
        <v>121731244</v>
      </c>
      <c r="J53" s="79">
        <v>123788400</v>
      </c>
      <c r="K53" s="79">
        <v>0</v>
      </c>
      <c r="L53" s="79">
        <v>0</v>
      </c>
      <c r="M53" s="79">
        <v>0</v>
      </c>
      <c r="N53" s="79">
        <v>0</v>
      </c>
      <c r="O53" s="79">
        <v>1032450617</v>
      </c>
    </row>
    <row r="54" spans="2:15" ht="7.5" customHeight="1">
      <c r="B54" s="144" t="s">
        <v>147</v>
      </c>
      <c r="C54" s="145">
        <v>6690296</v>
      </c>
      <c r="D54" s="145">
        <v>4925155</v>
      </c>
      <c r="E54" s="145">
        <v>5526557</v>
      </c>
      <c r="F54" s="145">
        <v>8330573</v>
      </c>
      <c r="G54" s="145">
        <v>5787349</v>
      </c>
      <c r="H54" s="145">
        <v>5732343</v>
      </c>
      <c r="I54" s="145">
        <v>5231832</v>
      </c>
      <c r="J54" s="145">
        <v>5290299</v>
      </c>
      <c r="K54" s="145">
        <v>0</v>
      </c>
      <c r="L54" s="145">
        <v>0</v>
      </c>
      <c r="M54" s="145">
        <v>0</v>
      </c>
      <c r="N54" s="145">
        <v>0</v>
      </c>
      <c r="O54" s="145">
        <v>47514404</v>
      </c>
    </row>
    <row r="55" spans="2:15" ht="7.5" customHeight="1">
      <c r="B55" s="79" t="s">
        <v>148</v>
      </c>
      <c r="C55" s="79">
        <v>76331529</v>
      </c>
      <c r="D55" s="79">
        <v>68323606</v>
      </c>
      <c r="E55" s="79">
        <v>76467136</v>
      </c>
      <c r="F55" s="79">
        <v>77568497</v>
      </c>
      <c r="G55" s="79">
        <v>85294164</v>
      </c>
      <c r="H55" s="79">
        <v>67976095</v>
      </c>
      <c r="I55" s="79">
        <v>73847463</v>
      </c>
      <c r="J55" s="79">
        <v>75812277</v>
      </c>
      <c r="K55" s="79">
        <v>0</v>
      </c>
      <c r="L55" s="79">
        <v>0</v>
      </c>
      <c r="M55" s="79">
        <v>0</v>
      </c>
      <c r="N55" s="79">
        <v>0</v>
      </c>
      <c r="O55" s="79">
        <v>601620767</v>
      </c>
    </row>
    <row r="56" spans="2:15" ht="7.5" customHeight="1">
      <c r="B56" s="75" t="s">
        <v>149</v>
      </c>
      <c r="C56" s="79">
        <v>17330945</v>
      </c>
      <c r="D56" s="79">
        <v>18143386</v>
      </c>
      <c r="E56" s="79">
        <v>16055967</v>
      </c>
      <c r="F56" s="79">
        <v>16975800</v>
      </c>
      <c r="G56" s="79">
        <v>17965630</v>
      </c>
      <c r="H56" s="79">
        <v>17384015</v>
      </c>
      <c r="I56" s="79">
        <v>21049749</v>
      </c>
      <c r="J56" s="79">
        <v>22189864</v>
      </c>
      <c r="K56" s="79">
        <v>0</v>
      </c>
      <c r="L56" s="79">
        <v>0</v>
      </c>
      <c r="M56" s="79">
        <v>0</v>
      </c>
      <c r="N56" s="79">
        <v>0</v>
      </c>
      <c r="O56" s="79">
        <v>147095356</v>
      </c>
    </row>
    <row r="57" spans="2:15" ht="7.5" customHeight="1">
      <c r="B57" s="75" t="s">
        <v>150</v>
      </c>
      <c r="C57" s="79">
        <v>79848375</v>
      </c>
      <c r="D57" s="79">
        <v>78232869</v>
      </c>
      <c r="E57" s="79">
        <v>89263519</v>
      </c>
      <c r="F57" s="79">
        <v>79793589</v>
      </c>
      <c r="G57" s="79">
        <v>95747088</v>
      </c>
      <c r="H57" s="79">
        <v>89525489</v>
      </c>
      <c r="I57" s="79">
        <v>82395790</v>
      </c>
      <c r="J57" s="79">
        <v>95207957</v>
      </c>
      <c r="K57" s="79">
        <v>0</v>
      </c>
      <c r="L57" s="79">
        <v>0</v>
      </c>
      <c r="M57" s="79">
        <v>0</v>
      </c>
      <c r="N57" s="79">
        <v>0</v>
      </c>
      <c r="O57" s="79">
        <v>690014676</v>
      </c>
    </row>
    <row r="58" spans="2:15" ht="7.5" customHeight="1">
      <c r="B58" s="144" t="s">
        <v>151</v>
      </c>
      <c r="C58" s="145">
        <v>547600512</v>
      </c>
      <c r="D58" s="145">
        <v>454836130</v>
      </c>
      <c r="E58" s="145">
        <v>506472165</v>
      </c>
      <c r="F58" s="145">
        <v>515499134</v>
      </c>
      <c r="G58" s="145">
        <v>523059649</v>
      </c>
      <c r="H58" s="145">
        <v>505259841</v>
      </c>
      <c r="I58" s="145">
        <v>507392931</v>
      </c>
      <c r="J58" s="145">
        <v>500470663</v>
      </c>
      <c r="K58" s="145">
        <v>0</v>
      </c>
      <c r="L58" s="145">
        <v>0</v>
      </c>
      <c r="M58" s="145">
        <v>0</v>
      </c>
      <c r="N58" s="145">
        <v>0</v>
      </c>
      <c r="O58" s="145">
        <v>4060591025</v>
      </c>
    </row>
    <row r="59" spans="2:15" ht="7.5" customHeight="1">
      <c r="B59" s="79" t="s">
        <v>152</v>
      </c>
      <c r="C59" s="79">
        <v>38208273</v>
      </c>
      <c r="D59" s="79">
        <v>38683101</v>
      </c>
      <c r="E59" s="79">
        <v>37757389</v>
      </c>
      <c r="F59" s="79">
        <v>40993585</v>
      </c>
      <c r="G59" s="79">
        <v>42061428</v>
      </c>
      <c r="H59" s="79">
        <v>47801510</v>
      </c>
      <c r="I59" s="79">
        <v>42990156</v>
      </c>
      <c r="J59" s="79">
        <v>50837054</v>
      </c>
      <c r="K59" s="79">
        <v>0</v>
      </c>
      <c r="L59" s="79">
        <v>0</v>
      </c>
      <c r="M59" s="79">
        <v>0</v>
      </c>
      <c r="N59" s="79">
        <v>0</v>
      </c>
      <c r="O59" s="79">
        <v>339332496</v>
      </c>
    </row>
    <row r="60" spans="2:15" ht="7.5" customHeight="1">
      <c r="B60" s="75" t="s">
        <v>153</v>
      </c>
      <c r="C60" s="79">
        <v>5304562</v>
      </c>
      <c r="D60" s="79">
        <v>3259783</v>
      </c>
      <c r="E60" s="79">
        <v>5829598</v>
      </c>
      <c r="F60" s="79">
        <v>7340228</v>
      </c>
      <c r="G60" s="79">
        <v>5257508</v>
      </c>
      <c r="H60" s="79">
        <v>6651043</v>
      </c>
      <c r="I60" s="79">
        <v>5799476</v>
      </c>
      <c r="J60" s="79">
        <v>6360165</v>
      </c>
      <c r="K60" s="79">
        <v>0</v>
      </c>
      <c r="L60" s="79">
        <v>0</v>
      </c>
      <c r="M60" s="79">
        <v>0</v>
      </c>
      <c r="N60" s="79">
        <v>0</v>
      </c>
      <c r="O60" s="79">
        <v>45802363</v>
      </c>
    </row>
    <row r="61" spans="2:15" ht="7.5" customHeight="1">
      <c r="B61" s="75" t="s">
        <v>154</v>
      </c>
      <c r="C61" s="79">
        <v>118793316</v>
      </c>
      <c r="D61" s="79">
        <v>85979591</v>
      </c>
      <c r="E61" s="79">
        <v>87633658</v>
      </c>
      <c r="F61" s="79">
        <v>151797298</v>
      </c>
      <c r="G61" s="79">
        <v>74380677</v>
      </c>
      <c r="H61" s="79">
        <v>141788943</v>
      </c>
      <c r="I61" s="79">
        <v>93299152</v>
      </c>
      <c r="J61" s="79">
        <v>55606208</v>
      </c>
      <c r="K61" s="79">
        <v>0</v>
      </c>
      <c r="L61" s="79">
        <v>0</v>
      </c>
      <c r="M61" s="79">
        <v>0</v>
      </c>
      <c r="N61" s="79">
        <v>0</v>
      </c>
      <c r="O61" s="79">
        <v>809278843</v>
      </c>
    </row>
    <row r="62" spans="2:15" ht="7.5" customHeight="1">
      <c r="B62" s="144" t="s">
        <v>155</v>
      </c>
      <c r="C62" s="145">
        <v>45662198</v>
      </c>
      <c r="D62" s="145">
        <v>59509942</v>
      </c>
      <c r="E62" s="145">
        <v>53824202</v>
      </c>
      <c r="F62" s="145">
        <v>63944438</v>
      </c>
      <c r="G62" s="145">
        <v>67689009</v>
      </c>
      <c r="H62" s="145">
        <v>62077603</v>
      </c>
      <c r="I62" s="145">
        <v>66224782</v>
      </c>
      <c r="J62" s="145">
        <v>66788899</v>
      </c>
      <c r="K62" s="145">
        <v>0</v>
      </c>
      <c r="L62" s="145">
        <v>0</v>
      </c>
      <c r="M62" s="145">
        <v>0</v>
      </c>
      <c r="N62" s="145">
        <v>0</v>
      </c>
      <c r="O62" s="145">
        <v>485721073</v>
      </c>
    </row>
    <row r="63" spans="2:15" ht="7.5" customHeight="1">
      <c r="B63" s="75" t="s">
        <v>156</v>
      </c>
      <c r="C63" s="79">
        <v>39857005</v>
      </c>
      <c r="D63" s="79">
        <v>29347829</v>
      </c>
      <c r="E63" s="79">
        <v>44309461</v>
      </c>
      <c r="F63" s="79">
        <v>39663912</v>
      </c>
      <c r="G63" s="79">
        <v>30985353</v>
      </c>
      <c r="H63" s="79">
        <v>33569766</v>
      </c>
      <c r="I63" s="79">
        <v>31379211</v>
      </c>
      <c r="J63" s="79">
        <v>28333464</v>
      </c>
      <c r="K63" s="79">
        <v>0</v>
      </c>
      <c r="L63" s="79">
        <v>0</v>
      </c>
      <c r="M63" s="79">
        <v>0</v>
      </c>
      <c r="N63" s="79">
        <v>0</v>
      </c>
      <c r="O63" s="79">
        <v>277446001</v>
      </c>
    </row>
    <row r="64" spans="2:15" ht="7.5" customHeight="1">
      <c r="B64" s="75" t="s">
        <v>157</v>
      </c>
      <c r="C64" s="79">
        <v>58488972</v>
      </c>
      <c r="D64" s="79">
        <v>39976703</v>
      </c>
      <c r="E64" s="79">
        <v>100325976</v>
      </c>
      <c r="F64" s="79">
        <v>72056424</v>
      </c>
      <c r="G64" s="79">
        <v>73569888</v>
      </c>
      <c r="H64" s="79">
        <v>69748450</v>
      </c>
      <c r="I64" s="79">
        <v>81031052</v>
      </c>
      <c r="J64" s="79">
        <v>75431788</v>
      </c>
      <c r="K64" s="79">
        <v>0</v>
      </c>
      <c r="L64" s="79">
        <v>0</v>
      </c>
      <c r="M64" s="79">
        <v>0</v>
      </c>
      <c r="N64" s="79">
        <v>0</v>
      </c>
      <c r="O64" s="79">
        <v>570629253</v>
      </c>
    </row>
    <row r="65" spans="2:15" ht="7.5" customHeight="1" thickBot="1">
      <c r="B65" s="80" t="s">
        <v>158</v>
      </c>
      <c r="C65" s="79">
        <v>30678422</v>
      </c>
      <c r="D65" s="79">
        <v>24936124</v>
      </c>
      <c r="E65" s="79">
        <v>24485988</v>
      </c>
      <c r="F65" s="79">
        <v>29892245</v>
      </c>
      <c r="G65" s="79">
        <v>28194660</v>
      </c>
      <c r="H65" s="79">
        <v>23350142</v>
      </c>
      <c r="I65" s="79">
        <v>35641279</v>
      </c>
      <c r="J65" s="79">
        <v>34048696</v>
      </c>
      <c r="K65" s="79">
        <v>0</v>
      </c>
      <c r="L65" s="79">
        <v>0</v>
      </c>
      <c r="M65" s="79">
        <v>0</v>
      </c>
      <c r="N65" s="79">
        <v>0</v>
      </c>
      <c r="O65" s="79">
        <v>231227556</v>
      </c>
    </row>
    <row r="66" spans="2:15" ht="7.5" customHeight="1" thickTop="1">
      <c r="B66" s="76" t="s">
        <v>222</v>
      </c>
      <c r="C66" s="83">
        <v>3415655728</v>
      </c>
      <c r="D66" s="83">
        <v>3289441023</v>
      </c>
      <c r="E66" s="83">
        <v>3719023444</v>
      </c>
      <c r="F66" s="83">
        <v>3809436717</v>
      </c>
      <c r="G66" s="83">
        <v>3673247886</v>
      </c>
      <c r="H66" s="83">
        <v>3867502550</v>
      </c>
      <c r="I66" s="83">
        <v>3646486569</v>
      </c>
      <c r="J66" s="83">
        <v>3728995383</v>
      </c>
      <c r="K66" s="83">
        <v>0</v>
      </c>
      <c r="L66" s="83">
        <v>0</v>
      </c>
      <c r="M66" s="83">
        <v>0</v>
      </c>
      <c r="N66" s="83">
        <v>0</v>
      </c>
      <c r="O66" s="83">
        <v>29149789300</v>
      </c>
    </row>
    <row r="67" spans="2:15" ht="7.5" customHeight="1" thickBot="1">
      <c r="B67" s="77" t="s">
        <v>160</v>
      </c>
      <c r="C67" s="82">
        <v>22447725</v>
      </c>
      <c r="D67" s="82">
        <v>21362696</v>
      </c>
      <c r="E67" s="82">
        <v>23361182</v>
      </c>
      <c r="F67" s="82">
        <v>28633075</v>
      </c>
      <c r="G67" s="82">
        <v>24229386</v>
      </c>
      <c r="H67" s="82">
        <v>28774528</v>
      </c>
      <c r="I67" s="82">
        <v>38024935</v>
      </c>
      <c r="J67" s="82">
        <v>39668898</v>
      </c>
      <c r="K67" s="82">
        <v>0</v>
      </c>
      <c r="L67" s="82">
        <v>0</v>
      </c>
      <c r="M67" s="82">
        <v>0</v>
      </c>
      <c r="N67" s="82">
        <v>0</v>
      </c>
      <c r="O67" s="82">
        <v>226502425</v>
      </c>
    </row>
    <row r="68" spans="2:15" ht="9" customHeight="1" thickTop="1">
      <c r="B68" s="78" t="s">
        <v>223</v>
      </c>
      <c r="C68" s="81">
        <v>3438103453</v>
      </c>
      <c r="D68" s="81">
        <v>3310803719</v>
      </c>
      <c r="E68" s="81">
        <v>3742384626</v>
      </c>
      <c r="F68" s="81">
        <v>3838069792</v>
      </c>
      <c r="G68" s="81">
        <v>3697477272</v>
      </c>
      <c r="H68" s="81">
        <v>3896277078</v>
      </c>
      <c r="I68" s="81">
        <v>3684511504</v>
      </c>
      <c r="J68" s="81">
        <v>3768664282</v>
      </c>
      <c r="K68" s="81">
        <v>0</v>
      </c>
      <c r="L68" s="81">
        <v>0</v>
      </c>
      <c r="M68" s="81">
        <v>0</v>
      </c>
      <c r="N68" s="81">
        <v>0</v>
      </c>
      <c r="O68" s="81">
        <v>29376291725</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228</v>
      </c>
      <c r="G2" s="29" t="s">
        <v>229</v>
      </c>
      <c r="H2" s="29" t="s">
        <v>230</v>
      </c>
      <c r="I2" s="29" t="s">
        <v>231</v>
      </c>
      <c r="J2" s="29" t="s">
        <v>232</v>
      </c>
      <c r="K2" s="29" t="s">
        <v>233</v>
      </c>
      <c r="L2" s="29" t="s">
        <v>234</v>
      </c>
      <c r="M2" s="29" t="s">
        <v>235</v>
      </c>
      <c r="N2" s="29" t="s">
        <v>236</v>
      </c>
      <c r="O2" s="29" t="s">
        <v>80</v>
      </c>
      <c r="P2" s="29" t="s">
        <v>8</v>
      </c>
    </row>
    <row r="3" spans="2:16" ht="12" customHeight="1" hidden="1">
      <c r="B3" s="30" t="s">
        <v>237</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01/15/2020</v>
      </c>
      <c r="N10" s="84"/>
      <c r="O10" s="84" t="str">
        <f>CONCATENATE(P3," Reporting Period")</f>
        <v>2018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98</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109</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110</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111</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112</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113</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114</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115</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116</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117</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118</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119</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120</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121</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122</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123</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124</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125</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126</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127</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128</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129</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130</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131</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132</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133</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134</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135</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136</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137</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138</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139</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140</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141</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142</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143</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144</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145</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146</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147</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148</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149</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150</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151</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152</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153</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154</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155</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156</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157</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158</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222</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160</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223</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01/15/2020</v>
      </c>
      <c r="C9" s="94"/>
      <c r="D9" s="94"/>
      <c r="E9" s="94"/>
      <c r="F9" s="94"/>
      <c r="G9" s="94"/>
      <c r="H9" s="91"/>
      <c r="I9" s="94"/>
      <c r="J9" s="95" t="str">
        <f>CONCATENATE(D3," Reporting Period")</f>
        <v>2019 Reporting Period</v>
      </c>
      <c r="K9" s="86"/>
    </row>
    <row r="10" spans="2:11" ht="12" customHeight="1">
      <c r="B10" s="33" t="s">
        <v>98</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98</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108</v>
      </c>
      <c r="C15" s="103">
        <v>18</v>
      </c>
      <c r="D15" s="100" t="s">
        <v>276</v>
      </c>
      <c r="E15" s="103">
        <v>21</v>
      </c>
      <c r="F15" s="100" t="s">
        <v>276</v>
      </c>
      <c r="G15" s="103">
        <v>0</v>
      </c>
      <c r="H15" s="100" t="s">
        <v>277</v>
      </c>
      <c r="I15" s="103">
        <v>18</v>
      </c>
      <c r="J15" s="100" t="s">
        <v>276</v>
      </c>
      <c r="K15" s="86"/>
    </row>
    <row r="16" spans="2:11" ht="9" customHeight="1">
      <c r="B16" s="88" t="s">
        <v>109</v>
      </c>
      <c r="C16" s="104">
        <v>8</v>
      </c>
      <c r="D16" s="101" t="s">
        <v>278</v>
      </c>
      <c r="E16" s="104">
        <v>8</v>
      </c>
      <c r="F16" s="101" t="s">
        <v>278</v>
      </c>
      <c r="G16" s="104">
        <v>0</v>
      </c>
      <c r="H16" s="101" t="s">
        <v>277</v>
      </c>
      <c r="I16" s="104">
        <v>8</v>
      </c>
      <c r="J16" s="101" t="s">
        <v>278</v>
      </c>
      <c r="K16" s="86"/>
    </row>
    <row r="17" spans="2:11" ht="9" customHeight="1">
      <c r="B17" s="89" t="s">
        <v>110</v>
      </c>
      <c r="C17" s="105">
        <v>18</v>
      </c>
      <c r="D17" s="102" t="s">
        <v>279</v>
      </c>
      <c r="E17" s="105">
        <v>26</v>
      </c>
      <c r="F17" s="102" t="s">
        <v>279</v>
      </c>
      <c r="G17" s="105">
        <v>0</v>
      </c>
      <c r="H17" s="102" t="s">
        <v>277</v>
      </c>
      <c r="I17" s="105">
        <v>18</v>
      </c>
      <c r="J17" s="102" t="s">
        <v>279</v>
      </c>
      <c r="K17" s="86"/>
    </row>
    <row r="18" spans="2:11" ht="9" customHeight="1">
      <c r="B18" s="87" t="s">
        <v>111</v>
      </c>
      <c r="C18" s="103">
        <v>21.5</v>
      </c>
      <c r="D18" s="100" t="s">
        <v>280</v>
      </c>
      <c r="E18" s="103">
        <v>22.5</v>
      </c>
      <c r="F18" s="100" t="s">
        <v>280</v>
      </c>
      <c r="G18" s="103">
        <v>16.5</v>
      </c>
      <c r="H18" s="100" t="s">
        <v>281</v>
      </c>
      <c r="I18" s="103">
        <v>21.5</v>
      </c>
      <c r="J18" s="100" t="s">
        <v>280</v>
      </c>
      <c r="K18" s="86"/>
    </row>
    <row r="19" spans="2:11" ht="9" customHeight="1">
      <c r="B19" s="88" t="s">
        <v>112</v>
      </c>
      <c r="C19" s="104">
        <v>41.7</v>
      </c>
      <c r="D19" s="101" t="s">
        <v>282</v>
      </c>
      <c r="E19" s="104">
        <v>36</v>
      </c>
      <c r="F19" s="101" t="s">
        <v>282</v>
      </c>
      <c r="G19" s="104">
        <v>6</v>
      </c>
      <c r="H19" s="101" t="s">
        <v>283</v>
      </c>
      <c r="I19" s="104">
        <v>41.7</v>
      </c>
      <c r="J19" s="101" t="s">
        <v>282</v>
      </c>
      <c r="K19" s="86"/>
    </row>
    <row r="20" spans="2:11" ht="9" customHeight="1">
      <c r="B20" s="89" t="s">
        <v>113</v>
      </c>
      <c r="C20" s="105">
        <v>22</v>
      </c>
      <c r="D20" s="102" t="s">
        <v>284</v>
      </c>
      <c r="E20" s="105">
        <v>20.5</v>
      </c>
      <c r="F20" s="102" t="s">
        <v>285</v>
      </c>
      <c r="G20" s="105">
        <v>9</v>
      </c>
      <c r="H20" s="102" t="s">
        <v>286</v>
      </c>
      <c r="I20" s="105">
        <v>22</v>
      </c>
      <c r="J20" s="102" t="s">
        <v>284</v>
      </c>
      <c r="K20" s="86"/>
    </row>
    <row r="21" spans="2:11" ht="9" customHeight="1">
      <c r="B21" s="87" t="s">
        <v>114</v>
      </c>
      <c r="C21" s="103">
        <v>25</v>
      </c>
      <c r="D21" s="100" t="s">
        <v>287</v>
      </c>
      <c r="E21" s="103">
        <v>41.7</v>
      </c>
      <c r="F21" s="100" t="s">
        <v>288</v>
      </c>
      <c r="G21" s="103">
        <v>0</v>
      </c>
      <c r="H21" s="100" t="s">
        <v>277</v>
      </c>
      <c r="I21" s="103">
        <v>25</v>
      </c>
      <c r="J21" s="100" t="s">
        <v>289</v>
      </c>
      <c r="K21" s="86"/>
    </row>
    <row r="22" spans="2:11" ht="9" customHeight="1">
      <c r="B22" s="88" t="s">
        <v>115</v>
      </c>
      <c r="C22" s="104">
        <v>23</v>
      </c>
      <c r="D22" s="101" t="s">
        <v>290</v>
      </c>
      <c r="E22" s="104">
        <v>22</v>
      </c>
      <c r="F22" s="101" t="s">
        <v>290</v>
      </c>
      <c r="G22" s="104">
        <v>22</v>
      </c>
      <c r="H22" s="101" t="s">
        <v>290</v>
      </c>
      <c r="I22" s="104">
        <v>23</v>
      </c>
      <c r="J22" s="101" t="s">
        <v>290</v>
      </c>
      <c r="K22" s="86"/>
    </row>
    <row r="23" spans="2:11" ht="9" customHeight="1">
      <c r="B23" s="89" t="s">
        <v>116</v>
      </c>
      <c r="C23" s="105">
        <v>23.5</v>
      </c>
      <c r="D23" s="102" t="s">
        <v>291</v>
      </c>
      <c r="E23" s="105">
        <v>23.5</v>
      </c>
      <c r="F23" s="102" t="s">
        <v>292</v>
      </c>
      <c r="G23" s="105">
        <v>0</v>
      </c>
      <c r="H23" s="102" t="s">
        <v>277</v>
      </c>
      <c r="I23" s="105">
        <v>23.5</v>
      </c>
      <c r="J23" s="102" t="s">
        <v>292</v>
      </c>
      <c r="K23" s="86"/>
    </row>
    <row r="24" spans="2:11" ht="9" customHeight="1">
      <c r="B24" s="87" t="s">
        <v>117</v>
      </c>
      <c r="C24" s="103">
        <v>37.477</v>
      </c>
      <c r="D24" s="100" t="s">
        <v>291</v>
      </c>
      <c r="E24" s="103">
        <v>37.477</v>
      </c>
      <c r="F24" s="100" t="s">
        <v>291</v>
      </c>
      <c r="G24" s="103">
        <v>0</v>
      </c>
      <c r="H24" s="100" t="s">
        <v>293</v>
      </c>
      <c r="I24" s="103">
        <v>37.477</v>
      </c>
      <c r="J24" s="100" t="s">
        <v>291</v>
      </c>
      <c r="K24" s="86"/>
    </row>
    <row r="25" spans="2:11" ht="9" customHeight="1">
      <c r="B25" s="88" t="s">
        <v>118</v>
      </c>
      <c r="C25" s="104">
        <v>27.5</v>
      </c>
      <c r="D25" s="101" t="s">
        <v>291</v>
      </c>
      <c r="E25" s="104">
        <v>30.8</v>
      </c>
      <c r="F25" s="101" t="s">
        <v>291</v>
      </c>
      <c r="G25" s="104">
        <v>27.5</v>
      </c>
      <c r="H25" s="101" t="s">
        <v>291</v>
      </c>
      <c r="I25" s="104">
        <v>27.5</v>
      </c>
      <c r="J25" s="101" t="s">
        <v>291</v>
      </c>
      <c r="K25" s="86"/>
    </row>
    <row r="26" spans="2:11" ht="9" customHeight="1">
      <c r="B26" s="89" t="s">
        <v>119</v>
      </c>
      <c r="C26" s="105">
        <v>16</v>
      </c>
      <c r="D26" s="102" t="s">
        <v>294</v>
      </c>
      <c r="E26" s="105">
        <v>16</v>
      </c>
      <c r="F26" s="102" t="s">
        <v>294</v>
      </c>
      <c r="G26" s="105">
        <v>5.2</v>
      </c>
      <c r="H26" s="102" t="s">
        <v>287</v>
      </c>
      <c r="I26" s="105">
        <v>16</v>
      </c>
      <c r="J26" s="102" t="s">
        <v>295</v>
      </c>
      <c r="K26" s="86"/>
    </row>
    <row r="27" spans="2:11" ht="9" customHeight="1">
      <c r="B27" s="87" t="s">
        <v>120</v>
      </c>
      <c r="C27" s="103">
        <v>33</v>
      </c>
      <c r="D27" s="100" t="s">
        <v>296</v>
      </c>
      <c r="E27" s="103">
        <v>33</v>
      </c>
      <c r="F27" s="100" t="s">
        <v>296</v>
      </c>
      <c r="G27" s="103">
        <v>23.2</v>
      </c>
      <c r="H27" s="100" t="s">
        <v>296</v>
      </c>
      <c r="I27" s="103">
        <v>33</v>
      </c>
      <c r="J27" s="100" t="s">
        <v>296</v>
      </c>
      <c r="K27" s="86"/>
    </row>
    <row r="28" spans="2:11" ht="9" customHeight="1">
      <c r="B28" s="88" t="s">
        <v>121</v>
      </c>
      <c r="C28" s="104">
        <v>39.1</v>
      </c>
      <c r="D28" s="101" t="s">
        <v>297</v>
      </c>
      <c r="E28" s="104">
        <v>46.6</v>
      </c>
      <c r="F28" s="101" t="s">
        <v>297</v>
      </c>
      <c r="G28" s="104">
        <v>45.5</v>
      </c>
      <c r="H28" s="101" t="s">
        <v>297</v>
      </c>
      <c r="I28" s="104">
        <v>39.1</v>
      </c>
      <c r="J28" s="101" t="s">
        <v>297</v>
      </c>
      <c r="K28" s="86"/>
    </row>
    <row r="29" spans="2:11" ht="9" customHeight="1">
      <c r="B29" s="89" t="s">
        <v>122</v>
      </c>
      <c r="C29" s="105">
        <v>31</v>
      </c>
      <c r="D29" s="102" t="s">
        <v>297</v>
      </c>
      <c r="E29" s="105">
        <v>50</v>
      </c>
      <c r="F29" s="102" t="s">
        <v>297</v>
      </c>
      <c r="G29" s="105">
        <v>0</v>
      </c>
      <c r="H29" s="102" t="s">
        <v>277</v>
      </c>
      <c r="I29" s="105">
        <v>31</v>
      </c>
      <c r="J29" s="102" t="s">
        <v>297</v>
      </c>
      <c r="K29" s="86"/>
    </row>
    <row r="30" spans="2:11" ht="9" customHeight="1">
      <c r="B30" s="87" t="s">
        <v>123</v>
      </c>
      <c r="C30" s="103">
        <v>31.5</v>
      </c>
      <c r="D30" s="100" t="s">
        <v>297</v>
      </c>
      <c r="E30" s="103">
        <v>33.5</v>
      </c>
      <c r="F30" s="100" t="s">
        <v>298</v>
      </c>
      <c r="G30" s="103">
        <v>30</v>
      </c>
      <c r="H30" s="100" t="s">
        <v>298</v>
      </c>
      <c r="I30" s="103">
        <v>30</v>
      </c>
      <c r="J30" s="100" t="s">
        <v>299</v>
      </c>
      <c r="K30" s="86"/>
    </row>
    <row r="31" spans="2:11" ht="9" customHeight="1">
      <c r="B31" s="88" t="s">
        <v>124</v>
      </c>
      <c r="C31" s="104">
        <v>24</v>
      </c>
      <c r="D31" s="101" t="s">
        <v>300</v>
      </c>
      <c r="E31" s="104">
        <v>26</v>
      </c>
      <c r="F31" s="101" t="s">
        <v>300</v>
      </c>
      <c r="G31" s="104">
        <v>23</v>
      </c>
      <c r="H31" s="101" t="s">
        <v>300</v>
      </c>
      <c r="I31" s="104">
        <v>24</v>
      </c>
      <c r="J31" s="101" t="s">
        <v>300</v>
      </c>
      <c r="K31" s="86"/>
    </row>
    <row r="32" spans="2:11" ht="9" customHeight="1">
      <c r="B32" s="89" t="s">
        <v>125</v>
      </c>
      <c r="C32" s="105">
        <v>24.6</v>
      </c>
      <c r="D32" s="102" t="s">
        <v>291</v>
      </c>
      <c r="E32" s="105">
        <v>21.6</v>
      </c>
      <c r="F32" s="102" t="s">
        <v>291</v>
      </c>
      <c r="G32" s="105">
        <v>24.6</v>
      </c>
      <c r="H32" s="102" t="s">
        <v>291</v>
      </c>
      <c r="I32" s="105">
        <v>24.6</v>
      </c>
      <c r="J32" s="102" t="s">
        <v>291</v>
      </c>
      <c r="K32" s="86"/>
    </row>
    <row r="33" spans="2:11" ht="9" customHeight="1">
      <c r="B33" s="87" t="s">
        <v>126</v>
      </c>
      <c r="C33" s="103">
        <v>20</v>
      </c>
      <c r="D33" s="100" t="s">
        <v>301</v>
      </c>
      <c r="E33" s="103">
        <v>20</v>
      </c>
      <c r="F33" s="100" t="s">
        <v>301</v>
      </c>
      <c r="G33" s="103">
        <v>14.6</v>
      </c>
      <c r="H33" s="100" t="s">
        <v>294</v>
      </c>
      <c r="I33" s="103">
        <v>20</v>
      </c>
      <c r="J33" s="100" t="s">
        <v>301</v>
      </c>
      <c r="K33" s="86"/>
    </row>
    <row r="34" spans="2:11" ht="9" customHeight="1">
      <c r="B34" s="88" t="s">
        <v>127</v>
      </c>
      <c r="C34" s="104">
        <v>30</v>
      </c>
      <c r="D34" s="101" t="s">
        <v>302</v>
      </c>
      <c r="E34" s="104">
        <v>31.2</v>
      </c>
      <c r="F34" s="101" t="s">
        <v>302</v>
      </c>
      <c r="G34" s="104">
        <v>0</v>
      </c>
      <c r="H34" s="101" t="s">
        <v>277</v>
      </c>
      <c r="I34" s="104">
        <v>23</v>
      </c>
      <c r="J34" s="101" t="s">
        <v>303</v>
      </c>
      <c r="K34" s="86"/>
    </row>
    <row r="35" spans="2:11" ht="9" customHeight="1">
      <c r="B35" s="89" t="s">
        <v>128</v>
      </c>
      <c r="C35" s="105">
        <v>36.7</v>
      </c>
      <c r="D35" s="102" t="s">
        <v>297</v>
      </c>
      <c r="E35" s="105">
        <v>37.45</v>
      </c>
      <c r="F35" s="102" t="s">
        <v>297</v>
      </c>
      <c r="G35" s="105">
        <v>36.7</v>
      </c>
      <c r="H35" s="102" t="s">
        <v>297</v>
      </c>
      <c r="I35" s="105">
        <v>36.7</v>
      </c>
      <c r="J35" s="102" t="s">
        <v>297</v>
      </c>
      <c r="K35" s="86"/>
    </row>
    <row r="36" spans="2:11" ht="9" customHeight="1">
      <c r="B36" s="87" t="s">
        <v>129</v>
      </c>
      <c r="C36" s="103">
        <v>24</v>
      </c>
      <c r="D36" s="100" t="s">
        <v>304</v>
      </c>
      <c r="E36" s="103">
        <v>24</v>
      </c>
      <c r="F36" s="100" t="s">
        <v>304</v>
      </c>
      <c r="G36" s="103">
        <v>22.1</v>
      </c>
      <c r="H36" s="100" t="s">
        <v>297</v>
      </c>
      <c r="I36" s="103">
        <v>24</v>
      </c>
      <c r="J36" s="100" t="s">
        <v>304</v>
      </c>
      <c r="K36" s="86"/>
    </row>
    <row r="37" spans="2:11" ht="9" customHeight="1">
      <c r="B37" s="88" t="s">
        <v>130</v>
      </c>
      <c r="C37" s="104">
        <v>26.3</v>
      </c>
      <c r="D37" s="101" t="s">
        <v>286</v>
      </c>
      <c r="E37" s="104">
        <v>26.3</v>
      </c>
      <c r="F37" s="101" t="s">
        <v>286</v>
      </c>
      <c r="G37" s="104">
        <v>26.3</v>
      </c>
      <c r="H37" s="101" t="s">
        <v>286</v>
      </c>
      <c r="I37" s="104">
        <v>26.3</v>
      </c>
      <c r="J37" s="101" t="s">
        <v>286</v>
      </c>
      <c r="K37" s="86"/>
    </row>
    <row r="38" spans="2:11" ht="9" customHeight="1">
      <c r="B38" s="89" t="s">
        <v>131</v>
      </c>
      <c r="C38" s="105">
        <v>28.5</v>
      </c>
      <c r="D38" s="102" t="s">
        <v>305</v>
      </c>
      <c r="E38" s="105">
        <v>28.5</v>
      </c>
      <c r="F38" s="102" t="s">
        <v>305</v>
      </c>
      <c r="G38" s="105">
        <v>21.35</v>
      </c>
      <c r="H38" s="102" t="s">
        <v>305</v>
      </c>
      <c r="I38" s="105">
        <v>28.5</v>
      </c>
      <c r="J38" s="102" t="s">
        <v>305</v>
      </c>
      <c r="K38" s="86"/>
    </row>
    <row r="39" spans="2:11" ht="9" customHeight="1">
      <c r="B39" s="87" t="s">
        <v>132</v>
      </c>
      <c r="C39" s="103">
        <v>18.4</v>
      </c>
      <c r="D39" s="100" t="s">
        <v>306</v>
      </c>
      <c r="E39" s="103">
        <v>18.4</v>
      </c>
      <c r="F39" s="100" t="s">
        <v>306</v>
      </c>
      <c r="G39" s="103">
        <v>17</v>
      </c>
      <c r="H39" s="100" t="s">
        <v>307</v>
      </c>
      <c r="I39" s="103">
        <v>18.4</v>
      </c>
      <c r="J39" s="100" t="s">
        <v>306</v>
      </c>
      <c r="K39" s="86"/>
    </row>
    <row r="40" spans="2:11" ht="9" customHeight="1">
      <c r="B40" s="88" t="s">
        <v>133</v>
      </c>
      <c r="C40" s="104">
        <v>17</v>
      </c>
      <c r="D40" s="101" t="s">
        <v>308</v>
      </c>
      <c r="E40" s="104">
        <v>17</v>
      </c>
      <c r="F40" s="101" t="s">
        <v>308</v>
      </c>
      <c r="G40" s="104">
        <v>17</v>
      </c>
      <c r="H40" s="101" t="s">
        <v>308</v>
      </c>
      <c r="I40" s="104">
        <v>17</v>
      </c>
      <c r="J40" s="101" t="s">
        <v>308</v>
      </c>
      <c r="K40" s="86"/>
    </row>
    <row r="41" spans="2:11" ht="9" customHeight="1">
      <c r="B41" s="89" t="s">
        <v>134</v>
      </c>
      <c r="C41" s="105">
        <v>32.75</v>
      </c>
      <c r="D41" s="102" t="s">
        <v>297</v>
      </c>
      <c r="E41" s="105">
        <v>30.2</v>
      </c>
      <c r="F41" s="102" t="s">
        <v>297</v>
      </c>
      <c r="G41" s="105">
        <v>5.18</v>
      </c>
      <c r="H41" s="102" t="s">
        <v>309</v>
      </c>
      <c r="I41" s="105">
        <v>32.75</v>
      </c>
      <c r="J41" s="102" t="s">
        <v>297</v>
      </c>
      <c r="K41" s="86"/>
    </row>
    <row r="42" spans="2:11" ht="9" customHeight="1">
      <c r="B42" s="87" t="s">
        <v>135</v>
      </c>
      <c r="C42" s="103">
        <v>30.6</v>
      </c>
      <c r="D42" s="100" t="s">
        <v>297</v>
      </c>
      <c r="E42" s="103">
        <v>30.6</v>
      </c>
      <c r="F42" s="100" t="s">
        <v>297</v>
      </c>
      <c r="G42" s="103">
        <v>29.7</v>
      </c>
      <c r="H42" s="100" t="s">
        <v>297</v>
      </c>
      <c r="I42" s="103">
        <v>30.6</v>
      </c>
      <c r="J42" s="100" t="s">
        <v>297</v>
      </c>
      <c r="K42" s="86"/>
    </row>
    <row r="43" spans="2:11" ht="9" customHeight="1">
      <c r="B43" s="88" t="s">
        <v>136</v>
      </c>
      <c r="C43" s="104">
        <v>24</v>
      </c>
      <c r="D43" s="101" t="s">
        <v>310</v>
      </c>
      <c r="E43" s="104">
        <v>27</v>
      </c>
      <c r="F43" s="101" t="s">
        <v>310</v>
      </c>
      <c r="G43" s="104">
        <v>22</v>
      </c>
      <c r="H43" s="101" t="s">
        <v>311</v>
      </c>
      <c r="I43" s="104">
        <v>24</v>
      </c>
      <c r="J43" s="101" t="s">
        <v>310</v>
      </c>
      <c r="K43" s="86"/>
    </row>
    <row r="44" spans="2:11" ht="9" customHeight="1">
      <c r="B44" s="89" t="s">
        <v>137</v>
      </c>
      <c r="C44" s="105">
        <v>23.825</v>
      </c>
      <c r="D44" s="102" t="s">
        <v>312</v>
      </c>
      <c r="E44" s="105">
        <v>23.825</v>
      </c>
      <c r="F44" s="102" t="s">
        <v>312</v>
      </c>
      <c r="G44" s="105">
        <v>22.2</v>
      </c>
      <c r="H44" s="102" t="s">
        <v>313</v>
      </c>
      <c r="I44" s="105">
        <v>23.825</v>
      </c>
      <c r="J44" s="102" t="s">
        <v>312</v>
      </c>
      <c r="K44" s="86"/>
    </row>
    <row r="45" spans="2:11" ht="9" customHeight="1">
      <c r="B45" s="87" t="s">
        <v>138</v>
      </c>
      <c r="C45" s="103">
        <v>37.1</v>
      </c>
      <c r="D45" s="100" t="s">
        <v>314</v>
      </c>
      <c r="E45" s="103">
        <v>40.1</v>
      </c>
      <c r="F45" s="100" t="s">
        <v>286</v>
      </c>
      <c r="G45" s="103">
        <v>5.25</v>
      </c>
      <c r="H45" s="100" t="s">
        <v>315</v>
      </c>
      <c r="I45" s="103">
        <v>37.1</v>
      </c>
      <c r="J45" s="100" t="s">
        <v>314</v>
      </c>
      <c r="K45" s="86"/>
    </row>
    <row r="46" spans="2:11" ht="9" customHeight="1">
      <c r="B46" s="88" t="s">
        <v>139</v>
      </c>
      <c r="C46" s="104">
        <v>17</v>
      </c>
      <c r="D46" s="101" t="s">
        <v>316</v>
      </c>
      <c r="E46" s="104">
        <v>21</v>
      </c>
      <c r="F46" s="101" t="s">
        <v>287</v>
      </c>
      <c r="G46" s="104">
        <v>12</v>
      </c>
      <c r="H46" s="101" t="s">
        <v>317</v>
      </c>
      <c r="I46" s="104">
        <v>17</v>
      </c>
      <c r="J46" s="101" t="s">
        <v>316</v>
      </c>
      <c r="K46" s="86"/>
    </row>
    <row r="47" spans="2:11" ht="9" customHeight="1">
      <c r="B47" s="89" t="s">
        <v>140</v>
      </c>
      <c r="C47" s="105">
        <v>25.75</v>
      </c>
      <c r="D47" s="102" t="s">
        <v>291</v>
      </c>
      <c r="E47" s="105">
        <v>23.95</v>
      </c>
      <c r="F47" s="102" t="s">
        <v>291</v>
      </c>
      <c r="G47" s="105">
        <v>8.05</v>
      </c>
      <c r="H47" s="102" t="s">
        <v>317</v>
      </c>
      <c r="I47" s="105">
        <v>25.75</v>
      </c>
      <c r="J47" s="102" t="s">
        <v>291</v>
      </c>
      <c r="K47" s="86"/>
    </row>
    <row r="48" spans="2:11" ht="9" customHeight="1">
      <c r="B48" s="87" t="s">
        <v>141</v>
      </c>
      <c r="C48" s="103">
        <v>36.45</v>
      </c>
      <c r="D48" s="100" t="s">
        <v>291</v>
      </c>
      <c r="E48" s="103">
        <v>36.45</v>
      </c>
      <c r="F48" s="100" t="s">
        <v>291</v>
      </c>
      <c r="G48" s="103">
        <v>27.1</v>
      </c>
      <c r="H48" s="100" t="s">
        <v>289</v>
      </c>
      <c r="I48" s="103">
        <v>35.25</v>
      </c>
      <c r="J48" s="100" t="s">
        <v>302</v>
      </c>
      <c r="K48" s="86"/>
    </row>
    <row r="49" spans="2:11" ht="9" customHeight="1">
      <c r="B49" s="88" t="s">
        <v>142</v>
      </c>
      <c r="C49" s="104">
        <v>23</v>
      </c>
      <c r="D49" s="101" t="s">
        <v>289</v>
      </c>
      <c r="E49" s="104">
        <v>23</v>
      </c>
      <c r="F49" s="101" t="s">
        <v>289</v>
      </c>
      <c r="G49" s="104">
        <v>23</v>
      </c>
      <c r="H49" s="101" t="s">
        <v>289</v>
      </c>
      <c r="I49" s="104">
        <v>23</v>
      </c>
      <c r="J49" s="101" t="s">
        <v>289</v>
      </c>
      <c r="K49" s="86"/>
    </row>
    <row r="50" spans="2:11" ht="9" customHeight="1">
      <c r="B50" s="89" t="s">
        <v>143</v>
      </c>
      <c r="C50" s="105">
        <v>28</v>
      </c>
      <c r="D50" s="102" t="s">
        <v>289</v>
      </c>
      <c r="E50" s="105">
        <v>28</v>
      </c>
      <c r="F50" s="102" t="s">
        <v>289</v>
      </c>
      <c r="G50" s="105">
        <v>28</v>
      </c>
      <c r="H50" s="102" t="s">
        <v>289</v>
      </c>
      <c r="I50" s="105">
        <v>28</v>
      </c>
      <c r="J50" s="102" t="s">
        <v>289</v>
      </c>
      <c r="K50" s="86"/>
    </row>
    <row r="51" spans="2:11" ht="9" customHeight="1">
      <c r="B51" s="87" t="s">
        <v>144</v>
      </c>
      <c r="C51" s="103">
        <v>20</v>
      </c>
      <c r="D51" s="100" t="s">
        <v>318</v>
      </c>
      <c r="E51" s="103">
        <v>20</v>
      </c>
      <c r="F51" s="100" t="s">
        <v>318</v>
      </c>
      <c r="G51" s="103">
        <v>16</v>
      </c>
      <c r="H51" s="100" t="s">
        <v>318</v>
      </c>
      <c r="I51" s="103">
        <v>20</v>
      </c>
      <c r="J51" s="100" t="s">
        <v>318</v>
      </c>
      <c r="K51" s="86"/>
    </row>
    <row r="52" spans="2:11" ht="9" customHeight="1">
      <c r="B52" s="88" t="s">
        <v>145</v>
      </c>
      <c r="C52" s="104">
        <v>34</v>
      </c>
      <c r="D52" s="101" t="s">
        <v>319</v>
      </c>
      <c r="E52" s="104">
        <v>34</v>
      </c>
      <c r="F52" s="101" t="s">
        <v>319</v>
      </c>
      <c r="G52" s="104">
        <v>26.2</v>
      </c>
      <c r="H52" s="101" t="s">
        <v>319</v>
      </c>
      <c r="I52" s="104">
        <v>34</v>
      </c>
      <c r="J52" s="101" t="s">
        <v>319</v>
      </c>
      <c r="K52" s="86"/>
    </row>
    <row r="53" spans="2:11" ht="9" customHeight="1">
      <c r="B53" s="89" t="s">
        <v>146</v>
      </c>
      <c r="C53" s="105">
        <v>57.6</v>
      </c>
      <c r="D53" s="102" t="s">
        <v>291</v>
      </c>
      <c r="E53" s="105">
        <v>74.1</v>
      </c>
      <c r="F53" s="102" t="s">
        <v>291</v>
      </c>
      <c r="G53" s="105">
        <v>42.5</v>
      </c>
      <c r="H53" s="102" t="s">
        <v>291</v>
      </c>
      <c r="I53" s="105">
        <v>57.6</v>
      </c>
      <c r="J53" s="102" t="s">
        <v>291</v>
      </c>
      <c r="K53" s="86"/>
    </row>
    <row r="54" spans="2:11" ht="9" customHeight="1">
      <c r="B54" s="87" t="s">
        <v>147</v>
      </c>
      <c r="C54" s="103">
        <v>35</v>
      </c>
      <c r="D54" s="100" t="s">
        <v>297</v>
      </c>
      <c r="E54" s="103">
        <v>35</v>
      </c>
      <c r="F54" s="100" t="s">
        <v>297</v>
      </c>
      <c r="G54" s="103">
        <v>34</v>
      </c>
      <c r="H54" s="100" t="s">
        <v>297</v>
      </c>
      <c r="I54" s="103">
        <v>35</v>
      </c>
      <c r="J54" s="100" t="s">
        <v>297</v>
      </c>
      <c r="K54" s="86"/>
    </row>
    <row r="55" spans="2:11" ht="9" customHeight="1">
      <c r="B55" s="88" t="s">
        <v>148</v>
      </c>
      <c r="C55" s="104">
        <v>22</v>
      </c>
      <c r="D55" s="101" t="s">
        <v>297</v>
      </c>
      <c r="E55" s="104">
        <v>22</v>
      </c>
      <c r="F55" s="101" t="s">
        <v>297</v>
      </c>
      <c r="G55" s="104">
        <v>22</v>
      </c>
      <c r="H55" s="101" t="s">
        <v>297</v>
      </c>
      <c r="I55" s="104">
        <v>22</v>
      </c>
      <c r="J55" s="101" t="s">
        <v>297</v>
      </c>
      <c r="K55" s="86"/>
    </row>
    <row r="56" spans="2:11" ht="9" customHeight="1">
      <c r="B56" s="89" t="s">
        <v>149</v>
      </c>
      <c r="C56" s="105">
        <v>30</v>
      </c>
      <c r="D56" s="102" t="s">
        <v>320</v>
      </c>
      <c r="E56" s="105">
        <v>30</v>
      </c>
      <c r="F56" s="102" t="s">
        <v>320</v>
      </c>
      <c r="G56" s="105">
        <v>20</v>
      </c>
      <c r="H56" s="102" t="s">
        <v>321</v>
      </c>
      <c r="I56" s="105">
        <v>16</v>
      </c>
      <c r="J56" s="102" t="s">
        <v>320</v>
      </c>
      <c r="K56" s="86"/>
    </row>
    <row r="57" spans="2:11" ht="9" customHeight="1">
      <c r="B57" s="87" t="s">
        <v>150</v>
      </c>
      <c r="C57" s="103">
        <v>26</v>
      </c>
      <c r="D57" s="100" t="s">
        <v>297</v>
      </c>
      <c r="E57" s="103">
        <v>27</v>
      </c>
      <c r="F57" s="100" t="s">
        <v>297</v>
      </c>
      <c r="G57" s="103">
        <v>22</v>
      </c>
      <c r="H57" s="100" t="s">
        <v>297</v>
      </c>
      <c r="I57" s="103">
        <v>26</v>
      </c>
      <c r="J57" s="100" t="s">
        <v>297</v>
      </c>
      <c r="K57" s="86"/>
    </row>
    <row r="58" spans="2:11" ht="9" customHeight="1">
      <c r="B58" s="88" t="s">
        <v>151</v>
      </c>
      <c r="C58" s="104">
        <v>20</v>
      </c>
      <c r="D58" s="101" t="s">
        <v>322</v>
      </c>
      <c r="E58" s="104">
        <v>20</v>
      </c>
      <c r="F58" s="101" t="s">
        <v>322</v>
      </c>
      <c r="G58" s="104">
        <v>15</v>
      </c>
      <c r="H58" s="101" t="s">
        <v>323</v>
      </c>
      <c r="I58" s="104">
        <v>20</v>
      </c>
      <c r="J58" s="101" t="s">
        <v>322</v>
      </c>
      <c r="K58" s="86"/>
    </row>
    <row r="59" spans="2:11" ht="9" customHeight="1">
      <c r="B59" s="89" t="s">
        <v>152</v>
      </c>
      <c r="C59" s="105">
        <v>30</v>
      </c>
      <c r="D59" s="102" t="s">
        <v>291</v>
      </c>
      <c r="E59" s="105">
        <v>30</v>
      </c>
      <c r="F59" s="102" t="s">
        <v>291</v>
      </c>
      <c r="G59" s="105">
        <v>24.5</v>
      </c>
      <c r="H59" s="102" t="s">
        <v>324</v>
      </c>
      <c r="I59" s="105">
        <v>29.4</v>
      </c>
      <c r="J59" s="102" t="s">
        <v>294</v>
      </c>
      <c r="K59" s="86"/>
    </row>
    <row r="60" spans="2:11" ht="9" customHeight="1">
      <c r="B60" s="87" t="s">
        <v>153</v>
      </c>
      <c r="C60" s="103">
        <v>30.46</v>
      </c>
      <c r="D60" s="100" t="s">
        <v>288</v>
      </c>
      <c r="E60" s="103">
        <v>31</v>
      </c>
      <c r="F60" s="100" t="s">
        <v>325</v>
      </c>
      <c r="G60" s="103">
        <v>0</v>
      </c>
      <c r="H60" s="100" t="s">
        <v>277</v>
      </c>
      <c r="I60" s="103">
        <v>0</v>
      </c>
      <c r="J60" s="100" t="s">
        <v>277</v>
      </c>
      <c r="K60" s="86"/>
    </row>
    <row r="61" spans="2:11" ht="9" customHeight="1">
      <c r="B61" s="88" t="s">
        <v>154</v>
      </c>
      <c r="C61" s="104">
        <v>16.2</v>
      </c>
      <c r="D61" s="101" t="s">
        <v>313</v>
      </c>
      <c r="E61" s="104">
        <v>20.2</v>
      </c>
      <c r="F61" s="101" t="s">
        <v>325</v>
      </c>
      <c r="G61" s="104">
        <v>16.2</v>
      </c>
      <c r="H61" s="101" t="s">
        <v>313</v>
      </c>
      <c r="I61" s="104">
        <v>16.2</v>
      </c>
      <c r="J61" s="101" t="s">
        <v>313</v>
      </c>
      <c r="K61" s="86"/>
    </row>
    <row r="62" spans="2:11" ht="9" customHeight="1">
      <c r="B62" s="89" t="s">
        <v>155</v>
      </c>
      <c r="C62" s="105">
        <v>49.4</v>
      </c>
      <c r="D62" s="102" t="s">
        <v>299</v>
      </c>
      <c r="E62" s="105">
        <v>49.4</v>
      </c>
      <c r="F62" s="102" t="s">
        <v>299</v>
      </c>
      <c r="G62" s="105">
        <v>49.4</v>
      </c>
      <c r="H62" s="102" t="s">
        <v>299</v>
      </c>
      <c r="I62" s="105">
        <v>49.4</v>
      </c>
      <c r="J62" s="102" t="s">
        <v>299</v>
      </c>
      <c r="K62" s="86"/>
    </row>
    <row r="63" spans="2:11" ht="9" customHeight="1">
      <c r="B63" s="87" t="s">
        <v>156</v>
      </c>
      <c r="C63" s="104">
        <v>35.7</v>
      </c>
      <c r="D63" s="101" t="s">
        <v>291</v>
      </c>
      <c r="E63" s="104">
        <v>35.7</v>
      </c>
      <c r="F63" s="101" t="s">
        <v>291</v>
      </c>
      <c r="G63" s="104">
        <v>20.6</v>
      </c>
      <c r="H63" s="101" t="s">
        <v>291</v>
      </c>
      <c r="I63" s="104">
        <v>35.7</v>
      </c>
      <c r="J63" s="101" t="s">
        <v>291</v>
      </c>
      <c r="K63" s="86"/>
    </row>
    <row r="64" spans="2:11" ht="9" customHeight="1">
      <c r="B64" s="88" t="s">
        <v>157</v>
      </c>
      <c r="C64" s="104">
        <v>30.9</v>
      </c>
      <c r="D64" s="101" t="s">
        <v>326</v>
      </c>
      <c r="E64" s="104">
        <v>30.9</v>
      </c>
      <c r="F64" s="101" t="s">
        <v>326</v>
      </c>
      <c r="G64" s="104">
        <v>22.6</v>
      </c>
      <c r="H64" s="101" t="s">
        <v>326</v>
      </c>
      <c r="I64" s="104">
        <v>30.9</v>
      </c>
      <c r="J64" s="101" t="s">
        <v>326</v>
      </c>
      <c r="K64" s="86"/>
    </row>
    <row r="65" spans="2:11" ht="9" customHeight="1">
      <c r="B65" s="89" t="s">
        <v>158</v>
      </c>
      <c r="C65" s="105">
        <v>24</v>
      </c>
      <c r="D65" s="102" t="s">
        <v>325</v>
      </c>
      <c r="E65" s="105">
        <v>24</v>
      </c>
      <c r="F65" s="102" t="s">
        <v>325</v>
      </c>
      <c r="G65" s="105">
        <v>24</v>
      </c>
      <c r="H65" s="102" t="s">
        <v>325</v>
      </c>
      <c r="I65" s="105">
        <v>24</v>
      </c>
      <c r="J65" s="102" t="s">
        <v>325</v>
      </c>
      <c r="K65" s="86"/>
    </row>
    <row r="66" spans="2:11" ht="9" customHeight="1">
      <c r="B66" s="146" t="s">
        <v>160</v>
      </c>
      <c r="C66" s="147">
        <v>16</v>
      </c>
      <c r="D66" s="147" t="s">
        <v>327</v>
      </c>
      <c r="E66" s="147">
        <v>8</v>
      </c>
      <c r="F66" s="147" t="s">
        <v>328</v>
      </c>
      <c r="G66" s="147">
        <v>0</v>
      </c>
      <c r="H66" s="147" t="s">
        <v>277</v>
      </c>
      <c r="I66" s="147">
        <v>0</v>
      </c>
      <c r="J66" s="147" t="s">
        <v>277</v>
      </c>
      <c r="K66" s="86"/>
    </row>
    <row r="67" spans="2:11" ht="9" customHeight="1">
      <c r="B67" s="132" t="s">
        <v>329</v>
      </c>
      <c r="C67" s="149">
        <v>27.337</v>
      </c>
      <c r="D67" s="149" t="s">
        <v>277</v>
      </c>
      <c r="E67" s="149">
        <v>28.739</v>
      </c>
      <c r="F67" s="149" t="s">
        <v>277</v>
      </c>
      <c r="G67" s="149">
        <v>22.025</v>
      </c>
      <c r="H67" s="149" t="s">
        <v>277</v>
      </c>
      <c r="I67" s="149">
        <v>27.015</v>
      </c>
      <c r="J67" s="149" t="s">
        <v>277</v>
      </c>
      <c r="K67" s="86"/>
    </row>
    <row r="68" spans="2:11" ht="9" customHeight="1">
      <c r="B68" s="131" t="s">
        <v>330</v>
      </c>
      <c r="C68" s="150"/>
      <c r="D68" s="150"/>
      <c r="E68" s="150"/>
      <c r="F68" s="150"/>
      <c r="G68" s="150"/>
      <c r="H68" s="150"/>
      <c r="I68" s="150"/>
      <c r="J68" s="150"/>
      <c r="K68" s="86"/>
    </row>
    <row r="69" spans="2:10" ht="9" customHeight="1">
      <c r="B69" s="148" t="s">
        <v>331</v>
      </c>
      <c r="C69" s="120">
        <v>18.4</v>
      </c>
      <c r="D69" s="120" t="s">
        <v>332</v>
      </c>
      <c r="E69" s="120">
        <v>24.4</v>
      </c>
      <c r="F69" s="120" t="s">
        <v>332</v>
      </c>
      <c r="G69" s="120">
        <v>13.6</v>
      </c>
      <c r="H69" s="120" t="s">
        <v>332</v>
      </c>
      <c r="I69" s="120">
        <v>18.4</v>
      </c>
      <c r="J69" s="120" t="s">
        <v>333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334</v>
      </c>
      <c r="C3" s="23"/>
      <c r="H3" s="23"/>
      <c r="I3" s="23"/>
      <c r="N3" s="23" t="s">
        <v>334</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336</v>
      </c>
      <c r="D8" s="93"/>
      <c r="E8" s="92" t="s">
        <v>337</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01/15/2020</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338</v>
      </c>
      <c r="C10" s="106" t="s">
        <v>98</v>
      </c>
      <c r="D10" s="110" t="s">
        <v>339</v>
      </c>
      <c r="E10" s="110" t="s">
        <v>340</v>
      </c>
      <c r="H10" s="107" t="s">
        <v>338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108</v>
      </c>
      <c r="D11" s="109" t="s">
        <v>341</v>
      </c>
      <c r="E11" s="109" t="s">
        <v>342</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341</v>
      </c>
      <c r="E12" s="109" t="s">
        <v>343</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165</v>
      </c>
      <c r="C13" s="109" t="s">
        <v>110</v>
      </c>
      <c r="D13" s="109" t="s">
        <v>344</v>
      </c>
      <c r="E13" s="109" t="s">
        <v>345</v>
      </c>
      <c r="H13" s="108" t="s">
        <v>165</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346</v>
      </c>
      <c r="B14" s="108" t="s">
        <v>179</v>
      </c>
      <c r="C14" s="109"/>
      <c r="D14" s="109" t="s">
        <v>344</v>
      </c>
      <c r="E14" s="109" t="s">
        <v>347</v>
      </c>
      <c r="G14" s="23" t="s">
        <v>346</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192</v>
      </c>
      <c r="C15" s="109" t="s">
        <v>111</v>
      </c>
      <c r="D15" s="109" t="s">
        <v>341</v>
      </c>
      <c r="E15" s="109" t="s">
        <v>348</v>
      </c>
      <c r="H15" s="108" t="s">
        <v>192</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341</v>
      </c>
      <c r="E16" s="109" t="s">
        <v>349</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112</v>
      </c>
      <c r="D17" s="109" t="s">
        <v>341</v>
      </c>
      <c r="E17" s="109" t="s">
        <v>350</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113</v>
      </c>
      <c r="D18" s="109" t="s">
        <v>341</v>
      </c>
      <c r="E18" s="109" t="s">
        <v>351</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334</v>
      </c>
      <c r="C19" s="109" t="s">
        <v>114</v>
      </c>
      <c r="D19" s="109" t="s">
        <v>341</v>
      </c>
      <c r="E19" s="109" t="s">
        <v>352</v>
      </c>
      <c r="H19" s="108" t="s">
        <v>334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353</v>
      </c>
      <c r="C20" s="109" t="s">
        <v>115</v>
      </c>
      <c r="D20" s="109" t="s">
        <v>354</v>
      </c>
      <c r="E20" s="109" t="s">
        <v>355</v>
      </c>
      <c r="H20" s="108" t="s">
        <v>353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356</v>
      </c>
      <c r="C21" s="109"/>
      <c r="D21" s="109" t="s">
        <v>354</v>
      </c>
      <c r="E21" s="109" t="s">
        <v>357</v>
      </c>
      <c r="H21" s="108" t="s">
        <v>356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358</v>
      </c>
      <c r="C22" s="109" t="s">
        <v>117</v>
      </c>
      <c r="D22" s="109" t="s">
        <v>341</v>
      </c>
      <c r="E22" s="109" t="s">
        <v>359</v>
      </c>
      <c r="H22" s="108" t="s">
        <v>358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360</v>
      </c>
      <c r="C23" s="109"/>
      <c r="D23" s="109" t="s">
        <v>341</v>
      </c>
      <c r="E23" s="109" t="s">
        <v>361</v>
      </c>
      <c r="H23" s="108" t="s">
        <v>360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362</v>
      </c>
      <c r="C24" s="109"/>
      <c r="D24" s="109" t="s">
        <v>341</v>
      </c>
      <c r="E24" s="109" t="s">
        <v>363</v>
      </c>
      <c r="H24" s="108" t="s">
        <v>362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364</v>
      </c>
      <c r="C25" s="109"/>
      <c r="D25" s="109" t="s">
        <v>341</v>
      </c>
      <c r="E25" s="109" t="s">
        <v>365</v>
      </c>
      <c r="H25" s="108" t="s">
        <v>364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366</v>
      </c>
      <c r="C26" s="109" t="s">
        <v>119</v>
      </c>
      <c r="D26" s="109" t="s">
        <v>341</v>
      </c>
      <c r="E26" s="109" t="s">
        <v>367</v>
      </c>
      <c r="H26" s="108" t="s">
        <v>366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368</v>
      </c>
      <c r="C27" s="109"/>
      <c r="D27" s="109" t="s">
        <v>341</v>
      </c>
      <c r="E27" s="109" t="s">
        <v>369</v>
      </c>
      <c r="H27" s="108" t="s">
        <v>368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370</v>
      </c>
      <c r="C28" s="109" t="s">
        <v>120</v>
      </c>
      <c r="D28" s="109" t="s">
        <v>341</v>
      </c>
      <c r="E28" s="109" t="s">
        <v>371</v>
      </c>
      <c r="H28" s="108" t="s">
        <v>370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372</v>
      </c>
      <c r="C29" s="109" t="s">
        <v>121</v>
      </c>
      <c r="D29" s="109" t="s">
        <v>341</v>
      </c>
      <c r="E29" s="109" t="s">
        <v>373</v>
      </c>
      <c r="H29" s="108" t="s">
        <v>372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374</v>
      </c>
      <c r="C30" s="109" t="s">
        <v>122</v>
      </c>
      <c r="D30" s="109" t="s">
        <v>341</v>
      </c>
      <c r="E30" s="109" t="s">
        <v>375</v>
      </c>
      <c r="H30" s="108" t="s">
        <v>374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376</v>
      </c>
      <c r="C31" s="109" t="s">
        <v>123</v>
      </c>
      <c r="D31" s="109" t="s">
        <v>341</v>
      </c>
      <c r="E31" s="109" t="s">
        <v>377</v>
      </c>
      <c r="H31" s="108" t="s">
        <v>376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378</v>
      </c>
      <c r="C32" s="109"/>
      <c r="D32" s="109" t="s">
        <v>341</v>
      </c>
      <c r="E32" s="109" t="s">
        <v>379</v>
      </c>
      <c r="H32" s="108" t="s">
        <v>378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380</v>
      </c>
      <c r="C33" s="109" t="s">
        <v>124</v>
      </c>
      <c r="D33" s="109" t="s">
        <v>341</v>
      </c>
      <c r="E33" s="109" t="s">
        <v>381</v>
      </c>
      <c r="H33" s="108" t="s">
        <v>380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382</v>
      </c>
      <c r="C34" s="109" t="s">
        <v>125</v>
      </c>
      <c r="D34" s="109" t="s">
        <v>341</v>
      </c>
      <c r="E34" s="109" t="s">
        <v>383</v>
      </c>
      <c r="H34" s="108" t="s">
        <v>382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384</v>
      </c>
      <c r="C35" s="109"/>
      <c r="D35" s="109" t="s">
        <v>341</v>
      </c>
      <c r="E35" s="109" t="s">
        <v>385</v>
      </c>
      <c r="H35" s="108" t="s">
        <v>384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386</v>
      </c>
      <c r="C36" s="109" t="s">
        <v>127</v>
      </c>
      <c r="D36" s="109" t="s">
        <v>341</v>
      </c>
      <c r="E36" s="109" t="s">
        <v>387</v>
      </c>
      <c r="H36" s="108" t="s">
        <v>386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388</v>
      </c>
      <c r="C37" s="109" t="s">
        <v>131</v>
      </c>
      <c r="D37" s="109" t="s">
        <v>341</v>
      </c>
      <c r="E37" s="109" t="s">
        <v>389</v>
      </c>
      <c r="H37" s="108" t="s">
        <v>388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390</v>
      </c>
      <c r="C38" s="109" t="s">
        <v>132</v>
      </c>
      <c r="D38" s="109" t="s">
        <v>341</v>
      </c>
      <c r="E38" s="109" t="s">
        <v>391</v>
      </c>
      <c r="H38" s="108" t="s">
        <v>390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392</v>
      </c>
      <c r="C39" s="109" t="s">
        <v>133</v>
      </c>
      <c r="D39" s="109" t="s">
        <v>341</v>
      </c>
      <c r="E39" s="109" t="s">
        <v>393</v>
      </c>
      <c r="G39" s="23"/>
      <c r="H39" s="108" t="s">
        <v>392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394</v>
      </c>
      <c r="C40" s="109" t="s">
        <v>134</v>
      </c>
      <c r="D40" s="109" t="s">
        <v>341</v>
      </c>
      <c r="E40" s="109" t="s">
        <v>395</v>
      </c>
      <c r="H40" s="108" t="s">
        <v>394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396</v>
      </c>
      <c r="C41" s="109"/>
      <c r="D41" s="109" t="s">
        <v>341</v>
      </c>
      <c r="E41" s="109" t="s">
        <v>397</v>
      </c>
      <c r="H41" s="108" t="s">
        <v>396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398</v>
      </c>
      <c r="C42" s="109" t="s">
        <v>135</v>
      </c>
      <c r="D42" s="109" t="s">
        <v>341</v>
      </c>
      <c r="E42" s="109" t="s">
        <v>399</v>
      </c>
      <c r="H42" s="108" t="s">
        <v>398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400</v>
      </c>
      <c r="C43" s="109"/>
      <c r="D43" s="109" t="s">
        <v>341</v>
      </c>
      <c r="E43" s="109" t="s">
        <v>401</v>
      </c>
      <c r="H43" s="108" t="s">
        <v>400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402</v>
      </c>
      <c r="C44" s="109"/>
      <c r="D44" s="109" t="s">
        <v>341</v>
      </c>
      <c r="E44" s="109" t="s">
        <v>403</v>
      </c>
      <c r="H44" s="108" t="s">
        <v>402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404</v>
      </c>
      <c r="C45" s="111" t="s">
        <v>137</v>
      </c>
      <c r="D45" s="111" t="s">
        <v>341</v>
      </c>
      <c r="E45" s="111" t="s">
        <v>405</v>
      </c>
      <c r="F45" s="116"/>
      <c r="G45" s="114"/>
      <c r="H45" s="115" t="s">
        <v>404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336</v>
      </c>
      <c r="D56" s="93"/>
      <c r="E56" s="92" t="s">
        <v>337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01/15/2020</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338</v>
      </c>
      <c r="C58" s="106" t="s">
        <v>98</v>
      </c>
      <c r="D58" s="110" t="s">
        <v>339</v>
      </c>
      <c r="E58" s="110" t="s">
        <v>340</v>
      </c>
      <c r="H58" s="107" t="s">
        <v>338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409</v>
      </c>
      <c r="C59" s="109"/>
      <c r="D59" s="109" t="s">
        <v>341</v>
      </c>
      <c r="E59" s="109" t="s">
        <v>410</v>
      </c>
      <c r="G59" s="23"/>
      <c r="H59" s="108" t="s">
        <v>409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411</v>
      </c>
      <c r="C60" s="109" t="s">
        <v>138</v>
      </c>
      <c r="D60" s="109" t="s">
        <v>341</v>
      </c>
      <c r="E60" s="109" t="s">
        <v>412</v>
      </c>
      <c r="H60" s="108" t="s">
        <v>411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413</v>
      </c>
      <c r="C61" s="109"/>
      <c r="D61" s="109" t="s">
        <v>341</v>
      </c>
      <c r="E61" s="109" t="s">
        <v>414</v>
      </c>
      <c r="H61" s="108" t="s">
        <v>413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346</v>
      </c>
      <c r="B62" s="108" t="s">
        <v>415</v>
      </c>
      <c r="C62" s="109" t="s">
        <v>139</v>
      </c>
      <c r="D62" s="109" t="s">
        <v>341</v>
      </c>
      <c r="E62" s="109" t="s">
        <v>416</v>
      </c>
      <c r="G62" s="23" t="s">
        <v>346</v>
      </c>
      <c r="H62" s="108" t="s">
        <v>415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417</v>
      </c>
      <c r="C63" s="109"/>
      <c r="D63" s="109" t="s">
        <v>341</v>
      </c>
      <c r="E63" s="109" t="s">
        <v>418</v>
      </c>
      <c r="H63" s="108" t="s">
        <v>417</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419</v>
      </c>
      <c r="C64" s="109" t="s">
        <v>140</v>
      </c>
      <c r="D64" s="109" t="s">
        <v>341</v>
      </c>
      <c r="E64" s="109" t="s">
        <v>420</v>
      </c>
      <c r="H64" s="108" t="s">
        <v>419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421</v>
      </c>
      <c r="C65" s="109"/>
      <c r="D65" s="109" t="s">
        <v>341</v>
      </c>
      <c r="E65" s="109" t="s">
        <v>422</v>
      </c>
      <c r="H65" s="108" t="s">
        <v>421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423</v>
      </c>
      <c r="C66" s="109" t="s">
        <v>141</v>
      </c>
      <c r="D66" s="109" t="s">
        <v>341</v>
      </c>
      <c r="E66" s="109" t="s">
        <v>424</v>
      </c>
      <c r="H66" s="108" t="s">
        <v>423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425</v>
      </c>
      <c r="C67" s="109" t="s">
        <v>142</v>
      </c>
      <c r="D67" s="109" t="s">
        <v>341</v>
      </c>
      <c r="E67" s="109" t="s">
        <v>426</v>
      </c>
      <c r="H67" s="108" t="s">
        <v>425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239</v>
      </c>
      <c r="C68" s="109"/>
      <c r="D68" s="109" t="s">
        <v>341</v>
      </c>
      <c r="E68" s="109" t="s">
        <v>427</v>
      </c>
      <c r="H68" s="108" t="s">
        <v>239</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63</v>
      </c>
      <c r="C69" s="109"/>
      <c r="D69" s="109" t="s">
        <v>341</v>
      </c>
      <c r="E69" s="109" t="s">
        <v>428</v>
      </c>
      <c r="H69" s="108" t="s">
        <v>63</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180</v>
      </c>
      <c r="C70" s="109" t="s">
        <v>144</v>
      </c>
      <c r="D70" s="109" t="s">
        <v>341</v>
      </c>
      <c r="E70" s="109" t="s">
        <v>429</v>
      </c>
      <c r="H70" s="108" t="s">
        <v>180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430</v>
      </c>
      <c r="C71" s="109"/>
      <c r="D71" s="109" t="s">
        <v>341</v>
      </c>
      <c r="E71" s="109" t="s">
        <v>431</v>
      </c>
      <c r="H71" s="108" t="s">
        <v>430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238</v>
      </c>
      <c r="C72" s="109"/>
      <c r="D72" s="109" t="s">
        <v>341</v>
      </c>
      <c r="E72" s="109" t="s">
        <v>432</v>
      </c>
      <c r="H72" s="108" t="s">
        <v>238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166</v>
      </c>
      <c r="C73" s="109" t="s">
        <v>145</v>
      </c>
      <c r="D73" s="109" t="s">
        <v>341</v>
      </c>
      <c r="E73" s="109" t="s">
        <v>433</v>
      </c>
      <c r="H73" s="108" t="s">
        <v>166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83</v>
      </c>
      <c r="C74" s="109"/>
      <c r="D74" s="109" t="s">
        <v>341</v>
      </c>
      <c r="E74" s="109" t="s">
        <v>434</v>
      </c>
      <c r="H74" s="108" t="s">
        <v>83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82</v>
      </c>
      <c r="C75" s="109" t="s">
        <v>146</v>
      </c>
      <c r="D75" s="109" t="s">
        <v>341</v>
      </c>
      <c r="E75" s="109" t="s">
        <v>435</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341</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147</v>
      </c>
      <c r="D77" s="109" t="s">
        <v>341</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149</v>
      </c>
      <c r="D78" s="109" t="s">
        <v>341</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151</v>
      </c>
      <c r="D79" s="109" t="s">
        <v>341</v>
      </c>
      <c r="E79" s="109" t="s">
        <v>351</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152</v>
      </c>
      <c r="D80" s="109" t="s">
        <v>341</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153</v>
      </c>
      <c r="D81" s="109" t="s">
        <v>341</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341</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154</v>
      </c>
      <c r="D83" s="109" t="s">
        <v>341</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155</v>
      </c>
      <c r="D84" s="109" t="s">
        <v>341</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156</v>
      </c>
      <c r="D85" s="109" t="s">
        <v>341</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157</v>
      </c>
      <c r="D86" s="109" t="s">
        <v>341</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158</v>
      </c>
      <c r="D87" s="109" t="s">
        <v>341</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336</v>
      </c>
      <c r="D100" s="192"/>
      <c r="E100" s="191" t="s">
        <v>337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01/15/2020</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338</v>
      </c>
      <c r="C102" s="106" t="s">
        <v>98</v>
      </c>
      <c r="D102" s="110" t="s">
        <v>339</v>
      </c>
      <c r="E102" s="110" t="s">
        <v>340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353</v>
      </c>
      <c r="C3" s="23"/>
      <c r="D3" s="23"/>
      <c r="I3" s="23" t="s">
        <v>353</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260</v>
      </c>
      <c r="J7" s="10"/>
      <c r="K7" s="10"/>
      <c r="L7" s="10"/>
      <c r="M7" s="191"/>
    </row>
    <row r="8" spans="3:13" ht="12.75">
      <c r="C8" s="93"/>
      <c r="D8" s="93"/>
      <c r="E8" s="93"/>
      <c r="F8" s="92" t="s">
        <v>501</v>
      </c>
      <c r="J8" s="192"/>
      <c r="K8" s="192"/>
      <c r="L8" s="192"/>
      <c r="M8" s="191"/>
    </row>
    <row r="9" spans="3:13" ht="12.75">
      <c r="C9" s="93" t="str">
        <f>CONCATENATE("Created On: ",MF121TP1!C3)</f>
        <v>Created On: 01/15/2020</v>
      </c>
      <c r="D9" s="93"/>
      <c r="E9" s="93"/>
      <c r="F9" s="95" t="str">
        <f>CONCATENATE(MF121TP1!D3," Reporting Period")</f>
        <v>2019 Reporting Period</v>
      </c>
      <c r="J9" s="192"/>
      <c r="K9" s="192"/>
      <c r="L9" s="192"/>
      <c r="M9" s="191"/>
    </row>
    <row r="10" spans="2:13" ht="12.75">
      <c r="B10" s="107" t="s">
        <v>338</v>
      </c>
      <c r="C10" s="106" t="s">
        <v>98</v>
      </c>
      <c r="D10" s="110" t="s">
        <v>339</v>
      </c>
      <c r="E10" s="110" t="s">
        <v>502</v>
      </c>
      <c r="F10" s="110" t="s">
        <v>503</v>
      </c>
      <c r="I10" s="107" t="s">
        <v>338</v>
      </c>
      <c r="J10" s="193"/>
      <c r="K10" s="193"/>
      <c r="L10" s="193"/>
      <c r="M10" s="193"/>
    </row>
    <row r="11" spans="1:13" ht="15" customHeight="1">
      <c r="A11" s="23"/>
      <c r="B11" s="108" t="s">
        <v>62</v>
      </c>
      <c r="C11" s="109" t="s">
        <v>108</v>
      </c>
      <c r="D11" s="109" t="s">
        <v>504</v>
      </c>
      <c r="E11" s="118">
        <v>4</v>
      </c>
      <c r="F11" s="109" t="s">
        <v>505</v>
      </c>
      <c r="H11" s="23"/>
      <c r="I11" s="108" t="s">
        <v>62</v>
      </c>
      <c r="J11" s="113"/>
      <c r="K11" s="113"/>
      <c r="L11" s="196"/>
      <c r="M11" s="113"/>
    </row>
    <row r="12" spans="2:13" ht="15" customHeight="1">
      <c r="B12" s="108" t="s">
        <v>81</v>
      </c>
      <c r="C12" s="109" t="s">
        <v>110</v>
      </c>
      <c r="D12" s="109" t="s">
        <v>504</v>
      </c>
      <c r="E12" s="118">
        <v>5</v>
      </c>
      <c r="F12" s="109" t="s">
        <v>506</v>
      </c>
      <c r="I12" s="108" t="s">
        <v>81</v>
      </c>
      <c r="J12" s="113"/>
      <c r="K12" s="113"/>
      <c r="L12" s="196"/>
      <c r="M12" s="113"/>
    </row>
    <row r="13" spans="2:13" ht="15" customHeight="1">
      <c r="B13" s="108" t="s">
        <v>165</v>
      </c>
      <c r="C13" s="109" t="s">
        <v>111</v>
      </c>
      <c r="D13" s="109" t="s">
        <v>504</v>
      </c>
      <c r="E13" s="118">
        <v>4.5</v>
      </c>
      <c r="F13" s="109" t="s">
        <v>507</v>
      </c>
      <c r="I13" s="108" t="s">
        <v>165</v>
      </c>
      <c r="J13" s="113"/>
      <c r="K13" s="113"/>
      <c r="L13" s="196"/>
      <c r="M13" s="113"/>
    </row>
    <row r="14" spans="2:13" ht="15" customHeight="1">
      <c r="B14" s="108" t="s">
        <v>179</v>
      </c>
      <c r="C14" s="109" t="s">
        <v>112</v>
      </c>
      <c r="D14" s="109" t="s">
        <v>504</v>
      </c>
      <c r="E14" s="118">
        <v>6</v>
      </c>
      <c r="F14" s="109" t="s">
        <v>508</v>
      </c>
      <c r="I14" s="108" t="s">
        <v>179</v>
      </c>
      <c r="J14" s="113"/>
      <c r="K14" s="113"/>
      <c r="L14" s="196"/>
      <c r="M14" s="113"/>
    </row>
    <row r="15" spans="2:13" ht="15" customHeight="1">
      <c r="B15" s="108" t="s">
        <v>192</v>
      </c>
      <c r="C15" s="109" t="s">
        <v>113</v>
      </c>
      <c r="D15" s="109" t="s">
        <v>504</v>
      </c>
      <c r="E15" s="118">
        <v>3</v>
      </c>
      <c r="F15" s="109" t="s">
        <v>509</v>
      </c>
      <c r="I15" s="108" t="s">
        <v>192</v>
      </c>
      <c r="J15" s="113"/>
      <c r="K15" s="113"/>
      <c r="L15" s="196"/>
      <c r="M15" s="113"/>
    </row>
    <row r="16" spans="2:13" ht="15" customHeight="1">
      <c r="B16" s="108" t="s">
        <v>207</v>
      </c>
      <c r="C16" s="109" t="s">
        <v>114</v>
      </c>
      <c r="D16" s="109" t="s">
        <v>504</v>
      </c>
      <c r="E16" s="118">
        <v>5</v>
      </c>
      <c r="F16" s="109" t="s">
        <v>510</v>
      </c>
      <c r="I16" s="108" t="s">
        <v>207</v>
      </c>
      <c r="J16" s="113"/>
      <c r="K16" s="113"/>
      <c r="L16" s="196"/>
      <c r="M16" s="113"/>
    </row>
    <row r="17" spans="2:13" ht="15" customHeight="1">
      <c r="B17" s="108" t="s">
        <v>237</v>
      </c>
      <c r="C17" s="109" t="s">
        <v>116</v>
      </c>
      <c r="D17" s="109" t="s">
        <v>504</v>
      </c>
      <c r="E17" s="118">
        <v>5.75</v>
      </c>
      <c r="F17" s="109" t="s">
        <v>505</v>
      </c>
      <c r="I17" s="108" t="s">
        <v>237</v>
      </c>
      <c r="J17" s="113"/>
      <c r="K17" s="113"/>
      <c r="L17" s="196"/>
      <c r="M17" s="113"/>
    </row>
    <row r="18" spans="2:13" ht="15" customHeight="1">
      <c r="B18" s="108" t="s">
        <v>67</v>
      </c>
      <c r="C18" s="109" t="s">
        <v>118</v>
      </c>
      <c r="D18" s="109" t="s">
        <v>504</v>
      </c>
      <c r="E18" s="118">
        <v>4</v>
      </c>
      <c r="F18" s="109" t="s">
        <v>511</v>
      </c>
      <c r="I18" s="108" t="s">
        <v>67</v>
      </c>
      <c r="J18" s="113"/>
      <c r="K18" s="113"/>
      <c r="L18" s="196"/>
      <c r="M18" s="113"/>
    </row>
    <row r="19" spans="2:13" ht="15" customHeight="1">
      <c r="B19" s="108" t="s">
        <v>334</v>
      </c>
      <c r="C19" s="109" t="s">
        <v>119</v>
      </c>
      <c r="D19" s="109" t="s">
        <v>504</v>
      </c>
      <c r="E19" s="118">
        <v>4</v>
      </c>
      <c r="F19" s="109" t="s">
        <v>512</v>
      </c>
      <c r="I19" s="108" t="s">
        <v>334</v>
      </c>
      <c r="J19" s="113"/>
      <c r="K19" s="113"/>
      <c r="L19" s="196"/>
      <c r="M19" s="113"/>
    </row>
    <row r="20" spans="2:13" ht="15" customHeight="1">
      <c r="B20" s="108" t="s">
        <v>353</v>
      </c>
      <c r="C20" s="109" t="s">
        <v>120</v>
      </c>
      <c r="D20" s="109" t="s">
        <v>504</v>
      </c>
      <c r="E20" s="118">
        <v>5</v>
      </c>
      <c r="F20" s="109" t="s">
        <v>513</v>
      </c>
      <c r="I20" s="108" t="s">
        <v>353</v>
      </c>
      <c r="J20" s="113"/>
      <c r="K20" s="113"/>
      <c r="L20" s="196"/>
      <c r="M20" s="113"/>
    </row>
    <row r="21" spans="2:13" ht="15" customHeight="1">
      <c r="B21" s="108" t="s">
        <v>356</v>
      </c>
      <c r="C21" s="109" t="s">
        <v>122</v>
      </c>
      <c r="D21" s="109" t="s">
        <v>504</v>
      </c>
      <c r="E21" s="118">
        <v>5</v>
      </c>
      <c r="F21" s="109" t="s">
        <v>514</v>
      </c>
      <c r="I21" s="108" t="s">
        <v>356</v>
      </c>
      <c r="J21" s="113"/>
      <c r="K21" s="113"/>
      <c r="L21" s="196"/>
      <c r="M21" s="113"/>
    </row>
    <row r="22" spans="2:13" ht="15" customHeight="1">
      <c r="B22" s="108" t="s">
        <v>358</v>
      </c>
      <c r="C22" s="109" t="s">
        <v>123</v>
      </c>
      <c r="D22" s="109" t="s">
        <v>504</v>
      </c>
      <c r="E22" s="118">
        <v>5</v>
      </c>
      <c r="F22" s="109" t="s">
        <v>515</v>
      </c>
      <c r="I22" s="108" t="s">
        <v>358</v>
      </c>
      <c r="J22" s="113"/>
      <c r="K22" s="113"/>
      <c r="L22" s="196"/>
      <c r="M22" s="113"/>
    </row>
    <row r="23" spans="2:13" ht="15" customHeight="1">
      <c r="B23" s="108" t="s">
        <v>360</v>
      </c>
      <c r="C23" s="109" t="s">
        <v>124</v>
      </c>
      <c r="D23" s="109" t="s">
        <v>504</v>
      </c>
      <c r="E23" s="118">
        <v>4.9</v>
      </c>
      <c r="F23" s="109" t="s">
        <v>516</v>
      </c>
      <c r="I23" s="108" t="s">
        <v>360</v>
      </c>
      <c r="J23" s="113"/>
      <c r="K23" s="113"/>
      <c r="L23" s="196"/>
      <c r="M23" s="113"/>
    </row>
    <row r="24" spans="2:13" ht="15" customHeight="1">
      <c r="B24" s="108" t="s">
        <v>362</v>
      </c>
      <c r="C24" s="109" t="s">
        <v>125</v>
      </c>
      <c r="D24" s="109" t="s">
        <v>504</v>
      </c>
      <c r="E24" s="118">
        <v>6</v>
      </c>
      <c r="F24" s="109" t="s">
        <v>517</v>
      </c>
      <c r="I24" s="108" t="s">
        <v>362</v>
      </c>
      <c r="J24" s="113"/>
      <c r="K24" s="113"/>
      <c r="L24" s="196"/>
      <c r="M24" s="113"/>
    </row>
    <row r="25" spans="2:13" ht="15" customHeight="1">
      <c r="B25" s="108" t="s">
        <v>364</v>
      </c>
      <c r="C25" s="109" t="s">
        <v>127</v>
      </c>
      <c r="D25" s="109" t="s">
        <v>504</v>
      </c>
      <c r="E25" s="118">
        <v>6</v>
      </c>
      <c r="F25" s="109" t="s">
        <v>518</v>
      </c>
      <c r="I25" s="108" t="s">
        <v>364</v>
      </c>
      <c r="J25" s="113"/>
      <c r="K25" s="113"/>
      <c r="L25" s="196"/>
      <c r="M25" s="113"/>
    </row>
    <row r="26" spans="2:13" ht="15" customHeight="1">
      <c r="B26" s="108" t="s">
        <v>366</v>
      </c>
      <c r="C26" s="109" t="s">
        <v>128</v>
      </c>
      <c r="D26" s="109" t="s">
        <v>504</v>
      </c>
      <c r="E26" s="118">
        <v>6</v>
      </c>
      <c r="F26" s="109" t="s">
        <v>519</v>
      </c>
      <c r="I26" s="108" t="s">
        <v>366</v>
      </c>
      <c r="J26" s="113"/>
      <c r="K26" s="113"/>
      <c r="L26" s="196"/>
      <c r="M26" s="113"/>
    </row>
    <row r="27" spans="2:13" ht="15" customHeight="1">
      <c r="B27" s="108" t="s">
        <v>368</v>
      </c>
      <c r="C27" s="109" t="s">
        <v>129</v>
      </c>
      <c r="D27" s="109" t="s">
        <v>504</v>
      </c>
      <c r="E27" s="118">
        <v>5</v>
      </c>
      <c r="F27" s="109" t="s">
        <v>516</v>
      </c>
      <c r="I27" s="108" t="s">
        <v>368</v>
      </c>
      <c r="J27" s="113"/>
      <c r="K27" s="113"/>
      <c r="L27" s="196"/>
      <c r="M27" s="113"/>
    </row>
    <row r="28" spans="2:13" ht="15" customHeight="1">
      <c r="B28" s="108" t="s">
        <v>370</v>
      </c>
      <c r="C28" s="109" t="s">
        <v>130</v>
      </c>
      <c r="D28" s="109" t="s">
        <v>504</v>
      </c>
      <c r="E28" s="118">
        <v>6</v>
      </c>
      <c r="F28" s="109" t="s">
        <v>520</v>
      </c>
      <c r="I28" s="108" t="s">
        <v>370</v>
      </c>
      <c r="J28" s="113"/>
      <c r="K28" s="113"/>
      <c r="L28" s="196"/>
      <c r="M28" s="113"/>
    </row>
    <row r="29" spans="2:13" ht="15" customHeight="1">
      <c r="B29" s="108" t="s">
        <v>372</v>
      </c>
      <c r="C29" s="109" t="s">
        <v>131</v>
      </c>
      <c r="D29" s="109" t="s">
        <v>504</v>
      </c>
      <c r="E29" s="118">
        <v>6</v>
      </c>
      <c r="F29" s="109" t="s">
        <v>516</v>
      </c>
      <c r="I29" s="108" t="s">
        <v>372</v>
      </c>
      <c r="J29" s="113"/>
      <c r="K29" s="113"/>
      <c r="L29" s="196"/>
      <c r="M29" s="113"/>
    </row>
    <row r="30" spans="2:13" ht="15" customHeight="1">
      <c r="B30" s="108" t="s">
        <v>374</v>
      </c>
      <c r="C30" s="109" t="s">
        <v>135</v>
      </c>
      <c r="D30" s="109" t="s">
        <v>504</v>
      </c>
      <c r="E30" s="118">
        <v>5</v>
      </c>
      <c r="F30" s="109" t="s">
        <v>521</v>
      </c>
      <c r="I30" s="108" t="s">
        <v>374</v>
      </c>
      <c r="J30" s="113"/>
      <c r="K30" s="113"/>
      <c r="L30" s="196"/>
      <c r="M30" s="113"/>
    </row>
    <row r="31" spans="2:13" ht="15" customHeight="1">
      <c r="B31" s="108" t="s">
        <v>376</v>
      </c>
      <c r="C31" s="109" t="s">
        <v>139</v>
      </c>
      <c r="D31" s="109" t="s">
        <v>504</v>
      </c>
      <c r="E31" s="118">
        <v>5</v>
      </c>
      <c r="F31" s="109" t="s">
        <v>522</v>
      </c>
      <c r="I31" s="108" t="s">
        <v>376</v>
      </c>
      <c r="J31" s="113"/>
      <c r="K31" s="113"/>
      <c r="L31" s="196"/>
      <c r="M31" s="113"/>
    </row>
    <row r="32" spans="2:13" ht="15" customHeight="1">
      <c r="B32" s="108" t="s">
        <v>378</v>
      </c>
      <c r="C32" s="109" t="s">
        <v>140</v>
      </c>
      <c r="D32" s="109" t="s">
        <v>504</v>
      </c>
      <c r="E32" s="118">
        <v>4</v>
      </c>
      <c r="F32" s="109" t="s">
        <v>523</v>
      </c>
      <c r="I32" s="108" t="s">
        <v>378</v>
      </c>
      <c r="J32" s="113"/>
      <c r="K32" s="113"/>
      <c r="L32" s="196"/>
      <c r="M32" s="113"/>
    </row>
    <row r="33" spans="2:13" ht="15" customHeight="1">
      <c r="B33" s="108" t="s">
        <v>380</v>
      </c>
      <c r="C33" s="109" t="s">
        <v>142</v>
      </c>
      <c r="D33" s="109" t="s">
        <v>504</v>
      </c>
      <c r="E33" s="118">
        <v>6</v>
      </c>
      <c r="F33" s="109" t="s">
        <v>516</v>
      </c>
      <c r="I33" s="108" t="s">
        <v>380</v>
      </c>
      <c r="J33" s="113"/>
      <c r="K33" s="113"/>
      <c r="L33" s="196"/>
      <c r="M33" s="113"/>
    </row>
    <row r="34" spans="2:13" ht="15" customHeight="1">
      <c r="B34" s="108" t="s">
        <v>382</v>
      </c>
      <c r="C34" s="109" t="s">
        <v>143</v>
      </c>
      <c r="D34" s="109" t="s">
        <v>504</v>
      </c>
      <c r="E34" s="118">
        <v>5.75</v>
      </c>
      <c r="F34" s="109" t="s">
        <v>516</v>
      </c>
      <c r="I34" s="108" t="s">
        <v>382</v>
      </c>
      <c r="J34" s="113"/>
      <c r="K34" s="113"/>
      <c r="L34" s="196"/>
      <c r="M34" s="113"/>
    </row>
    <row r="35" spans="2:13" ht="15" customHeight="1">
      <c r="B35" s="108" t="s">
        <v>384</v>
      </c>
      <c r="C35" s="109" t="s">
        <v>144</v>
      </c>
      <c r="D35" s="109" t="s">
        <v>504</v>
      </c>
      <c r="E35" s="118">
        <v>4.5</v>
      </c>
      <c r="F35" s="109" t="s">
        <v>516</v>
      </c>
      <c r="I35" s="108" t="s">
        <v>384</v>
      </c>
      <c r="J35" s="113"/>
      <c r="K35" s="113"/>
      <c r="L35" s="196"/>
      <c r="M35" s="113"/>
    </row>
    <row r="36" spans="2:13" ht="15" customHeight="1">
      <c r="B36" s="108" t="s">
        <v>386</v>
      </c>
      <c r="C36" s="109" t="s">
        <v>146</v>
      </c>
      <c r="D36" s="109" t="s">
        <v>504</v>
      </c>
      <c r="E36" s="118">
        <v>6</v>
      </c>
      <c r="F36" s="109" t="s">
        <v>516</v>
      </c>
      <c r="I36" s="108" t="s">
        <v>386</v>
      </c>
      <c r="J36" s="113"/>
      <c r="K36" s="113"/>
      <c r="L36" s="196"/>
      <c r="M36" s="113"/>
    </row>
    <row r="37" spans="2:13" ht="15" customHeight="1">
      <c r="B37" s="108" t="s">
        <v>388</v>
      </c>
      <c r="C37" s="109" t="s">
        <v>148</v>
      </c>
      <c r="D37" s="109" t="s">
        <v>504</v>
      </c>
      <c r="E37" s="118">
        <v>5</v>
      </c>
      <c r="F37" s="109" t="s">
        <v>524</v>
      </c>
      <c r="I37" s="108" t="s">
        <v>388</v>
      </c>
      <c r="J37" s="113"/>
      <c r="K37" s="113"/>
      <c r="L37" s="196"/>
      <c r="M37" s="113"/>
    </row>
    <row r="38" spans="2:13" ht="15" customHeight="1">
      <c r="B38" s="108" t="s">
        <v>390</v>
      </c>
      <c r="C38" s="109" t="s">
        <v>149</v>
      </c>
      <c r="D38" s="109" t="s">
        <v>504</v>
      </c>
      <c r="E38" s="118">
        <v>4</v>
      </c>
      <c r="F38" s="109" t="s">
        <v>516</v>
      </c>
      <c r="I38" s="108" t="s">
        <v>390</v>
      </c>
      <c r="J38" s="113"/>
      <c r="K38" s="113"/>
      <c r="L38" s="196"/>
      <c r="M38" s="113"/>
    </row>
    <row r="39" spans="2:13" ht="15" customHeight="1">
      <c r="B39" s="108" t="s">
        <v>392</v>
      </c>
      <c r="C39" s="109" t="s">
        <v>150</v>
      </c>
      <c r="D39" s="109" t="s">
        <v>504</v>
      </c>
      <c r="E39" s="118">
        <v>6</v>
      </c>
      <c r="F39" s="109" t="s">
        <v>525</v>
      </c>
      <c r="I39" s="108" t="s">
        <v>392</v>
      </c>
      <c r="J39" s="113"/>
      <c r="K39" s="113"/>
      <c r="L39" s="196"/>
      <c r="M39" s="113"/>
    </row>
    <row r="40" spans="2:13" ht="15" customHeight="1">
      <c r="B40" s="108" t="s">
        <v>394</v>
      </c>
      <c r="C40" s="109" t="s">
        <v>151</v>
      </c>
      <c r="D40" s="109" t="s">
        <v>504</v>
      </c>
      <c r="E40" s="118">
        <v>6.25</v>
      </c>
      <c r="F40" s="109" t="s">
        <v>526</v>
      </c>
      <c r="I40" s="108" t="s">
        <v>394</v>
      </c>
      <c r="J40" s="113"/>
      <c r="K40" s="113"/>
      <c r="L40" s="196"/>
      <c r="M40" s="113"/>
    </row>
    <row r="41" spans="2:13" ht="15" customHeight="1">
      <c r="B41" s="108" t="s">
        <v>396</v>
      </c>
      <c r="C41" s="109" t="s">
        <v>152</v>
      </c>
      <c r="D41" s="109" t="s">
        <v>504</v>
      </c>
      <c r="E41" s="118">
        <v>4.88</v>
      </c>
      <c r="F41" s="109" t="s">
        <v>516</v>
      </c>
      <c r="I41" s="108" t="s">
        <v>396</v>
      </c>
      <c r="J41" s="113"/>
      <c r="K41" s="113"/>
      <c r="L41" s="196"/>
      <c r="M41" s="113"/>
    </row>
    <row r="42" spans="2:13" ht="15" customHeight="1">
      <c r="B42" s="108" t="s">
        <v>398</v>
      </c>
      <c r="C42" s="109" t="s">
        <v>155</v>
      </c>
      <c r="D42" s="109" t="s">
        <v>504</v>
      </c>
      <c r="E42" s="118">
        <v>6.5</v>
      </c>
      <c r="F42" s="109" t="s">
        <v>527</v>
      </c>
      <c r="I42" s="108" t="s">
        <v>398</v>
      </c>
      <c r="J42" s="113"/>
      <c r="K42" s="113"/>
      <c r="L42" s="196"/>
      <c r="M42" s="113"/>
    </row>
    <row r="43" spans="2:13" ht="15" customHeight="1">
      <c r="B43" s="108" t="s">
        <v>400</v>
      </c>
      <c r="C43" s="109" t="s">
        <v>157</v>
      </c>
      <c r="D43" s="109" t="s">
        <v>504</v>
      </c>
      <c r="E43" s="118">
        <v>5</v>
      </c>
      <c r="F43" s="109" t="s">
        <v>516</v>
      </c>
      <c r="I43" s="108" t="s">
        <v>400</v>
      </c>
      <c r="J43" s="113"/>
      <c r="K43" s="113"/>
      <c r="L43" s="196"/>
      <c r="M43" s="113"/>
    </row>
    <row r="44" spans="2:13" ht="15" customHeight="1">
      <c r="B44" s="108" t="s">
        <v>402</v>
      </c>
      <c r="C44" s="109" t="s">
        <v>158</v>
      </c>
      <c r="D44" s="109" t="s">
        <v>504</v>
      </c>
      <c r="E44" s="118">
        <v>4</v>
      </c>
      <c r="F44" s="109" t="s">
        <v>528</v>
      </c>
      <c r="I44" s="108" t="s">
        <v>402</v>
      </c>
      <c r="J44" s="113"/>
      <c r="K44" s="113"/>
      <c r="L44" s="196"/>
      <c r="M44" s="113"/>
    </row>
    <row r="45" spans="2:13" ht="15" customHeight="1">
      <c r="B45" s="117" t="s">
        <v>404</v>
      </c>
      <c r="C45" s="111"/>
      <c r="D45" s="111"/>
      <c r="E45" s="119"/>
      <c r="F45" s="111"/>
      <c r="I45" s="115" t="s">
        <v>404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334</v>
      </c>
      <c r="C49" s="23"/>
      <c r="D49" s="23"/>
      <c r="I49" s="23" t="s">
        <v>334</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260</v>
      </c>
      <c r="J53" s="10"/>
      <c r="K53" s="10"/>
      <c r="L53" s="10"/>
      <c r="M53" s="191"/>
    </row>
    <row r="54" spans="3:13" ht="12.75">
      <c r="C54" s="93"/>
      <c r="D54" s="93"/>
      <c r="E54" s="93"/>
      <c r="F54" s="92" t="s">
        <v>501</v>
      </c>
      <c r="J54" s="192"/>
      <c r="K54" s="192"/>
      <c r="L54" s="192"/>
      <c r="M54" s="191"/>
    </row>
    <row r="55" spans="3:13" ht="12.75">
      <c r="C55" s="93" t="str">
        <f>CONCATENATE("Created On: ",MF121TP1!C3)</f>
        <v>Created On: 01/15/2020</v>
      </c>
      <c r="D55" s="93"/>
      <c r="E55" s="93"/>
      <c r="F55" s="95" t="str">
        <f>CONCATENATE(MF121TP1!D3," Reporting Period")</f>
        <v>2019 Reporting Period</v>
      </c>
      <c r="J55" s="192"/>
      <c r="K55" s="192"/>
      <c r="L55" s="192"/>
      <c r="M55" s="191"/>
    </row>
    <row r="56" spans="2:13" ht="12.75">
      <c r="B56" s="107" t="s">
        <v>338</v>
      </c>
      <c r="C56" s="106" t="s">
        <v>98</v>
      </c>
      <c r="D56" s="110" t="s">
        <v>339</v>
      </c>
      <c r="E56" s="110" t="s">
        <v>502</v>
      </c>
      <c r="F56" s="110" t="s">
        <v>503</v>
      </c>
      <c r="I56" s="107" t="s">
        <v>338</v>
      </c>
      <c r="J56" s="193"/>
      <c r="K56" s="193"/>
      <c r="L56" s="193"/>
      <c r="M56" s="193"/>
    </row>
    <row r="57" spans="1:13" ht="15" customHeight="1">
      <c r="A57" s="23"/>
      <c r="B57" s="108" t="s">
        <v>409</v>
      </c>
      <c r="C57" s="109"/>
      <c r="D57" s="109"/>
      <c r="E57" s="118"/>
      <c r="F57" s="109"/>
      <c r="H57" s="23"/>
      <c r="I57" s="108" t="s">
        <v>409</v>
      </c>
      <c r="J57" s="113"/>
      <c r="K57" s="113"/>
      <c r="L57" s="196"/>
      <c r="M57" s="113"/>
    </row>
    <row r="58" spans="2:13" ht="15" customHeight="1">
      <c r="B58" s="108" t="s">
        <v>411</v>
      </c>
      <c r="C58" s="109"/>
      <c r="D58" s="109"/>
      <c r="E58" s="118"/>
      <c r="F58" s="109"/>
      <c r="I58" s="108" t="s">
        <v>411</v>
      </c>
      <c r="J58" s="113"/>
      <c r="K58" s="113"/>
      <c r="L58" s="196"/>
      <c r="M58" s="113"/>
    </row>
    <row r="59" spans="2:13" ht="15" customHeight="1">
      <c r="B59" s="108" t="s">
        <v>413</v>
      </c>
      <c r="C59" s="109"/>
      <c r="D59" s="109"/>
      <c r="E59" s="118"/>
      <c r="F59" s="109"/>
      <c r="I59" s="108" t="s">
        <v>413</v>
      </c>
      <c r="J59" s="113"/>
      <c r="K59" s="113"/>
      <c r="L59" s="196"/>
      <c r="M59" s="113"/>
    </row>
    <row r="60" spans="2:13" ht="15" customHeight="1">
      <c r="B60" s="108" t="s">
        <v>415</v>
      </c>
      <c r="C60" s="109"/>
      <c r="D60" s="109"/>
      <c r="E60" s="118"/>
      <c r="F60" s="109"/>
      <c r="I60" s="108" t="s">
        <v>415</v>
      </c>
      <c r="J60" s="113"/>
      <c r="K60" s="113"/>
      <c r="L60" s="196"/>
      <c r="M60" s="113"/>
    </row>
    <row r="61" spans="2:13" ht="15" customHeight="1">
      <c r="B61" s="108" t="s">
        <v>417</v>
      </c>
      <c r="C61" s="109"/>
      <c r="D61" s="109"/>
      <c r="E61" s="118"/>
      <c r="F61" s="109"/>
      <c r="I61" s="108" t="s">
        <v>417</v>
      </c>
      <c r="J61" s="113"/>
      <c r="K61" s="113"/>
      <c r="L61" s="196"/>
      <c r="M61" s="113"/>
    </row>
    <row r="62" spans="2:13" ht="15" customHeight="1">
      <c r="B62" s="108" t="s">
        <v>419</v>
      </c>
      <c r="C62" s="109"/>
      <c r="D62" s="109"/>
      <c r="E62" s="118"/>
      <c r="F62" s="109"/>
      <c r="I62" s="108" t="s">
        <v>419</v>
      </c>
      <c r="J62" s="113"/>
      <c r="K62" s="113"/>
      <c r="L62" s="196"/>
      <c r="M62" s="113"/>
    </row>
    <row r="63" spans="2:13" ht="15" customHeight="1">
      <c r="B63" s="108" t="s">
        <v>421</v>
      </c>
      <c r="C63" s="109"/>
      <c r="D63" s="109"/>
      <c r="E63" s="118"/>
      <c r="F63" s="109"/>
      <c r="I63" s="108" t="s">
        <v>421</v>
      </c>
      <c r="J63" s="113"/>
      <c r="K63" s="113"/>
      <c r="L63" s="196"/>
      <c r="M63" s="113"/>
    </row>
    <row r="64" spans="2:13" ht="15" customHeight="1">
      <c r="B64" s="108" t="s">
        <v>423</v>
      </c>
      <c r="C64" s="109"/>
      <c r="D64" s="109"/>
      <c r="E64" s="118"/>
      <c r="F64" s="109"/>
      <c r="I64" s="108" t="s">
        <v>423</v>
      </c>
      <c r="J64" s="113"/>
      <c r="K64" s="113"/>
      <c r="L64" s="196"/>
      <c r="M64" s="113"/>
    </row>
    <row r="65" spans="2:13" ht="15" customHeight="1">
      <c r="B65" s="108" t="s">
        <v>425</v>
      </c>
      <c r="C65" s="109"/>
      <c r="D65" s="109"/>
      <c r="E65" s="118"/>
      <c r="F65" s="109"/>
      <c r="I65" s="108" t="s">
        <v>425</v>
      </c>
      <c r="J65" s="113"/>
      <c r="K65" s="113"/>
      <c r="L65" s="196"/>
      <c r="M65" s="113"/>
    </row>
    <row r="66" spans="2:13" ht="15" customHeight="1">
      <c r="B66" s="108" t="s">
        <v>239</v>
      </c>
      <c r="C66" s="109"/>
      <c r="D66" s="109"/>
      <c r="E66" s="118"/>
      <c r="F66" s="109"/>
      <c r="I66" s="108" t="s">
        <v>239</v>
      </c>
      <c r="J66" s="113"/>
      <c r="K66" s="113"/>
      <c r="L66" s="196"/>
      <c r="M66" s="113"/>
    </row>
    <row r="67" spans="2:13" ht="15" customHeight="1">
      <c r="B67" s="108" t="s">
        <v>63</v>
      </c>
      <c r="C67" s="109"/>
      <c r="D67" s="109"/>
      <c r="E67" s="118"/>
      <c r="F67" s="109"/>
      <c r="I67" s="108" t="s">
        <v>63</v>
      </c>
      <c r="J67" s="113"/>
      <c r="K67" s="113"/>
      <c r="L67" s="196"/>
      <c r="M67" s="113"/>
    </row>
    <row r="68" spans="2:13" ht="15" customHeight="1">
      <c r="B68" s="108" t="s">
        <v>180</v>
      </c>
      <c r="C68" s="109"/>
      <c r="D68" s="109"/>
      <c r="E68" s="118"/>
      <c r="F68" s="109"/>
      <c r="I68" s="108" t="s">
        <v>180</v>
      </c>
      <c r="J68" s="113"/>
      <c r="K68" s="113"/>
      <c r="L68" s="196"/>
      <c r="M68" s="113"/>
    </row>
    <row r="69" spans="2:13" ht="15" customHeight="1">
      <c r="B69" s="108" t="s">
        <v>430</v>
      </c>
      <c r="C69" s="109"/>
      <c r="D69" s="109"/>
      <c r="E69" s="118"/>
      <c r="F69" s="109"/>
      <c r="I69" s="108" t="s">
        <v>430</v>
      </c>
      <c r="J69" s="113"/>
      <c r="K69" s="113"/>
      <c r="L69" s="196"/>
      <c r="M69" s="113"/>
    </row>
    <row r="70" spans="2:13" ht="15" customHeight="1">
      <c r="B70" s="108" t="s">
        <v>238</v>
      </c>
      <c r="C70" s="109"/>
      <c r="D70" s="109"/>
      <c r="E70" s="118"/>
      <c r="F70" s="109"/>
      <c r="I70" s="108" t="s">
        <v>238</v>
      </c>
      <c r="J70" s="113"/>
      <c r="K70" s="113"/>
      <c r="L70" s="196"/>
      <c r="M70" s="113"/>
    </row>
    <row r="71" spans="2:13" ht="15" customHeight="1">
      <c r="B71" s="108" t="s">
        <v>166</v>
      </c>
      <c r="C71" s="109"/>
      <c r="D71" s="109"/>
      <c r="E71" s="118"/>
      <c r="F71" s="109"/>
      <c r="I71" s="108" t="s">
        <v>166</v>
      </c>
      <c r="J71" s="113"/>
      <c r="K71" s="113"/>
      <c r="L71" s="196"/>
      <c r="M71" s="113"/>
    </row>
    <row r="72" spans="2:13" ht="15" customHeight="1">
      <c r="B72" s="108" t="s">
        <v>83</v>
      </c>
      <c r="C72" s="109"/>
      <c r="D72" s="109"/>
      <c r="E72" s="118"/>
      <c r="F72" s="109"/>
      <c r="I72" s="108" t="s">
        <v>83</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353</v>
      </c>
      <c r="C3" s="23"/>
    </row>
    <row r="5" spans="3:5" ht="20.25">
      <c r="C5" s="19" t="s">
        <v>530</v>
      </c>
      <c r="D5" s="6"/>
      <c r="E5" s="2"/>
    </row>
    <row r="6" spans="3:5" ht="18">
      <c r="C6" s="139" t="str">
        <f>CONCATENATE(MF33G_Jan_Mar!G3,", ",MF33G_Jan_Mar!H3," Reporting Period")</f>
        <v>August, 2019 Reporting Period</v>
      </c>
      <c r="D6" s="139"/>
      <c r="E6" s="139"/>
    </row>
    <row r="7" spans="3:5" ht="12.75">
      <c r="C7" s="17" t="str">
        <f>CONCATENATE("Created On: ",MF33G_Jan_Mar!F3)</f>
        <v>Created On: 01/15/2020</v>
      </c>
      <c r="D7" s="17"/>
      <c r="E7" s="140"/>
    </row>
    <row r="8" spans="3:5" ht="12.75">
      <c r="C8" s="93"/>
      <c r="D8" s="93"/>
      <c r="E8" s="92"/>
    </row>
    <row r="9" spans="3:5" ht="12.75">
      <c r="C9" s="140" t="s">
        <v>531</v>
      </c>
      <c r="D9" s="17"/>
      <c r="E9" s="94"/>
    </row>
    <row r="10" spans="2:5" ht="12.75">
      <c r="B10" s="107" t="s">
        <v>338</v>
      </c>
      <c r="C10" s="106" t="s">
        <v>532</v>
      </c>
      <c r="D10" s="110" t="s">
        <v>262</v>
      </c>
      <c r="E10" s="110" t="s">
        <v>263</v>
      </c>
    </row>
    <row r="11" spans="2:5" ht="9.75" customHeight="1">
      <c r="B11" s="107"/>
      <c r="C11" s="33"/>
      <c r="D11" s="133"/>
      <c r="E11" s="133"/>
    </row>
    <row r="12" spans="1:5" ht="19.5" customHeight="1">
      <c r="A12" s="23"/>
      <c r="B12" s="108" t="s">
        <v>62</v>
      </c>
      <c r="C12" s="126" t="s">
        <v>533</v>
      </c>
      <c r="D12" s="134">
        <v>353</v>
      </c>
      <c r="E12" s="134">
        <v>356</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395</v>
      </c>
      <c r="E15" s="137">
        <v>355</v>
      </c>
    </row>
    <row r="16" spans="2:5" ht="9.75" customHeight="1">
      <c r="B16" s="108"/>
      <c r="C16" s="129"/>
      <c r="D16" s="138"/>
      <c r="E16" s="138"/>
    </row>
    <row r="17" spans="2:5" ht="9.75" customHeight="1">
      <c r="B17" s="108"/>
      <c r="C17" s="130"/>
      <c r="D17" s="133"/>
      <c r="E17" s="133"/>
    </row>
    <row r="18" spans="2:5" ht="19.5" customHeight="1">
      <c r="B18" s="108" t="s">
        <v>165</v>
      </c>
      <c r="C18" s="96" t="s">
        <v>535</v>
      </c>
      <c r="D18" s="137">
        <v>370</v>
      </c>
      <c r="E18" s="137">
        <v>280</v>
      </c>
    </row>
    <row r="19" spans="2:5" ht="9.75" customHeight="1">
      <c r="B19" s="108"/>
      <c r="C19" s="129"/>
      <c r="D19" s="138"/>
      <c r="E19" s="138"/>
    </row>
    <row r="20" spans="2:5" ht="9.75" customHeight="1">
      <c r="B20" s="108"/>
      <c r="C20" s="130"/>
      <c r="D20" s="133"/>
      <c r="E20" s="133"/>
    </row>
    <row r="21" spans="2:5" ht="19.5" customHeight="1">
      <c r="B21" s="108" t="s">
        <v>179</v>
      </c>
      <c r="C21" s="96" t="s">
        <v>536</v>
      </c>
      <c r="D21" s="137">
        <v>425</v>
      </c>
      <c r="E21" s="137">
        <v>370</v>
      </c>
    </row>
    <row r="22" spans="2:5" ht="9.75" customHeight="1">
      <c r="B22" s="108"/>
      <c r="C22" s="131"/>
      <c r="D22" s="138"/>
      <c r="E22" s="138"/>
    </row>
    <row r="23" spans="2:5" ht="9.75" customHeight="1">
      <c r="B23" s="108"/>
      <c r="C23" s="132"/>
      <c r="D23" s="133"/>
      <c r="E23" s="133"/>
    </row>
    <row r="24" spans="2:5" ht="19.5" customHeight="1">
      <c r="B24" s="108" t="s">
        <v>192</v>
      </c>
      <c r="C24" s="96" t="s">
        <v>537</v>
      </c>
      <c r="D24" s="137">
        <v>254</v>
      </c>
      <c r="E24" s="137">
        <v>163</v>
      </c>
    </row>
    <row r="25" spans="2:5" ht="9.75" customHeight="1">
      <c r="B25" s="108"/>
      <c r="C25" s="129"/>
      <c r="D25" s="138"/>
      <c r="E25" s="138"/>
    </row>
    <row r="26" spans="2:5" ht="9.75" customHeight="1">
      <c r="B26" s="108"/>
      <c r="C26" s="130"/>
      <c r="D26" s="133"/>
      <c r="E26" s="133"/>
    </row>
    <row r="27" spans="2:5" ht="19.5" customHeight="1">
      <c r="B27" s="108" t="s">
        <v>207</v>
      </c>
      <c r="C27" s="96" t="s">
        <v>538</v>
      </c>
      <c r="D27" s="137">
        <v>454</v>
      </c>
      <c r="E27" s="137">
        <v>309</v>
      </c>
    </row>
    <row r="28" spans="2:5" ht="9.75" customHeight="1">
      <c r="B28" s="108"/>
      <c r="C28" s="129"/>
      <c r="D28" s="138"/>
      <c r="E28" s="138"/>
    </row>
    <row r="29" spans="2:5" ht="9.75" customHeight="1">
      <c r="B29" s="108"/>
      <c r="C29" s="130"/>
      <c r="D29" s="133"/>
      <c r="E29" s="133"/>
    </row>
    <row r="30" spans="2:5" ht="19.5" customHeight="1">
      <c r="B30" s="108" t="s">
        <v>237</v>
      </c>
      <c r="C30" s="96" t="s">
        <v>539</v>
      </c>
      <c r="D30" s="137">
        <v>367</v>
      </c>
      <c r="E30" s="137">
        <v>370</v>
      </c>
    </row>
    <row r="31" spans="2:5" ht="9.75" customHeight="1">
      <c r="B31" s="108"/>
      <c r="C31" s="129"/>
      <c r="D31" s="138"/>
      <c r="E31" s="138"/>
    </row>
    <row r="32" spans="2:5" ht="9.75" customHeight="1">
      <c r="B32" s="108"/>
      <c r="C32" s="130"/>
      <c r="D32" s="133"/>
      <c r="E32" s="133"/>
    </row>
    <row r="33" spans="2:5" ht="19.5" customHeight="1">
      <c r="B33" s="108" t="s">
        <v>67</v>
      </c>
      <c r="C33" s="96" t="s">
        <v>540</v>
      </c>
      <c r="D33" s="137">
        <v>46</v>
      </c>
      <c r="E33" s="137">
        <v>54</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88</v>
      </c>
      <c r="D4" s="120" t="s">
        <v>544</v>
      </c>
      <c r="E4" s="120">
        <v>1</v>
      </c>
    </row>
    <row r="5" spans="2:5" ht="12.75">
      <c r="B5" s="125"/>
      <c r="C5" s="120" t="s">
        <v>90</v>
      </c>
      <c r="D5" s="120" t="s">
        <v>545</v>
      </c>
      <c r="E5" s="120">
        <v>2</v>
      </c>
    </row>
    <row r="6" spans="2:5" ht="12.75">
      <c r="B6" s="125"/>
      <c r="C6" s="120" t="s">
        <v>91</v>
      </c>
      <c r="D6" s="120" t="s">
        <v>546</v>
      </c>
      <c r="E6" s="120">
        <v>3</v>
      </c>
    </row>
    <row r="7" spans="2:5" ht="12.75">
      <c r="B7" s="125"/>
      <c r="C7" s="120" t="s">
        <v>167</v>
      </c>
      <c r="D7" s="120" t="s">
        <v>547</v>
      </c>
      <c r="E7" s="120">
        <v>4</v>
      </c>
    </row>
    <row r="8" spans="2:5" ht="12.75">
      <c r="B8" s="125"/>
      <c r="C8" s="120" t="s">
        <v>168</v>
      </c>
      <c r="D8" s="120" t="s">
        <v>168</v>
      </c>
      <c r="E8" s="120">
        <v>5</v>
      </c>
    </row>
    <row r="9" spans="2:5" ht="12.75">
      <c r="B9" s="125"/>
      <c r="C9" s="120" t="s">
        <v>169</v>
      </c>
      <c r="D9" s="120" t="s">
        <v>548</v>
      </c>
      <c r="E9" s="120">
        <v>6</v>
      </c>
    </row>
    <row r="10" spans="2:5" ht="12.75">
      <c r="B10" s="125"/>
      <c r="C10" s="120" t="s">
        <v>181</v>
      </c>
      <c r="D10" s="120" t="s">
        <v>549</v>
      </c>
      <c r="E10" s="120">
        <v>7</v>
      </c>
    </row>
    <row r="11" spans="2:5" ht="12.75">
      <c r="B11" s="125"/>
      <c r="C11" s="120" t="s">
        <v>18</v>
      </c>
      <c r="D11" s="120" t="s">
        <v>550</v>
      </c>
      <c r="E11" s="120">
        <v>8</v>
      </c>
    </row>
    <row r="12" spans="2:5" ht="12.75">
      <c r="B12" s="125"/>
      <c r="C12" s="120" t="s">
        <v>182</v>
      </c>
      <c r="D12" s="120" t="s">
        <v>551</v>
      </c>
      <c r="E12" s="120">
        <v>9</v>
      </c>
    </row>
    <row r="13" spans="2:5" ht="12.75">
      <c r="B13" s="125"/>
      <c r="C13" s="120" t="s">
        <v>193</v>
      </c>
      <c r="D13" s="120" t="s">
        <v>552</v>
      </c>
      <c r="E13" s="120">
        <v>10</v>
      </c>
    </row>
    <row r="14" spans="2:5" ht="12.75">
      <c r="B14" s="125"/>
      <c r="C14" s="120" t="s">
        <v>194</v>
      </c>
      <c r="D14" s="120" t="s">
        <v>553</v>
      </c>
      <c r="E14" s="120">
        <v>11</v>
      </c>
    </row>
    <row r="15" spans="2:5" ht="12.75">
      <c r="B15" s="125"/>
      <c r="C15" s="120" t="s">
        <v>195</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G17" sqref="G17"/>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558</v>
      </c>
      <c r="B19" s="2"/>
      <c r="C19" s="2"/>
      <c r="D19" s="2"/>
      <c r="E19" s="2"/>
      <c r="F19" s="2"/>
      <c r="G19" s="2"/>
      <c r="H19" s="2"/>
      <c r="I19" s="2"/>
      <c r="J19" s="2"/>
      <c r="K19" s="141"/>
    </row>
    <row r="20" spans="1:11" ht="12.75">
      <c r="A20" s="141" t="s">
        <v>557</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01/15/2020</v>
      </c>
      <c r="B6" s="7"/>
      <c r="C6" s="7"/>
      <c r="D6" s="7"/>
      <c r="E6" s="7"/>
      <c r="F6" s="7"/>
      <c r="G6" s="7"/>
      <c r="H6" s="7"/>
      <c r="I6" s="7"/>
      <c r="J6" s="7"/>
    </row>
    <row r="7" spans="1:10" ht="15">
      <c r="A7" s="7" t="str">
        <f>CONCATENATE(C3," ",D3," Reporting Period")</f>
        <v>August 2019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(46 entries) and estimated data where States did not report, gasoline consumption for January - August 2019 changed by 0.7 percent compared to the same period in 2018.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27.1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83</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01/15/2020</v>
      </c>
      <c r="F8" s="39" t="s">
        <v>87</v>
      </c>
      <c r="K8" s="69" t="str">
        <f>CONCATENATE(G3," ",H3," Reporting Period")</f>
        <v>August 2019 Reporting Period</v>
      </c>
    </row>
    <row r="9" spans="2:11" ht="12" customHeight="1">
      <c r="B9" s="153"/>
      <c r="C9" s="153" t="s">
        <v>88</v>
      </c>
      <c r="D9" s="154" t="s">
        <v>89</v>
      </c>
      <c r="E9" s="154"/>
      <c r="F9" s="153" t="s">
        <v>90</v>
      </c>
      <c r="G9" s="154" t="s">
        <v>89</v>
      </c>
      <c r="H9" s="154"/>
      <c r="I9" s="153" t="s">
        <v>91</v>
      </c>
      <c r="J9" s="154" t="s">
        <v>89</v>
      </c>
      <c r="K9" s="154"/>
    </row>
    <row r="10" spans="2:11" ht="12" customHeight="1">
      <c r="B10" s="155" t="s">
        <v>92</v>
      </c>
      <c r="C10" s="156" t="str">
        <f>C3</f>
        <v>52</v>
      </c>
      <c r="D10" s="157" t="s">
        <v>93</v>
      </c>
      <c r="E10" s="157"/>
      <c r="F10" s="156" t="str">
        <f>D3</f>
        <v>52</v>
      </c>
      <c r="G10" s="157" t="s">
        <v>93</v>
      </c>
      <c r="H10" s="157"/>
      <c r="I10" s="156" t="str">
        <f>E3</f>
        <v>51</v>
      </c>
      <c r="J10" s="157" t="s">
        <v>93</v>
      </c>
      <c r="K10" s="157"/>
    </row>
    <row r="11" spans="2:11" ht="12" customHeight="1">
      <c r="B11" s="155"/>
      <c r="C11" s="155" t="str">
        <f>CONCATENATE("(",C3," Entities)")</f>
        <v>(52 Entities)</v>
      </c>
      <c r="D11" s="157" t="s">
        <v>94</v>
      </c>
      <c r="E11" s="157"/>
      <c r="F11" s="155" t="str">
        <f>CONCATENATE("(",D3," Entities)")</f>
        <v>(52 Entities)</v>
      </c>
      <c r="G11" s="157" t="s">
        <v>94</v>
      </c>
      <c r="H11" s="157"/>
      <c r="I11" s="155" t="str">
        <f>CONCATENATE("(",E3," Entities)")</f>
        <v>(51 Entities)</v>
      </c>
      <c r="J11" s="157" t="s">
        <v>94</v>
      </c>
      <c r="K11" s="157"/>
    </row>
    <row r="12" spans="2:11" ht="16.5" customHeight="1">
      <c r="B12" s="158"/>
      <c r="C12" s="158" t="s">
        <v>95</v>
      </c>
      <c r="D12" s="159" t="s">
        <v>96</v>
      </c>
      <c r="E12" s="159" t="s">
        <v>97</v>
      </c>
      <c r="F12" s="158" t="s">
        <v>95</v>
      </c>
      <c r="G12" s="159" t="s">
        <v>96</v>
      </c>
      <c r="H12" s="159" t="s">
        <v>97</v>
      </c>
      <c r="I12" s="158" t="s">
        <v>95</v>
      </c>
      <c r="J12" s="159" t="s">
        <v>96</v>
      </c>
      <c r="K12" s="159" t="s">
        <v>97</v>
      </c>
    </row>
    <row r="13" spans="2:11" ht="7.5" customHeight="1" hidden="1">
      <c r="B13" s="39" t="s">
        <v>98</v>
      </c>
      <c r="C13" s="39" t="s">
        <v>99</v>
      </c>
      <c r="D13" s="39" t="s">
        <v>100</v>
      </c>
      <c r="E13" s="39" t="s">
        <v>101</v>
      </c>
      <c r="F13" s="39" t="s">
        <v>102</v>
      </c>
      <c r="G13" s="39" t="s">
        <v>103</v>
      </c>
      <c r="H13" s="39" t="s">
        <v>104</v>
      </c>
      <c r="I13" s="39" t="s">
        <v>105</v>
      </c>
      <c r="J13" s="39" t="s">
        <v>106</v>
      </c>
      <c r="K13" s="39" t="s">
        <v>107</v>
      </c>
    </row>
    <row r="14" spans="2:11" ht="7.5" customHeight="1" hidden="1">
      <c r="B14" s="40"/>
      <c r="C14" s="40">
        <v>0</v>
      </c>
      <c r="D14" s="41">
        <v>0</v>
      </c>
      <c r="E14" s="41">
        <v>0</v>
      </c>
      <c r="F14" s="40">
        <v>0</v>
      </c>
      <c r="G14" s="41">
        <v>0</v>
      </c>
      <c r="H14" s="41">
        <v>0</v>
      </c>
      <c r="I14" s="40">
        <v>0</v>
      </c>
      <c r="J14" s="41">
        <v>0</v>
      </c>
      <c r="K14" s="41">
        <v>0</v>
      </c>
    </row>
    <row r="15" spans="2:11" ht="9" customHeight="1">
      <c r="B15" s="58" t="s">
        <v>108</v>
      </c>
      <c r="C15" s="49">
        <v>229297679</v>
      </c>
      <c r="D15" s="49">
        <v>229297679</v>
      </c>
      <c r="E15" s="62">
        <v>2.5</v>
      </c>
      <c r="F15" s="49">
        <v>213671828</v>
      </c>
      <c r="G15" s="49">
        <v>442969507</v>
      </c>
      <c r="H15" s="62">
        <v>2.6</v>
      </c>
      <c r="I15" s="49">
        <v>214639230</v>
      </c>
      <c r="J15" s="49">
        <v>657608737</v>
      </c>
      <c r="K15" s="62">
        <v>3.3</v>
      </c>
    </row>
    <row r="16" spans="2:11" ht="9" customHeight="1">
      <c r="B16" s="53" t="s">
        <v>109</v>
      </c>
      <c r="C16" s="50">
        <v>21437387</v>
      </c>
      <c r="D16" s="50">
        <v>21437387</v>
      </c>
      <c r="E16" s="63">
        <v>1.7</v>
      </c>
      <c r="F16" s="50">
        <v>20127505</v>
      </c>
      <c r="G16" s="50">
        <v>41564892</v>
      </c>
      <c r="H16" s="63">
        <v>0.9</v>
      </c>
      <c r="I16" s="50">
        <v>22264912</v>
      </c>
      <c r="J16" s="50">
        <v>63829804</v>
      </c>
      <c r="K16" s="63">
        <v>0</v>
      </c>
    </row>
    <row r="17" spans="2:11" ht="9" customHeight="1">
      <c r="B17" s="53" t="s">
        <v>110</v>
      </c>
      <c r="C17" s="51">
        <v>246418207</v>
      </c>
      <c r="D17" s="51">
        <v>246418207</v>
      </c>
      <c r="E17" s="64">
        <v>1.3</v>
      </c>
      <c r="F17" s="51">
        <v>230941306</v>
      </c>
      <c r="G17" s="51">
        <v>477359513</v>
      </c>
      <c r="H17" s="64">
        <v>0.1</v>
      </c>
      <c r="I17" s="51">
        <v>259888786</v>
      </c>
      <c r="J17" s="51">
        <v>737248299</v>
      </c>
      <c r="K17" s="64">
        <v>-1.3</v>
      </c>
    </row>
    <row r="18" spans="2:11" ht="9" customHeight="1">
      <c r="B18" s="53" t="s">
        <v>111</v>
      </c>
      <c r="C18" s="51">
        <v>120474456</v>
      </c>
      <c r="D18" s="51">
        <v>120474456</v>
      </c>
      <c r="E18" s="64">
        <v>1.7</v>
      </c>
      <c r="F18" s="51">
        <v>110801267</v>
      </c>
      <c r="G18" s="51">
        <v>231275723</v>
      </c>
      <c r="H18" s="64">
        <v>3</v>
      </c>
      <c r="I18" s="51">
        <v>129756971</v>
      </c>
      <c r="J18" s="51">
        <v>361032694</v>
      </c>
      <c r="K18" s="64">
        <v>1.4</v>
      </c>
    </row>
    <row r="19" spans="2:11" ht="9" customHeight="1">
      <c r="B19" s="53" t="s">
        <v>112</v>
      </c>
      <c r="C19" s="51">
        <v>1232542126</v>
      </c>
      <c r="D19" s="51">
        <v>1232542126</v>
      </c>
      <c r="E19" s="64">
        <v>-0.4</v>
      </c>
      <c r="F19" s="51">
        <v>1148360099</v>
      </c>
      <c r="G19" s="51">
        <v>2380902225</v>
      </c>
      <c r="H19" s="64">
        <v>-1.7</v>
      </c>
      <c r="I19" s="51">
        <v>1292753017</v>
      </c>
      <c r="J19" s="51">
        <v>3673655242</v>
      </c>
      <c r="K19" s="64">
        <v>-1.6</v>
      </c>
    </row>
    <row r="20" spans="2:11" ht="9" customHeight="1">
      <c r="B20" s="53" t="s">
        <v>113</v>
      </c>
      <c r="C20" s="51">
        <v>193851180</v>
      </c>
      <c r="D20" s="51">
        <v>193851180</v>
      </c>
      <c r="E20" s="64">
        <v>0.9</v>
      </c>
      <c r="F20" s="51">
        <v>181752480</v>
      </c>
      <c r="G20" s="51">
        <v>375603660</v>
      </c>
      <c r="H20" s="64">
        <v>2.8</v>
      </c>
      <c r="I20" s="51">
        <v>196160325</v>
      </c>
      <c r="J20" s="51">
        <v>571763985</v>
      </c>
      <c r="K20" s="64">
        <v>2.7</v>
      </c>
    </row>
    <row r="21" spans="2:11" ht="9" customHeight="1">
      <c r="B21" s="53" t="s">
        <v>114</v>
      </c>
      <c r="C21" s="50">
        <v>121688150</v>
      </c>
      <c r="D21" s="50">
        <v>121688150</v>
      </c>
      <c r="E21" s="63">
        <v>1.4</v>
      </c>
      <c r="F21" s="50">
        <v>111394954</v>
      </c>
      <c r="G21" s="50">
        <v>233083104</v>
      </c>
      <c r="H21" s="63">
        <v>1.3</v>
      </c>
      <c r="I21" s="50">
        <v>126152736</v>
      </c>
      <c r="J21" s="50">
        <v>359235840</v>
      </c>
      <c r="K21" s="63">
        <v>1.4</v>
      </c>
    </row>
    <row r="22" spans="2:11" ht="9" customHeight="1">
      <c r="B22" s="53" t="s">
        <v>115</v>
      </c>
      <c r="C22" s="51">
        <v>42695605</v>
      </c>
      <c r="D22" s="51">
        <v>42695605</v>
      </c>
      <c r="E22" s="64">
        <v>11.3</v>
      </c>
      <c r="F22" s="51">
        <v>38490906</v>
      </c>
      <c r="G22" s="51">
        <v>81186511</v>
      </c>
      <c r="H22" s="64">
        <v>7.9</v>
      </c>
      <c r="I22" s="51">
        <v>45177343</v>
      </c>
      <c r="J22" s="51">
        <v>126363854</v>
      </c>
      <c r="K22" s="64">
        <v>8.4</v>
      </c>
    </row>
    <row r="23" spans="2:11" ht="9" customHeight="1">
      <c r="B23" s="53" t="s">
        <v>116</v>
      </c>
      <c r="C23" s="50">
        <v>13695764</v>
      </c>
      <c r="D23" s="50">
        <v>13695764</v>
      </c>
      <c r="E23" s="63">
        <v>18.8</v>
      </c>
      <c r="F23" s="50">
        <v>7908566</v>
      </c>
      <c r="G23" s="50">
        <v>21604330</v>
      </c>
      <c r="H23" s="63">
        <v>11.4</v>
      </c>
      <c r="I23" s="50">
        <v>7999651</v>
      </c>
      <c r="J23" s="50">
        <v>29603981</v>
      </c>
      <c r="K23" s="63">
        <v>6</v>
      </c>
    </row>
    <row r="24" spans="2:11" ht="9" customHeight="1">
      <c r="B24" s="53" t="s">
        <v>117</v>
      </c>
      <c r="C24" s="51">
        <v>781304463</v>
      </c>
      <c r="D24" s="51">
        <v>781304463</v>
      </c>
      <c r="E24" s="64">
        <v>-0.3</v>
      </c>
      <c r="F24" s="51">
        <v>777787704</v>
      </c>
      <c r="G24" s="51">
        <v>1559092167</v>
      </c>
      <c r="H24" s="64">
        <v>1.1</v>
      </c>
      <c r="I24" s="51">
        <v>739445666</v>
      </c>
      <c r="J24" s="51">
        <v>2298537833</v>
      </c>
      <c r="K24" s="64">
        <v>0.8</v>
      </c>
    </row>
    <row r="25" spans="2:11" ht="9" customHeight="1">
      <c r="B25" s="53" t="s">
        <v>118</v>
      </c>
      <c r="C25" s="51">
        <v>399282279</v>
      </c>
      <c r="D25" s="51">
        <v>399282279</v>
      </c>
      <c r="E25" s="64">
        <v>1.1</v>
      </c>
      <c r="F25" s="51">
        <v>371097913</v>
      </c>
      <c r="G25" s="51">
        <v>770380192</v>
      </c>
      <c r="H25" s="64">
        <v>-0.6</v>
      </c>
      <c r="I25" s="51">
        <v>432075398</v>
      </c>
      <c r="J25" s="51">
        <v>1202455590</v>
      </c>
      <c r="K25" s="64">
        <v>-1.5</v>
      </c>
    </row>
    <row r="26" spans="2:11" ht="9" customHeight="1">
      <c r="B26" s="53" t="s">
        <v>119</v>
      </c>
      <c r="C26" s="51">
        <v>39117342</v>
      </c>
      <c r="D26" s="51">
        <v>39117342</v>
      </c>
      <c r="E26" s="64">
        <v>0.4</v>
      </c>
      <c r="F26" s="51">
        <v>35689654</v>
      </c>
      <c r="G26" s="51">
        <v>74806996</v>
      </c>
      <c r="H26" s="64">
        <v>0.8</v>
      </c>
      <c r="I26" s="51">
        <v>39483631</v>
      </c>
      <c r="J26" s="51">
        <v>114290627</v>
      </c>
      <c r="K26" s="64">
        <v>0.1</v>
      </c>
    </row>
    <row r="27" spans="2:11" ht="9" customHeight="1">
      <c r="B27" s="53" t="s">
        <v>120</v>
      </c>
      <c r="C27" s="51">
        <v>76842114</v>
      </c>
      <c r="D27" s="51">
        <v>76842114</v>
      </c>
      <c r="E27" s="64">
        <v>23.8</v>
      </c>
      <c r="F27" s="51">
        <v>60837337</v>
      </c>
      <c r="G27" s="51">
        <v>137679451</v>
      </c>
      <c r="H27" s="64">
        <v>8.7</v>
      </c>
      <c r="I27" s="51">
        <v>55803564</v>
      </c>
      <c r="J27" s="51">
        <v>193483015</v>
      </c>
      <c r="K27" s="64">
        <v>-0.6</v>
      </c>
    </row>
    <row r="28" spans="2:11" ht="9" customHeight="1">
      <c r="B28" s="53" t="s">
        <v>121</v>
      </c>
      <c r="C28" s="51">
        <v>401761669</v>
      </c>
      <c r="D28" s="51">
        <v>401761669</v>
      </c>
      <c r="E28" s="64">
        <v>0.4</v>
      </c>
      <c r="F28" s="51">
        <v>358146178</v>
      </c>
      <c r="G28" s="51">
        <v>759907847</v>
      </c>
      <c r="H28" s="64">
        <v>-0.2</v>
      </c>
      <c r="I28" s="51">
        <v>401683459</v>
      </c>
      <c r="J28" s="51">
        <v>1161591306</v>
      </c>
      <c r="K28" s="64">
        <v>-0.7</v>
      </c>
    </row>
    <row r="29" spans="2:11" ht="9" customHeight="1">
      <c r="B29" s="53" t="s">
        <v>122</v>
      </c>
      <c r="C29" s="51">
        <v>242217908</v>
      </c>
      <c r="D29" s="51">
        <v>242217908</v>
      </c>
      <c r="E29" s="64">
        <v>-2.6</v>
      </c>
      <c r="F29" s="51">
        <v>229650755</v>
      </c>
      <c r="G29" s="51">
        <v>471868663</v>
      </c>
      <c r="H29" s="64">
        <v>-2</v>
      </c>
      <c r="I29" s="51">
        <v>262167510</v>
      </c>
      <c r="J29" s="51">
        <v>734036173</v>
      </c>
      <c r="K29" s="64">
        <v>-1.9</v>
      </c>
    </row>
    <row r="30" spans="2:11" ht="9" customHeight="1">
      <c r="B30" s="53" t="s">
        <v>123</v>
      </c>
      <c r="C30" s="51">
        <v>127392203</v>
      </c>
      <c r="D30" s="51">
        <v>127392203</v>
      </c>
      <c r="E30" s="64">
        <v>-4.5</v>
      </c>
      <c r="F30" s="51">
        <v>117929170</v>
      </c>
      <c r="G30" s="51">
        <v>245321373</v>
      </c>
      <c r="H30" s="64">
        <v>-2.5</v>
      </c>
      <c r="I30" s="51">
        <v>134224025</v>
      </c>
      <c r="J30" s="51">
        <v>379545398</v>
      </c>
      <c r="K30" s="64">
        <v>-1.8</v>
      </c>
    </row>
    <row r="31" spans="2:11" ht="9" customHeight="1">
      <c r="B31" s="53" t="s">
        <v>124</v>
      </c>
      <c r="C31" s="51">
        <v>105247836</v>
      </c>
      <c r="D31" s="51">
        <v>105247836</v>
      </c>
      <c r="E31" s="64">
        <v>-2.3</v>
      </c>
      <c r="F31" s="51">
        <v>77151961</v>
      </c>
      <c r="G31" s="51">
        <v>182399797</v>
      </c>
      <c r="H31" s="64">
        <v>-12.1</v>
      </c>
      <c r="I31" s="51">
        <v>100868824</v>
      </c>
      <c r="J31" s="51">
        <v>283268621</v>
      </c>
      <c r="K31" s="64">
        <v>-12.4</v>
      </c>
    </row>
    <row r="32" spans="2:11" ht="9" customHeight="1">
      <c r="B32" s="53" t="s">
        <v>125</v>
      </c>
      <c r="C32" s="51">
        <v>173670786</v>
      </c>
      <c r="D32" s="51">
        <v>173670786</v>
      </c>
      <c r="E32" s="64">
        <v>2.8</v>
      </c>
      <c r="F32" s="51">
        <v>162013163</v>
      </c>
      <c r="G32" s="51">
        <v>335683949</v>
      </c>
      <c r="H32" s="64">
        <v>1.6</v>
      </c>
      <c r="I32" s="51">
        <v>190468472</v>
      </c>
      <c r="J32" s="51">
        <v>526152421</v>
      </c>
      <c r="K32" s="64">
        <v>1</v>
      </c>
    </row>
    <row r="33" spans="2:11" ht="9" customHeight="1">
      <c r="B33" s="53" t="s">
        <v>126</v>
      </c>
      <c r="C33" s="51">
        <v>188812511</v>
      </c>
      <c r="D33" s="51">
        <v>188812511</v>
      </c>
      <c r="E33" s="64">
        <v>4.5</v>
      </c>
      <c r="F33" s="51">
        <v>182608261</v>
      </c>
      <c r="G33" s="51">
        <v>371420772</v>
      </c>
      <c r="H33" s="64">
        <v>6.2</v>
      </c>
      <c r="I33" s="51">
        <v>185797574</v>
      </c>
      <c r="J33" s="51">
        <v>557218346</v>
      </c>
      <c r="K33" s="64">
        <v>10.8</v>
      </c>
    </row>
    <row r="34" spans="2:11" ht="9" customHeight="1">
      <c r="B34" s="53" t="s">
        <v>127</v>
      </c>
      <c r="C34" s="51">
        <v>110140648</v>
      </c>
      <c r="D34" s="51">
        <v>110140648</v>
      </c>
      <c r="E34" s="64">
        <v>108.9</v>
      </c>
      <c r="F34" s="51">
        <v>55065429</v>
      </c>
      <c r="G34" s="51">
        <v>165206077</v>
      </c>
      <c r="H34" s="64">
        <v>52.4</v>
      </c>
      <c r="I34" s="51">
        <v>51072876</v>
      </c>
      <c r="J34" s="51">
        <v>216278953</v>
      </c>
      <c r="K34" s="64">
        <v>16.6</v>
      </c>
    </row>
    <row r="35" spans="2:11" ht="9" customHeight="1">
      <c r="B35" s="53" t="s">
        <v>128</v>
      </c>
      <c r="C35" s="51">
        <v>210905338</v>
      </c>
      <c r="D35" s="51">
        <v>210905338</v>
      </c>
      <c r="E35" s="64">
        <v>-0.2</v>
      </c>
      <c r="F35" s="51">
        <v>199984479</v>
      </c>
      <c r="G35" s="51">
        <v>410889817</v>
      </c>
      <c r="H35" s="64">
        <v>1</v>
      </c>
      <c r="I35" s="51">
        <v>235101042</v>
      </c>
      <c r="J35" s="51">
        <v>645990859</v>
      </c>
      <c r="K35" s="64">
        <v>-1.1</v>
      </c>
    </row>
    <row r="36" spans="2:11" ht="9" customHeight="1">
      <c r="B36" s="53" t="s">
        <v>129</v>
      </c>
      <c r="C36" s="51">
        <v>225632067</v>
      </c>
      <c r="D36" s="51">
        <v>225632067</v>
      </c>
      <c r="E36" s="64">
        <v>4.8</v>
      </c>
      <c r="F36" s="51">
        <v>206151001</v>
      </c>
      <c r="G36" s="51">
        <v>431783068</v>
      </c>
      <c r="H36" s="64">
        <v>-0.1</v>
      </c>
      <c r="I36" s="51">
        <v>231225209</v>
      </c>
      <c r="J36" s="51">
        <v>663008277</v>
      </c>
      <c r="K36" s="64">
        <v>0.1</v>
      </c>
    </row>
    <row r="37" spans="2:11" ht="9" customHeight="1">
      <c r="B37" s="53" t="s">
        <v>130</v>
      </c>
      <c r="C37" s="51">
        <v>287429672</v>
      </c>
      <c r="D37" s="51">
        <v>287429672</v>
      </c>
      <c r="E37" s="64">
        <v>-26.2</v>
      </c>
      <c r="F37" s="51">
        <v>437007850</v>
      </c>
      <c r="G37" s="51">
        <v>724437522</v>
      </c>
      <c r="H37" s="64">
        <v>-2.6</v>
      </c>
      <c r="I37" s="51">
        <v>392853994</v>
      </c>
      <c r="J37" s="51">
        <v>1117291516</v>
      </c>
      <c r="K37" s="64">
        <v>-2.1</v>
      </c>
    </row>
    <row r="38" spans="2:11" ht="9" customHeight="1">
      <c r="B38" s="53" t="s">
        <v>131</v>
      </c>
      <c r="C38" s="51">
        <v>220178413</v>
      </c>
      <c r="D38" s="51">
        <v>220178413</v>
      </c>
      <c r="E38" s="64">
        <v>1.2</v>
      </c>
      <c r="F38" s="51">
        <v>211398904</v>
      </c>
      <c r="G38" s="51">
        <v>431577317</v>
      </c>
      <c r="H38" s="64">
        <v>3.3</v>
      </c>
      <c r="I38" s="51">
        <v>192399057</v>
      </c>
      <c r="J38" s="51">
        <v>623976374</v>
      </c>
      <c r="K38" s="64">
        <v>-0.7</v>
      </c>
    </row>
    <row r="39" spans="2:11" ht="9" customHeight="1">
      <c r="B39" s="53" t="s">
        <v>132</v>
      </c>
      <c r="C39" s="51">
        <v>143909676</v>
      </c>
      <c r="D39" s="51">
        <v>143909676</v>
      </c>
      <c r="E39" s="64">
        <v>0</v>
      </c>
      <c r="F39" s="51">
        <v>131358487</v>
      </c>
      <c r="G39" s="51">
        <v>275268163</v>
      </c>
      <c r="H39" s="64">
        <v>1.3</v>
      </c>
      <c r="I39" s="51">
        <v>120539817</v>
      </c>
      <c r="J39" s="51">
        <v>395807980</v>
      </c>
      <c r="K39" s="64">
        <v>0.7</v>
      </c>
    </row>
    <row r="40" spans="2:11" ht="9" customHeight="1">
      <c r="B40" s="53" t="s">
        <v>133</v>
      </c>
      <c r="C40" s="51">
        <v>244185568</v>
      </c>
      <c r="D40" s="51">
        <v>244185568</v>
      </c>
      <c r="E40" s="64">
        <v>-2.1</v>
      </c>
      <c r="F40" s="51">
        <v>224082375</v>
      </c>
      <c r="G40" s="51">
        <v>468267943</v>
      </c>
      <c r="H40" s="64">
        <v>-2.3</v>
      </c>
      <c r="I40" s="51">
        <v>265796086</v>
      </c>
      <c r="J40" s="51">
        <v>734064029</v>
      </c>
      <c r="K40" s="64">
        <v>-2.3</v>
      </c>
    </row>
    <row r="41" spans="2:11" ht="9" customHeight="1">
      <c r="B41" s="53" t="s">
        <v>134</v>
      </c>
      <c r="C41" s="51">
        <v>39791173</v>
      </c>
      <c r="D41" s="51">
        <v>39791173</v>
      </c>
      <c r="E41" s="64">
        <v>2.6</v>
      </c>
      <c r="F41" s="51">
        <v>36760945</v>
      </c>
      <c r="G41" s="51">
        <v>76552118</v>
      </c>
      <c r="H41" s="64">
        <v>3.8</v>
      </c>
      <c r="I41" s="51">
        <v>42044226</v>
      </c>
      <c r="J41" s="51">
        <v>118596344</v>
      </c>
      <c r="K41" s="64">
        <v>2.9</v>
      </c>
    </row>
    <row r="42" spans="2:11" ht="9" customHeight="1">
      <c r="B42" s="53" t="s">
        <v>135</v>
      </c>
      <c r="C42" s="51">
        <v>70949138</v>
      </c>
      <c r="D42" s="51">
        <v>70949138</v>
      </c>
      <c r="E42" s="64">
        <v>2.5</v>
      </c>
      <c r="F42" s="51">
        <v>64651694</v>
      </c>
      <c r="G42" s="51">
        <v>135600832</v>
      </c>
      <c r="H42" s="64">
        <v>1.3</v>
      </c>
      <c r="I42" s="51">
        <v>73868392</v>
      </c>
      <c r="J42" s="51">
        <v>209469224</v>
      </c>
      <c r="K42" s="64">
        <v>-0.3</v>
      </c>
    </row>
    <row r="43" spans="2:11" ht="9" customHeight="1">
      <c r="B43" s="53" t="s">
        <v>136</v>
      </c>
      <c r="C43" s="51">
        <v>99456858</v>
      </c>
      <c r="D43" s="51">
        <v>99456858</v>
      </c>
      <c r="E43" s="64">
        <v>3.3</v>
      </c>
      <c r="F43" s="51">
        <v>89122594</v>
      </c>
      <c r="G43" s="51">
        <v>188579452</v>
      </c>
      <c r="H43" s="64">
        <v>0.5</v>
      </c>
      <c r="I43" s="51">
        <v>104445601</v>
      </c>
      <c r="J43" s="51">
        <v>293025053</v>
      </c>
      <c r="K43" s="64">
        <v>-2.5</v>
      </c>
    </row>
    <row r="44" spans="2:11" ht="9" customHeight="1">
      <c r="B44" s="53" t="s">
        <v>137</v>
      </c>
      <c r="C44" s="51">
        <v>60014042</v>
      </c>
      <c r="D44" s="51">
        <v>60014042</v>
      </c>
      <c r="E44" s="64">
        <v>1.8</v>
      </c>
      <c r="F44" s="51">
        <v>54894053</v>
      </c>
      <c r="G44" s="51">
        <v>114908095</v>
      </c>
      <c r="H44" s="64">
        <v>2.4</v>
      </c>
      <c r="I44" s="51">
        <v>59801322</v>
      </c>
      <c r="J44" s="51">
        <v>174709417</v>
      </c>
      <c r="K44" s="64">
        <v>2.6</v>
      </c>
    </row>
    <row r="45" spans="2:11" ht="9" customHeight="1">
      <c r="B45" s="53" t="s">
        <v>138</v>
      </c>
      <c r="C45" s="51">
        <v>320813601</v>
      </c>
      <c r="D45" s="51">
        <v>320813601</v>
      </c>
      <c r="E45" s="64">
        <v>3.2</v>
      </c>
      <c r="F45" s="51">
        <v>285839060</v>
      </c>
      <c r="G45" s="51">
        <v>606652661</v>
      </c>
      <c r="H45" s="64">
        <v>1.6</v>
      </c>
      <c r="I45" s="51">
        <v>334298863</v>
      </c>
      <c r="J45" s="51">
        <v>940951524</v>
      </c>
      <c r="K45" s="64">
        <v>1.6</v>
      </c>
    </row>
    <row r="46" spans="2:11" ht="9" customHeight="1">
      <c r="B46" s="53" t="s">
        <v>139</v>
      </c>
      <c r="C46" s="51">
        <v>81555198</v>
      </c>
      <c r="D46" s="51">
        <v>81555198</v>
      </c>
      <c r="E46" s="64">
        <v>0.5</v>
      </c>
      <c r="F46" s="51">
        <v>78913597</v>
      </c>
      <c r="G46" s="51">
        <v>160468795</v>
      </c>
      <c r="H46" s="64">
        <v>3.1</v>
      </c>
      <c r="I46" s="51">
        <v>88786342</v>
      </c>
      <c r="J46" s="51">
        <v>249255137</v>
      </c>
      <c r="K46" s="64">
        <v>1.2</v>
      </c>
    </row>
    <row r="47" spans="2:11" ht="9" customHeight="1">
      <c r="B47" s="53" t="s">
        <v>140</v>
      </c>
      <c r="C47" s="51">
        <v>516873028</v>
      </c>
      <c r="D47" s="51">
        <v>516873028</v>
      </c>
      <c r="E47" s="64">
        <v>2.8</v>
      </c>
      <c r="F47" s="51">
        <v>441285055</v>
      </c>
      <c r="G47" s="51">
        <v>958158083</v>
      </c>
      <c r="H47" s="64">
        <v>4</v>
      </c>
      <c r="I47" s="51">
        <v>489706508</v>
      </c>
      <c r="J47" s="51">
        <v>1447864591</v>
      </c>
      <c r="K47" s="64">
        <v>4.1</v>
      </c>
    </row>
    <row r="48" spans="2:11" ht="9" customHeight="1">
      <c r="B48" s="53" t="s">
        <v>141</v>
      </c>
      <c r="C48" s="51">
        <v>404673634</v>
      </c>
      <c r="D48" s="51">
        <v>404673634</v>
      </c>
      <c r="E48" s="64">
        <v>11.1</v>
      </c>
      <c r="F48" s="51">
        <v>371178695</v>
      </c>
      <c r="G48" s="51">
        <v>775852329</v>
      </c>
      <c r="H48" s="64">
        <v>7.9</v>
      </c>
      <c r="I48" s="51">
        <v>422029507</v>
      </c>
      <c r="J48" s="51">
        <v>1197881836</v>
      </c>
      <c r="K48" s="64">
        <v>6</v>
      </c>
    </row>
    <row r="49" spans="2:11" ht="9" customHeight="1">
      <c r="B49" s="53" t="s">
        <v>142</v>
      </c>
      <c r="C49" s="51">
        <v>35985855</v>
      </c>
      <c r="D49" s="51">
        <v>35985855</v>
      </c>
      <c r="E49" s="64">
        <v>3.6</v>
      </c>
      <c r="F49" s="51">
        <v>32976538</v>
      </c>
      <c r="G49" s="51">
        <v>68962393</v>
      </c>
      <c r="H49" s="64">
        <v>1.9</v>
      </c>
      <c r="I49" s="51">
        <v>31319198</v>
      </c>
      <c r="J49" s="51">
        <v>100281591</v>
      </c>
      <c r="K49" s="64">
        <v>-0.2</v>
      </c>
    </row>
    <row r="50" spans="2:11" ht="9" customHeight="1">
      <c r="B50" s="53" t="s">
        <v>143</v>
      </c>
      <c r="C50" s="51">
        <v>387500811</v>
      </c>
      <c r="D50" s="51">
        <v>387500811</v>
      </c>
      <c r="E50" s="64">
        <v>-3.7</v>
      </c>
      <c r="F50" s="51">
        <v>373472320</v>
      </c>
      <c r="G50" s="51">
        <v>760973131</v>
      </c>
      <c r="H50" s="64">
        <v>-2.6</v>
      </c>
      <c r="I50" s="51">
        <v>416412176</v>
      </c>
      <c r="J50" s="51">
        <v>1177385307.224</v>
      </c>
      <c r="K50" s="64">
        <v>-2.8</v>
      </c>
    </row>
    <row r="51" spans="2:11" ht="9" customHeight="1">
      <c r="B51" s="53" t="s">
        <v>144</v>
      </c>
      <c r="C51" s="51">
        <v>135395917</v>
      </c>
      <c r="D51" s="51">
        <v>135395917</v>
      </c>
      <c r="E51" s="64">
        <v>5.3</v>
      </c>
      <c r="F51" s="51">
        <v>162953275</v>
      </c>
      <c r="G51" s="51">
        <v>298349192</v>
      </c>
      <c r="H51" s="64">
        <v>-2.8</v>
      </c>
      <c r="I51" s="51">
        <v>137053567</v>
      </c>
      <c r="J51" s="51">
        <v>435402759</v>
      </c>
      <c r="K51" s="64">
        <v>-3</v>
      </c>
    </row>
    <row r="52" spans="2:11" ht="9" customHeight="1">
      <c r="B52" s="53" t="s">
        <v>145</v>
      </c>
      <c r="C52" s="51">
        <v>125886970</v>
      </c>
      <c r="D52" s="51">
        <v>125886970</v>
      </c>
      <c r="E52" s="64">
        <v>1.1</v>
      </c>
      <c r="F52" s="51">
        <v>101828793</v>
      </c>
      <c r="G52" s="51">
        <v>227715763</v>
      </c>
      <c r="H52" s="64">
        <v>-5.4</v>
      </c>
      <c r="I52" s="51">
        <v>142357631</v>
      </c>
      <c r="J52" s="51">
        <v>370073394</v>
      </c>
      <c r="K52" s="64">
        <v>-0.6</v>
      </c>
    </row>
    <row r="53" spans="2:11" ht="9" customHeight="1">
      <c r="B53" s="53" t="s">
        <v>146</v>
      </c>
      <c r="C53" s="51">
        <v>390217069</v>
      </c>
      <c r="D53" s="51">
        <v>390217069</v>
      </c>
      <c r="E53" s="64">
        <v>0.3</v>
      </c>
      <c r="F53" s="51">
        <v>352496423</v>
      </c>
      <c r="G53" s="51">
        <v>742713492</v>
      </c>
      <c r="H53" s="64">
        <v>-0.4</v>
      </c>
      <c r="I53" s="51">
        <v>411949679</v>
      </c>
      <c r="J53" s="51">
        <v>1154663171</v>
      </c>
      <c r="K53" s="64">
        <v>-0.2</v>
      </c>
    </row>
    <row r="54" spans="2:11" ht="9" customHeight="1">
      <c r="B54" s="53" t="s">
        <v>147</v>
      </c>
      <c r="C54" s="51">
        <v>30574138</v>
      </c>
      <c r="D54" s="51">
        <v>30574138</v>
      </c>
      <c r="E54" s="64">
        <v>-13.9</v>
      </c>
      <c r="F54" s="51">
        <v>29124361</v>
      </c>
      <c r="G54" s="51">
        <v>59698499</v>
      </c>
      <c r="H54" s="64">
        <v>-9</v>
      </c>
      <c r="I54" s="51">
        <v>33722409</v>
      </c>
      <c r="J54" s="51">
        <v>93420908</v>
      </c>
      <c r="K54" s="64">
        <v>-6.5</v>
      </c>
    </row>
    <row r="55" spans="2:11" ht="9" customHeight="1">
      <c r="B55" s="53" t="s">
        <v>148</v>
      </c>
      <c r="C55" s="51">
        <v>227255999</v>
      </c>
      <c r="D55" s="51">
        <v>227255999</v>
      </c>
      <c r="E55" s="64">
        <v>8.2</v>
      </c>
      <c r="F55" s="51">
        <v>212208590</v>
      </c>
      <c r="G55" s="51">
        <v>439464589</v>
      </c>
      <c r="H55" s="64">
        <v>4.5</v>
      </c>
      <c r="I55" s="51">
        <v>247223877</v>
      </c>
      <c r="J55" s="51">
        <v>686688466</v>
      </c>
      <c r="K55" s="64">
        <v>2.6</v>
      </c>
    </row>
    <row r="56" spans="2:11" ht="9" customHeight="1">
      <c r="B56" s="53" t="s">
        <v>149</v>
      </c>
      <c r="C56" s="51">
        <v>32776122</v>
      </c>
      <c r="D56" s="51">
        <v>32776122</v>
      </c>
      <c r="E56" s="64">
        <v>-16.9</v>
      </c>
      <c r="F56" s="51">
        <v>37581970</v>
      </c>
      <c r="G56" s="51">
        <v>70358092</v>
      </c>
      <c r="H56" s="64">
        <v>-7.9</v>
      </c>
      <c r="I56" s="51">
        <v>33266623</v>
      </c>
      <c r="J56" s="51">
        <v>103624715</v>
      </c>
      <c r="K56" s="64">
        <v>-5.1</v>
      </c>
    </row>
    <row r="57" spans="2:11" ht="9" customHeight="1">
      <c r="B57" s="53" t="s">
        <v>150</v>
      </c>
      <c r="C57" s="51">
        <v>264372523</v>
      </c>
      <c r="D57" s="51">
        <v>264372523</v>
      </c>
      <c r="E57" s="64">
        <v>6.5</v>
      </c>
      <c r="F57" s="51">
        <v>230222531</v>
      </c>
      <c r="G57" s="51">
        <v>494595054</v>
      </c>
      <c r="H57" s="64">
        <v>0.4</v>
      </c>
      <c r="I57" s="51">
        <v>305178171</v>
      </c>
      <c r="J57" s="51">
        <v>799773225</v>
      </c>
      <c r="K57" s="64">
        <v>2.2</v>
      </c>
    </row>
    <row r="58" spans="2:11" ht="9" customHeight="1">
      <c r="B58" s="53" t="s">
        <v>151</v>
      </c>
      <c r="C58" s="51">
        <v>1205901285</v>
      </c>
      <c r="D58" s="51">
        <v>1205901285</v>
      </c>
      <c r="E58" s="64">
        <v>5.5</v>
      </c>
      <c r="F58" s="51">
        <v>1127435690</v>
      </c>
      <c r="G58" s="51">
        <v>2333336975</v>
      </c>
      <c r="H58" s="64">
        <v>5.2</v>
      </c>
      <c r="I58" s="51">
        <v>1270385666</v>
      </c>
      <c r="J58" s="51">
        <v>3603722641</v>
      </c>
      <c r="K58" s="64">
        <v>3.3</v>
      </c>
    </row>
    <row r="59" spans="2:11" ht="9" customHeight="1">
      <c r="B59" s="53" t="s">
        <v>152</v>
      </c>
      <c r="C59" s="51">
        <v>102597783</v>
      </c>
      <c r="D59" s="51">
        <v>102597783</v>
      </c>
      <c r="E59" s="64">
        <v>3.5</v>
      </c>
      <c r="F59" s="51">
        <v>93633196</v>
      </c>
      <c r="G59" s="51">
        <v>196230979</v>
      </c>
      <c r="H59" s="64">
        <v>3.4</v>
      </c>
      <c r="I59" s="51">
        <v>97171583</v>
      </c>
      <c r="J59" s="51">
        <v>293402562</v>
      </c>
      <c r="K59" s="64">
        <v>-0.5</v>
      </c>
    </row>
    <row r="60" spans="2:11" ht="9" customHeight="1">
      <c r="B60" s="53" t="s">
        <v>153</v>
      </c>
      <c r="C60" s="51">
        <v>25594523</v>
      </c>
      <c r="D60" s="51">
        <v>25594523</v>
      </c>
      <c r="E60" s="64">
        <v>-1.7</v>
      </c>
      <c r="F60" s="51">
        <v>23568360</v>
      </c>
      <c r="G60" s="51">
        <v>49162883</v>
      </c>
      <c r="H60" s="64">
        <v>-0.6</v>
      </c>
      <c r="I60" s="51">
        <v>25402873</v>
      </c>
      <c r="J60" s="51">
        <v>74565756</v>
      </c>
      <c r="K60" s="64">
        <v>-0.6</v>
      </c>
    </row>
    <row r="61" spans="2:11" ht="9" customHeight="1">
      <c r="B61" s="53" t="s">
        <v>154</v>
      </c>
      <c r="C61" s="51">
        <v>419221806</v>
      </c>
      <c r="D61" s="51">
        <v>419221806</v>
      </c>
      <c r="E61" s="64">
        <v>20.5</v>
      </c>
      <c r="F61" s="51">
        <v>254129159</v>
      </c>
      <c r="G61" s="51">
        <v>673350965</v>
      </c>
      <c r="H61" s="64">
        <v>8.1</v>
      </c>
      <c r="I61" s="51">
        <v>392409115</v>
      </c>
      <c r="J61" s="51">
        <v>1065760080</v>
      </c>
      <c r="K61" s="64">
        <v>6.8</v>
      </c>
    </row>
    <row r="62" spans="2:11" ht="9" customHeight="1">
      <c r="B62" s="53" t="s">
        <v>155</v>
      </c>
      <c r="C62" s="51">
        <v>196799447</v>
      </c>
      <c r="D62" s="51">
        <v>196799447</v>
      </c>
      <c r="E62" s="64">
        <v>-13.5</v>
      </c>
      <c r="F62" s="51">
        <v>217177900</v>
      </c>
      <c r="G62" s="51">
        <v>413977347</v>
      </c>
      <c r="H62" s="64">
        <v>-11.3</v>
      </c>
      <c r="I62" s="51">
        <v>237779109</v>
      </c>
      <c r="J62" s="51">
        <v>651756456</v>
      </c>
      <c r="K62" s="64">
        <v>-9.3</v>
      </c>
    </row>
    <row r="63" spans="2:11" ht="9" customHeight="1">
      <c r="B63" s="53" t="s">
        <v>156</v>
      </c>
      <c r="C63" s="51">
        <v>56523698</v>
      </c>
      <c r="D63" s="51">
        <v>56523698</v>
      </c>
      <c r="E63" s="64">
        <v>-6.5</v>
      </c>
      <c r="F63" s="51">
        <v>64039476</v>
      </c>
      <c r="G63" s="51">
        <v>120563174</v>
      </c>
      <c r="H63" s="64">
        <v>-0.3</v>
      </c>
      <c r="I63" s="51">
        <v>67139805</v>
      </c>
      <c r="J63" s="51">
        <v>187702979</v>
      </c>
      <c r="K63" s="64">
        <v>-0.5</v>
      </c>
    </row>
    <row r="64" spans="2:11" ht="9" customHeight="1">
      <c r="B64" s="53" t="s">
        <v>157</v>
      </c>
      <c r="C64" s="51">
        <v>196022741</v>
      </c>
      <c r="D64" s="51">
        <v>196022741</v>
      </c>
      <c r="E64" s="64">
        <v>-32.8</v>
      </c>
      <c r="F64" s="51">
        <v>143100352</v>
      </c>
      <c r="G64" s="51">
        <v>339123093</v>
      </c>
      <c r="H64" s="64">
        <v>-28.4</v>
      </c>
      <c r="I64" s="51">
        <v>279078800</v>
      </c>
      <c r="J64" s="51">
        <v>618201893</v>
      </c>
      <c r="K64" s="64">
        <v>-12.2</v>
      </c>
    </row>
    <row r="65" spans="2:11" ht="9" customHeight="1" thickBot="1">
      <c r="B65" s="53" t="s">
        <v>158</v>
      </c>
      <c r="C65" s="51">
        <v>29912694</v>
      </c>
      <c r="D65" s="51">
        <v>29912694</v>
      </c>
      <c r="E65" s="64">
        <v>4.6</v>
      </c>
      <c r="F65" s="51">
        <v>24472866</v>
      </c>
      <c r="G65" s="51">
        <v>54385560</v>
      </c>
      <c r="H65" s="64">
        <v>1.8</v>
      </c>
      <c r="I65" s="51">
        <v>23458947</v>
      </c>
      <c r="J65" s="51">
        <v>77844507</v>
      </c>
      <c r="K65" s="64">
        <v>-3.1</v>
      </c>
    </row>
    <row r="66" spans="2:11" ht="9" customHeight="1" thickTop="1">
      <c r="B66" s="59" t="s">
        <v>159</v>
      </c>
      <c r="C66" s="54">
        <v>11656797100</v>
      </c>
      <c r="D66" s="54">
        <v>11656797100</v>
      </c>
      <c r="E66" s="65">
        <v>0.8</v>
      </c>
      <c r="F66" s="54">
        <v>10804477025</v>
      </c>
      <c r="G66" s="54">
        <v>22461274125</v>
      </c>
      <c r="H66" s="65">
        <v>0.5</v>
      </c>
      <c r="I66" s="54">
        <v>12092089165</v>
      </c>
      <c r="J66" s="54">
        <v>34553363290.224</v>
      </c>
      <c r="K66" s="65">
        <v>0.3</v>
      </c>
    </row>
    <row r="67" spans="2:11" ht="9" customHeight="1" thickBot="1">
      <c r="B67" s="60" t="s">
        <v>160</v>
      </c>
      <c r="C67" s="55">
        <v>99532053</v>
      </c>
      <c r="D67" s="55">
        <v>99532053</v>
      </c>
      <c r="E67" s="66">
        <v>-4.2</v>
      </c>
      <c r="F67" s="55">
        <v>59850255</v>
      </c>
      <c r="G67" s="55">
        <v>159382308</v>
      </c>
      <c r="H67" s="66">
        <v>-21</v>
      </c>
      <c r="I67" s="55">
        <v>110778361</v>
      </c>
      <c r="J67" s="55">
        <v>270160669</v>
      </c>
      <c r="K67" s="66">
        <v>-3.1</v>
      </c>
    </row>
    <row r="68" spans="2:11" ht="9" customHeight="1" thickTop="1">
      <c r="B68" s="61" t="s">
        <v>161</v>
      </c>
      <c r="C68" s="56">
        <v>11756329153</v>
      </c>
      <c r="D68" s="56">
        <v>11756329153</v>
      </c>
      <c r="E68" s="67">
        <v>0.8</v>
      </c>
      <c r="F68" s="56">
        <v>10864327280</v>
      </c>
      <c r="G68" s="56">
        <v>22620656433</v>
      </c>
      <c r="H68" s="67">
        <v>0.3</v>
      </c>
      <c r="I68" s="56">
        <v>12202867526</v>
      </c>
      <c r="J68" s="56">
        <v>34823523959.224</v>
      </c>
      <c r="K68" s="67">
        <v>0.3</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165</v>
      </c>
      <c r="C3" s="29" t="s">
        <v>83</v>
      </c>
      <c r="D3" s="29" t="s">
        <v>83</v>
      </c>
      <c r="E3" s="29" t="s">
        <v>166</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01/15/2020</v>
      </c>
      <c r="F8" s="39" t="s">
        <v>87</v>
      </c>
      <c r="K8" s="69" t="str">
        <f>CONCATENATE(G3," ",H3," Reporting Period")</f>
        <v>August 2019 Reporting Period</v>
      </c>
    </row>
    <row r="9" spans="2:11" ht="12" customHeight="1">
      <c r="B9" s="33"/>
      <c r="C9" s="33" t="s">
        <v>167</v>
      </c>
      <c r="D9" s="34" t="s">
        <v>89</v>
      </c>
      <c r="E9" s="34"/>
      <c r="F9" s="33" t="s">
        <v>168</v>
      </c>
      <c r="G9" s="34" t="s">
        <v>89</v>
      </c>
      <c r="H9" s="34"/>
      <c r="I9" s="33" t="s">
        <v>169</v>
      </c>
      <c r="J9" s="34" t="s">
        <v>89</v>
      </c>
      <c r="K9" s="34"/>
    </row>
    <row r="10" spans="2:11" ht="12" customHeight="1">
      <c r="B10" s="35" t="s">
        <v>92</v>
      </c>
      <c r="C10" s="152" t="str">
        <f>C3</f>
        <v>51</v>
      </c>
      <c r="D10" s="36" t="s">
        <v>93</v>
      </c>
      <c r="E10" s="36"/>
      <c r="F10" s="152" t="str">
        <f>D3</f>
        <v>51</v>
      </c>
      <c r="G10" s="36" t="s">
        <v>93</v>
      </c>
      <c r="H10" s="36"/>
      <c r="I10" s="152" t="str">
        <f>E3</f>
        <v>50</v>
      </c>
      <c r="J10" s="36" t="s">
        <v>93</v>
      </c>
      <c r="K10" s="36"/>
    </row>
    <row r="11" spans="2:11" ht="12" customHeight="1">
      <c r="B11" s="35"/>
      <c r="C11" s="35" t="str">
        <f>CONCATENATE("(",C3," Entities)")</f>
        <v>(51 Entities)</v>
      </c>
      <c r="D11" s="36" t="s">
        <v>94</v>
      </c>
      <c r="E11" s="36"/>
      <c r="F11" s="35" t="str">
        <f>CONCATENATE("(",D3," Entities)")</f>
        <v>(51 Entities)</v>
      </c>
      <c r="G11" s="36" t="s">
        <v>94</v>
      </c>
      <c r="H11" s="36"/>
      <c r="I11" s="35" t="str">
        <f>CONCATENATE("(",E3," Entities)")</f>
        <v>(50 Entities)</v>
      </c>
      <c r="J11" s="36" t="s">
        <v>94</v>
      </c>
      <c r="K11" s="36"/>
    </row>
    <row r="12" spans="2:11" ht="16.5" customHeight="1">
      <c r="B12" s="37"/>
      <c r="C12" s="37" t="s">
        <v>95</v>
      </c>
      <c r="D12" s="38" t="s">
        <v>96</v>
      </c>
      <c r="E12" s="159" t="s">
        <v>97</v>
      </c>
      <c r="F12" s="37" t="s">
        <v>95</v>
      </c>
      <c r="G12" s="38" t="s">
        <v>96</v>
      </c>
      <c r="H12" s="159" t="s">
        <v>97</v>
      </c>
      <c r="I12" s="37" t="s">
        <v>95</v>
      </c>
      <c r="J12" s="38" t="s">
        <v>96</v>
      </c>
      <c r="K12" s="159" t="s">
        <v>97</v>
      </c>
    </row>
    <row r="13" spans="2:11" ht="12.75" hidden="1">
      <c r="B13" s="39" t="s">
        <v>98</v>
      </c>
      <c r="C13" s="39" t="s">
        <v>170</v>
      </c>
      <c r="D13" s="39" t="s">
        <v>171</v>
      </c>
      <c r="E13" s="39" t="s">
        <v>172</v>
      </c>
      <c r="F13" s="39" t="s">
        <v>173</v>
      </c>
      <c r="G13" s="39" t="s">
        <v>174</v>
      </c>
      <c r="H13" s="39" t="s">
        <v>175</v>
      </c>
      <c r="I13" s="39" t="s">
        <v>176</v>
      </c>
      <c r="J13" s="39" t="s">
        <v>177</v>
      </c>
      <c r="K13" s="39" t="s">
        <v>178</v>
      </c>
    </row>
    <row r="14" spans="2:11" ht="12.75" hidden="1">
      <c r="B14" s="40"/>
      <c r="C14" s="40">
        <v>0</v>
      </c>
      <c r="D14" s="41">
        <v>0</v>
      </c>
      <c r="E14" s="41">
        <v>0</v>
      </c>
      <c r="F14" s="40">
        <v>0</v>
      </c>
      <c r="G14" s="41">
        <v>0</v>
      </c>
      <c r="H14" s="41">
        <v>0</v>
      </c>
      <c r="I14" s="40">
        <v>0</v>
      </c>
      <c r="J14" s="41">
        <v>0</v>
      </c>
      <c r="K14" s="41">
        <v>0</v>
      </c>
    </row>
    <row r="15" spans="2:11" ht="9" customHeight="1">
      <c r="B15" s="42" t="s">
        <v>108</v>
      </c>
      <c r="C15" s="49">
        <v>241944233</v>
      </c>
      <c r="D15" s="49">
        <v>899552970</v>
      </c>
      <c r="E15" s="62">
        <v>2.7</v>
      </c>
      <c r="F15" s="49">
        <v>239374715</v>
      </c>
      <c r="G15" s="49">
        <v>1138927685</v>
      </c>
      <c r="H15" s="62">
        <v>2.5</v>
      </c>
      <c r="I15" s="49">
        <v>251734161</v>
      </c>
      <c r="J15" s="49">
        <v>1390661846</v>
      </c>
      <c r="K15" s="62">
        <v>2.4</v>
      </c>
    </row>
    <row r="16" spans="2:11" ht="9" customHeight="1">
      <c r="B16" s="43" t="s">
        <v>109</v>
      </c>
      <c r="C16" s="50">
        <v>22222119</v>
      </c>
      <c r="D16" s="50">
        <v>86051923</v>
      </c>
      <c r="E16" s="63">
        <v>0.6</v>
      </c>
      <c r="F16" s="50">
        <v>25129187</v>
      </c>
      <c r="G16" s="50">
        <v>111181110</v>
      </c>
      <c r="H16" s="63">
        <v>0.4</v>
      </c>
      <c r="I16" s="50">
        <v>27038816</v>
      </c>
      <c r="J16" s="50">
        <v>138219926</v>
      </c>
      <c r="K16" s="63">
        <v>0.4</v>
      </c>
    </row>
    <row r="17" spans="2:11" ht="9" customHeight="1">
      <c r="B17" s="43" t="s">
        <v>110</v>
      </c>
      <c r="C17" s="51">
        <v>262426570</v>
      </c>
      <c r="D17" s="51">
        <v>999674869</v>
      </c>
      <c r="E17" s="64">
        <v>-0.3</v>
      </c>
      <c r="F17" s="51">
        <v>262810669</v>
      </c>
      <c r="G17" s="51">
        <v>1262485538</v>
      </c>
      <c r="H17" s="64">
        <v>0.1</v>
      </c>
      <c r="I17" s="51">
        <v>248593962</v>
      </c>
      <c r="J17" s="51">
        <v>1511079500</v>
      </c>
      <c r="K17" s="64">
        <v>0.6</v>
      </c>
    </row>
    <row r="18" spans="2:11" ht="9" customHeight="1">
      <c r="B18" s="43" t="s">
        <v>111</v>
      </c>
      <c r="C18" s="51">
        <v>130584098</v>
      </c>
      <c r="D18" s="51">
        <v>491616792</v>
      </c>
      <c r="E18" s="64">
        <v>2</v>
      </c>
      <c r="F18" s="51">
        <v>138671818</v>
      </c>
      <c r="G18" s="51">
        <v>630288610</v>
      </c>
      <c r="H18" s="64">
        <v>1.6</v>
      </c>
      <c r="I18" s="51">
        <v>128103665</v>
      </c>
      <c r="J18" s="51">
        <v>758392275</v>
      </c>
      <c r="K18" s="64">
        <v>0.8</v>
      </c>
    </row>
    <row r="19" spans="2:11" ht="9" customHeight="1">
      <c r="B19" s="43" t="s">
        <v>112</v>
      </c>
      <c r="C19" s="51">
        <v>1278776148</v>
      </c>
      <c r="D19" s="51">
        <v>4952431390</v>
      </c>
      <c r="E19" s="64">
        <v>-2.5</v>
      </c>
      <c r="F19" s="51">
        <v>1295310573</v>
      </c>
      <c r="G19" s="51">
        <v>6247741963</v>
      </c>
      <c r="H19" s="64">
        <v>-2.6</v>
      </c>
      <c r="I19" s="51">
        <v>1282993301</v>
      </c>
      <c r="J19" s="51">
        <v>7530735264</v>
      </c>
      <c r="K19" s="64">
        <v>-2.4</v>
      </c>
    </row>
    <row r="20" spans="2:11" ht="9" customHeight="1">
      <c r="B20" s="43" t="s">
        <v>113</v>
      </c>
      <c r="C20" s="51">
        <v>197165745</v>
      </c>
      <c r="D20" s="51">
        <v>768929730</v>
      </c>
      <c r="E20" s="64">
        <v>1.9</v>
      </c>
      <c r="F20" s="51">
        <v>212028285</v>
      </c>
      <c r="G20" s="51">
        <v>980958015</v>
      </c>
      <c r="H20" s="64">
        <v>1.4</v>
      </c>
      <c r="I20" s="51">
        <v>210781215</v>
      </c>
      <c r="J20" s="51">
        <v>1191739230</v>
      </c>
      <c r="K20" s="64">
        <v>1</v>
      </c>
    </row>
    <row r="21" spans="2:11" ht="9" customHeight="1">
      <c r="B21" s="43" t="s">
        <v>114</v>
      </c>
      <c r="C21" s="50">
        <v>123877022</v>
      </c>
      <c r="D21" s="50">
        <v>483112862</v>
      </c>
      <c r="E21" s="63">
        <v>1.4</v>
      </c>
      <c r="F21" s="50">
        <v>131342368</v>
      </c>
      <c r="G21" s="50">
        <v>614455230</v>
      </c>
      <c r="H21" s="63">
        <v>0.8</v>
      </c>
      <c r="I21" s="50">
        <v>128825311</v>
      </c>
      <c r="J21" s="50">
        <v>743280541</v>
      </c>
      <c r="K21" s="63">
        <v>0.4</v>
      </c>
    </row>
    <row r="22" spans="2:11" ht="9" customHeight="1">
      <c r="B22" s="43" t="s">
        <v>115</v>
      </c>
      <c r="C22" s="51">
        <v>45101679</v>
      </c>
      <c r="D22" s="51">
        <v>171465533</v>
      </c>
      <c r="E22" s="64">
        <v>8.2</v>
      </c>
      <c r="F22" s="51">
        <v>48724726</v>
      </c>
      <c r="G22" s="51">
        <v>220190259</v>
      </c>
      <c r="H22" s="64">
        <v>8.2</v>
      </c>
      <c r="I22" s="51">
        <v>47737698</v>
      </c>
      <c r="J22" s="51">
        <v>267927957</v>
      </c>
      <c r="K22" s="64">
        <v>8.3</v>
      </c>
    </row>
    <row r="23" spans="2:11" ht="9" customHeight="1">
      <c r="B23" s="43" t="s">
        <v>116</v>
      </c>
      <c r="C23" s="50">
        <v>5226761</v>
      </c>
      <c r="D23" s="50">
        <v>34830742</v>
      </c>
      <c r="E23" s="63">
        <v>-3.9</v>
      </c>
      <c r="F23" s="50">
        <v>8982624</v>
      </c>
      <c r="G23" s="50">
        <v>43813366</v>
      </c>
      <c r="H23" s="63">
        <v>-12.1</v>
      </c>
      <c r="I23" s="50">
        <v>11449280</v>
      </c>
      <c r="J23" s="50">
        <v>55262646</v>
      </c>
      <c r="K23" s="63">
        <v>-9.5</v>
      </c>
    </row>
    <row r="24" spans="2:11" ht="9" customHeight="1">
      <c r="B24" s="43" t="s">
        <v>117</v>
      </c>
      <c r="C24" s="51">
        <v>852499361</v>
      </c>
      <c r="D24" s="51">
        <v>3151037194</v>
      </c>
      <c r="E24" s="64">
        <v>0.9</v>
      </c>
      <c r="F24" s="51">
        <v>808169839</v>
      </c>
      <c r="G24" s="51">
        <v>3959207033</v>
      </c>
      <c r="H24" s="64">
        <v>1</v>
      </c>
      <c r="I24" s="51">
        <v>825008832</v>
      </c>
      <c r="J24" s="51">
        <v>4784215865</v>
      </c>
      <c r="K24" s="64">
        <v>1.6</v>
      </c>
    </row>
    <row r="25" spans="2:11" ht="9" customHeight="1">
      <c r="B25" s="43" t="s">
        <v>118</v>
      </c>
      <c r="C25" s="51">
        <v>415193077</v>
      </c>
      <c r="D25" s="51">
        <v>1617648667</v>
      </c>
      <c r="E25" s="64">
        <v>0.3</v>
      </c>
      <c r="F25" s="51">
        <v>439920621</v>
      </c>
      <c r="G25" s="51">
        <v>2057569288</v>
      </c>
      <c r="H25" s="64">
        <v>-0.2</v>
      </c>
      <c r="I25" s="51">
        <v>408238102</v>
      </c>
      <c r="J25" s="51">
        <v>2465807390</v>
      </c>
      <c r="K25" s="64">
        <v>-1.1</v>
      </c>
    </row>
    <row r="26" spans="2:11" ht="9" customHeight="1">
      <c r="B26" s="43" t="s">
        <v>119</v>
      </c>
      <c r="C26" s="51">
        <v>39238508</v>
      </c>
      <c r="D26" s="51">
        <v>153529135</v>
      </c>
      <c r="E26" s="64">
        <v>0.1</v>
      </c>
      <c r="F26" s="51">
        <v>40499182</v>
      </c>
      <c r="G26" s="51">
        <v>194028317</v>
      </c>
      <c r="H26" s="64">
        <v>0</v>
      </c>
      <c r="I26" s="51">
        <v>12758413</v>
      </c>
      <c r="J26" s="51">
        <v>206786730</v>
      </c>
      <c r="K26" s="64">
        <v>-11.4</v>
      </c>
    </row>
    <row r="27" spans="2:11" ht="9" customHeight="1">
      <c r="B27" s="43" t="s">
        <v>120</v>
      </c>
      <c r="C27" s="51">
        <v>57804838</v>
      </c>
      <c r="D27" s="51">
        <v>251287853</v>
      </c>
      <c r="E27" s="64">
        <v>1.1</v>
      </c>
      <c r="F27" s="51">
        <v>78378445</v>
      </c>
      <c r="G27" s="51">
        <v>329666298</v>
      </c>
      <c r="H27" s="64">
        <v>6</v>
      </c>
      <c r="I27" s="51">
        <v>55348913</v>
      </c>
      <c r="J27" s="51">
        <v>385015211</v>
      </c>
      <c r="K27" s="64">
        <v>1</v>
      </c>
    </row>
    <row r="28" spans="2:11" ht="9" customHeight="1">
      <c r="B28" s="43" t="s">
        <v>121</v>
      </c>
      <c r="C28" s="51">
        <v>394386784</v>
      </c>
      <c r="D28" s="51">
        <v>1555978090</v>
      </c>
      <c r="E28" s="64">
        <v>-0.9</v>
      </c>
      <c r="F28" s="51">
        <v>416392652</v>
      </c>
      <c r="G28" s="51">
        <v>1972370742</v>
      </c>
      <c r="H28" s="64">
        <v>-1.3</v>
      </c>
      <c r="I28" s="51">
        <v>413895550</v>
      </c>
      <c r="J28" s="51">
        <v>2386266292</v>
      </c>
      <c r="K28" s="64">
        <v>-1</v>
      </c>
    </row>
    <row r="29" spans="2:11" ht="9" customHeight="1">
      <c r="B29" s="43" t="s">
        <v>122</v>
      </c>
      <c r="C29" s="51">
        <v>261859497</v>
      </c>
      <c r="D29" s="51">
        <v>995895670</v>
      </c>
      <c r="E29" s="64">
        <v>-1.3</v>
      </c>
      <c r="F29" s="51">
        <v>279496295</v>
      </c>
      <c r="G29" s="51">
        <v>1275391965</v>
      </c>
      <c r="H29" s="64">
        <v>-1.5</v>
      </c>
      <c r="I29" s="51">
        <v>269154195</v>
      </c>
      <c r="J29" s="51">
        <v>1544546160</v>
      </c>
      <c r="K29" s="64">
        <v>-1.7</v>
      </c>
    </row>
    <row r="30" spans="2:11" ht="9" customHeight="1">
      <c r="B30" s="43" t="s">
        <v>123</v>
      </c>
      <c r="C30" s="51">
        <v>139665812</v>
      </c>
      <c r="D30" s="51">
        <v>519211210</v>
      </c>
      <c r="E30" s="64">
        <v>-0.3</v>
      </c>
      <c r="F30" s="51">
        <v>148068475</v>
      </c>
      <c r="G30" s="51">
        <v>667279685</v>
      </c>
      <c r="H30" s="64">
        <v>-0.9</v>
      </c>
      <c r="I30" s="51">
        <v>145583460</v>
      </c>
      <c r="J30" s="51">
        <v>812863145</v>
      </c>
      <c r="K30" s="64">
        <v>-1</v>
      </c>
    </row>
    <row r="31" spans="2:11" ht="9" customHeight="1">
      <c r="B31" s="43" t="s">
        <v>124</v>
      </c>
      <c r="C31" s="51">
        <v>80855768</v>
      </c>
      <c r="D31" s="51">
        <v>364124389</v>
      </c>
      <c r="E31" s="64">
        <v>-16.6</v>
      </c>
      <c r="F31" s="51">
        <v>105027320</v>
      </c>
      <c r="G31" s="51">
        <v>469151709</v>
      </c>
      <c r="H31" s="64">
        <v>-16.4</v>
      </c>
      <c r="I31" s="51">
        <v>96394457</v>
      </c>
      <c r="J31" s="51">
        <v>565546166</v>
      </c>
      <c r="K31" s="64">
        <v>-17</v>
      </c>
    </row>
    <row r="32" spans="2:11" ht="9" customHeight="1">
      <c r="B32" s="43" t="s">
        <v>125</v>
      </c>
      <c r="C32" s="51">
        <v>189022010</v>
      </c>
      <c r="D32" s="51">
        <v>715174431</v>
      </c>
      <c r="E32" s="64">
        <v>1.5</v>
      </c>
      <c r="F32" s="51">
        <v>201455050</v>
      </c>
      <c r="G32" s="51">
        <v>916629481</v>
      </c>
      <c r="H32" s="64">
        <v>1.2</v>
      </c>
      <c r="I32" s="51">
        <v>187700396</v>
      </c>
      <c r="J32" s="51">
        <v>1104329877</v>
      </c>
      <c r="K32" s="64">
        <v>0.4</v>
      </c>
    </row>
    <row r="33" spans="2:11" ht="9" customHeight="1">
      <c r="B33" s="43" t="s">
        <v>126</v>
      </c>
      <c r="C33" s="51">
        <v>196437755</v>
      </c>
      <c r="D33" s="51">
        <v>753656101</v>
      </c>
      <c r="E33" s="64">
        <v>8.9</v>
      </c>
      <c r="F33" s="51">
        <v>207067071</v>
      </c>
      <c r="G33" s="51">
        <v>960723172</v>
      </c>
      <c r="H33" s="64">
        <v>5.8</v>
      </c>
      <c r="I33" s="51">
        <v>192405508</v>
      </c>
      <c r="J33" s="51">
        <v>1153128680</v>
      </c>
      <c r="K33" s="64">
        <v>4.2</v>
      </c>
    </row>
    <row r="34" spans="2:11" ht="9" customHeight="1">
      <c r="B34" s="43" t="s">
        <v>127</v>
      </c>
      <c r="C34" s="51">
        <v>68975841</v>
      </c>
      <c r="D34" s="51">
        <v>285254794</v>
      </c>
      <c r="E34" s="64">
        <v>50.5</v>
      </c>
      <c r="F34" s="51">
        <v>50071136</v>
      </c>
      <c r="G34" s="51">
        <v>335325930</v>
      </c>
      <c r="H34" s="64">
        <v>15.4</v>
      </c>
      <c r="I34" s="51">
        <v>59058093</v>
      </c>
      <c r="J34" s="51">
        <v>394384023</v>
      </c>
      <c r="K34" s="64">
        <v>24.8</v>
      </c>
    </row>
    <row r="35" spans="2:11" ht="9" customHeight="1">
      <c r="B35" s="43" t="s">
        <v>128</v>
      </c>
      <c r="C35" s="51">
        <v>233090015</v>
      </c>
      <c r="D35" s="51">
        <v>879080874</v>
      </c>
      <c r="E35" s="64">
        <v>0.3</v>
      </c>
      <c r="F35" s="51">
        <v>255444455</v>
      </c>
      <c r="G35" s="51">
        <v>1134525329</v>
      </c>
      <c r="H35" s="64">
        <v>1.5</v>
      </c>
      <c r="I35" s="51">
        <v>222358369</v>
      </c>
      <c r="J35" s="51">
        <v>1356883698</v>
      </c>
      <c r="K35" s="64">
        <v>0.6</v>
      </c>
    </row>
    <row r="36" spans="2:11" ht="9" customHeight="1">
      <c r="B36" s="43" t="s">
        <v>129</v>
      </c>
      <c r="C36" s="51">
        <v>228562595</v>
      </c>
      <c r="D36" s="51">
        <v>891570872</v>
      </c>
      <c r="E36" s="64">
        <v>1</v>
      </c>
      <c r="F36" s="51">
        <v>242735710</v>
      </c>
      <c r="G36" s="51">
        <v>1134306582</v>
      </c>
      <c r="H36" s="64">
        <v>0.5</v>
      </c>
      <c r="I36" s="51">
        <v>238366934</v>
      </c>
      <c r="J36" s="51">
        <v>1372673516</v>
      </c>
      <c r="K36" s="64">
        <v>0</v>
      </c>
    </row>
    <row r="37" spans="2:11" ht="9" customHeight="1">
      <c r="B37" s="43" t="s">
        <v>130</v>
      </c>
      <c r="C37" s="51">
        <v>381688796</v>
      </c>
      <c r="D37" s="51">
        <v>1498980312</v>
      </c>
      <c r="E37" s="64">
        <v>-1</v>
      </c>
      <c r="F37" s="51">
        <v>424779973</v>
      </c>
      <c r="G37" s="51">
        <v>1923760285</v>
      </c>
      <c r="H37" s="64">
        <v>-1.1</v>
      </c>
      <c r="I37" s="51">
        <v>421096928</v>
      </c>
      <c r="J37" s="51">
        <v>2344857213</v>
      </c>
      <c r="K37" s="64">
        <v>-1</v>
      </c>
    </row>
    <row r="38" spans="2:11" ht="9" customHeight="1">
      <c r="B38" s="43" t="s">
        <v>131</v>
      </c>
      <c r="C38" s="51">
        <v>214430059</v>
      </c>
      <c r="D38" s="51">
        <v>838406433</v>
      </c>
      <c r="E38" s="64">
        <v>0.8</v>
      </c>
      <c r="F38" s="51">
        <v>207545021</v>
      </c>
      <c r="G38" s="51">
        <v>1045951454</v>
      </c>
      <c r="H38" s="64">
        <v>-2.7</v>
      </c>
      <c r="I38" s="51">
        <v>236302781</v>
      </c>
      <c r="J38" s="51">
        <v>1282254235</v>
      </c>
      <c r="K38" s="64">
        <v>-3.6</v>
      </c>
    </row>
    <row r="39" spans="2:11" ht="9" customHeight="1">
      <c r="B39" s="43" t="s">
        <v>132</v>
      </c>
      <c r="C39" s="51">
        <v>164054023</v>
      </c>
      <c r="D39" s="51">
        <v>559862003</v>
      </c>
      <c r="E39" s="64">
        <v>-0.8</v>
      </c>
      <c r="F39" s="51">
        <v>145750617</v>
      </c>
      <c r="G39" s="51">
        <v>705612620</v>
      </c>
      <c r="H39" s="64">
        <v>-0.2</v>
      </c>
      <c r="I39" s="51">
        <v>164054023</v>
      </c>
      <c r="J39" s="51">
        <v>869666643</v>
      </c>
      <c r="K39" s="64">
        <v>0.5</v>
      </c>
    </row>
    <row r="40" spans="2:11" ht="9" customHeight="1">
      <c r="B40" s="43" t="s">
        <v>133</v>
      </c>
      <c r="C40" s="51">
        <v>262613864</v>
      </c>
      <c r="D40" s="51">
        <v>996677893</v>
      </c>
      <c r="E40" s="64">
        <v>-1.2</v>
      </c>
      <c r="F40" s="51">
        <v>281792900</v>
      </c>
      <c r="G40" s="51">
        <v>1278470793</v>
      </c>
      <c r="H40" s="64">
        <v>-2.6</v>
      </c>
      <c r="I40" s="51">
        <v>271779386</v>
      </c>
      <c r="J40" s="51">
        <v>1550250179</v>
      </c>
      <c r="K40" s="64">
        <v>-2.6</v>
      </c>
    </row>
    <row r="41" spans="2:11" ht="9" customHeight="1">
      <c r="B41" s="43" t="s">
        <v>134</v>
      </c>
      <c r="C41" s="51">
        <v>42797123</v>
      </c>
      <c r="D41" s="51">
        <v>161393467</v>
      </c>
      <c r="E41" s="64">
        <v>2.9</v>
      </c>
      <c r="F41" s="51">
        <v>48199421</v>
      </c>
      <c r="G41" s="51">
        <v>209592888</v>
      </c>
      <c r="H41" s="64">
        <v>1.6</v>
      </c>
      <c r="I41" s="51">
        <v>52008510</v>
      </c>
      <c r="J41" s="51">
        <v>261601398</v>
      </c>
      <c r="K41" s="64">
        <v>1.4</v>
      </c>
    </row>
    <row r="42" spans="2:11" ht="9" customHeight="1">
      <c r="B42" s="43" t="s">
        <v>135</v>
      </c>
      <c r="C42" s="51">
        <v>77115801</v>
      </c>
      <c r="D42" s="51">
        <v>286585025</v>
      </c>
      <c r="E42" s="64">
        <v>1.4</v>
      </c>
      <c r="F42" s="51">
        <v>81587359</v>
      </c>
      <c r="G42" s="51">
        <v>368172384</v>
      </c>
      <c r="H42" s="64">
        <v>0.7</v>
      </c>
      <c r="I42" s="51">
        <v>83162543</v>
      </c>
      <c r="J42" s="51">
        <v>451334927</v>
      </c>
      <c r="K42" s="64">
        <v>0.5</v>
      </c>
    </row>
    <row r="43" spans="2:11" ht="9" customHeight="1">
      <c r="B43" s="43" t="s">
        <v>136</v>
      </c>
      <c r="C43" s="51">
        <v>103066592</v>
      </c>
      <c r="D43" s="51">
        <v>396091645</v>
      </c>
      <c r="E43" s="64">
        <v>-1.8</v>
      </c>
      <c r="F43" s="51">
        <v>107506253</v>
      </c>
      <c r="G43" s="51">
        <v>503597898</v>
      </c>
      <c r="H43" s="64">
        <v>-1.4</v>
      </c>
      <c r="I43" s="51">
        <v>105216313</v>
      </c>
      <c r="J43" s="51">
        <v>608814211</v>
      </c>
      <c r="K43" s="64">
        <v>-1.2</v>
      </c>
    </row>
    <row r="44" spans="2:11" ht="9" customHeight="1">
      <c r="B44" s="43" t="s">
        <v>137</v>
      </c>
      <c r="C44" s="51">
        <v>57077117</v>
      </c>
      <c r="D44" s="51">
        <v>231786534</v>
      </c>
      <c r="E44" s="64">
        <v>2.5</v>
      </c>
      <c r="F44" s="51">
        <v>62995050</v>
      </c>
      <c r="G44" s="51">
        <v>294781584</v>
      </c>
      <c r="H44" s="64">
        <v>2</v>
      </c>
      <c r="I44" s="51">
        <v>63204192</v>
      </c>
      <c r="J44" s="51">
        <v>357985776</v>
      </c>
      <c r="K44" s="64">
        <v>1.6</v>
      </c>
    </row>
    <row r="45" spans="2:11" ht="9" customHeight="1">
      <c r="B45" s="43" t="s">
        <v>138</v>
      </c>
      <c r="C45" s="51">
        <v>321589654</v>
      </c>
      <c r="D45" s="51">
        <v>1262541178</v>
      </c>
      <c r="E45" s="64">
        <v>1.3</v>
      </c>
      <c r="F45" s="51">
        <v>344104221</v>
      </c>
      <c r="G45" s="51">
        <v>1606645399</v>
      </c>
      <c r="H45" s="64">
        <v>0.8</v>
      </c>
      <c r="I45" s="51">
        <v>344398526</v>
      </c>
      <c r="J45" s="51">
        <v>1951043925</v>
      </c>
      <c r="K45" s="64">
        <v>0.7</v>
      </c>
    </row>
    <row r="46" spans="2:11" ht="9" customHeight="1">
      <c r="B46" s="43" t="s">
        <v>139</v>
      </c>
      <c r="C46" s="51">
        <v>81163830</v>
      </c>
      <c r="D46" s="51">
        <v>330418967</v>
      </c>
      <c r="E46" s="64">
        <v>0.5</v>
      </c>
      <c r="F46" s="51">
        <v>88487898</v>
      </c>
      <c r="G46" s="51">
        <v>418906865</v>
      </c>
      <c r="H46" s="64">
        <v>0.2</v>
      </c>
      <c r="I46" s="51">
        <v>86705974</v>
      </c>
      <c r="J46" s="51">
        <v>505612839</v>
      </c>
      <c r="K46" s="64">
        <v>1.1</v>
      </c>
    </row>
    <row r="47" spans="2:11" ht="9" customHeight="1">
      <c r="B47" s="43" t="s">
        <v>140</v>
      </c>
      <c r="C47" s="51">
        <v>422676290</v>
      </c>
      <c r="D47" s="51">
        <v>1870540881</v>
      </c>
      <c r="E47" s="64">
        <v>1.5</v>
      </c>
      <c r="F47" s="51">
        <v>532609660</v>
      </c>
      <c r="G47" s="51">
        <v>2403150541</v>
      </c>
      <c r="H47" s="64">
        <v>2.4</v>
      </c>
      <c r="I47" s="51">
        <v>453599007</v>
      </c>
      <c r="J47" s="51">
        <v>2856749548</v>
      </c>
      <c r="K47" s="64">
        <v>0.3</v>
      </c>
    </row>
    <row r="48" spans="2:11" ht="9" customHeight="1">
      <c r="B48" s="43" t="s">
        <v>141</v>
      </c>
      <c r="C48" s="51">
        <v>427731370</v>
      </c>
      <c r="D48" s="51">
        <v>1625613206</v>
      </c>
      <c r="E48" s="64">
        <v>5.5</v>
      </c>
      <c r="F48" s="51">
        <v>465601349</v>
      </c>
      <c r="G48" s="51">
        <v>2091214555</v>
      </c>
      <c r="H48" s="64">
        <v>6.1</v>
      </c>
      <c r="I48" s="51">
        <v>430481436</v>
      </c>
      <c r="J48" s="51">
        <v>2521695991</v>
      </c>
      <c r="K48" s="64">
        <v>4.4</v>
      </c>
    </row>
    <row r="49" spans="2:11" ht="9" customHeight="1">
      <c r="B49" s="43" t="s">
        <v>142</v>
      </c>
      <c r="C49" s="51">
        <v>38608424</v>
      </c>
      <c r="D49" s="51">
        <v>138890015</v>
      </c>
      <c r="E49" s="64">
        <v>2</v>
      </c>
      <c r="F49" s="51">
        <v>39200521</v>
      </c>
      <c r="G49" s="51">
        <v>178090536</v>
      </c>
      <c r="H49" s="64">
        <v>1.2</v>
      </c>
      <c r="I49" s="51">
        <v>38470337</v>
      </c>
      <c r="J49" s="51">
        <v>216560873</v>
      </c>
      <c r="K49" s="64">
        <v>0.5</v>
      </c>
    </row>
    <row r="50" spans="2:11" ht="9" customHeight="1">
      <c r="B50" s="43" t="s">
        <v>143</v>
      </c>
      <c r="C50" s="51">
        <v>412845622</v>
      </c>
      <c r="D50" s="51">
        <v>1590230929.388</v>
      </c>
      <c r="E50" s="64">
        <v>-2.7</v>
      </c>
      <c r="F50" s="51">
        <v>451622672</v>
      </c>
      <c r="G50" s="51">
        <v>2041853601.868</v>
      </c>
      <c r="H50" s="64">
        <v>-2.7</v>
      </c>
      <c r="I50" s="51">
        <v>435776706</v>
      </c>
      <c r="J50" s="51">
        <v>2477630307.612</v>
      </c>
      <c r="K50" s="64">
        <v>-2.8</v>
      </c>
    </row>
    <row r="51" spans="2:11" ht="9" customHeight="1">
      <c r="B51" s="43" t="s">
        <v>144</v>
      </c>
      <c r="C51" s="51">
        <v>201900179</v>
      </c>
      <c r="D51" s="51">
        <v>637302938</v>
      </c>
      <c r="E51" s="64">
        <v>-1.4</v>
      </c>
      <c r="F51" s="51">
        <v>135298305</v>
      </c>
      <c r="G51" s="51">
        <v>772601243</v>
      </c>
      <c r="H51" s="64">
        <v>-5.9</v>
      </c>
      <c r="I51" s="51">
        <v>202575676</v>
      </c>
      <c r="J51" s="51">
        <v>975176919</v>
      </c>
      <c r="K51" s="64">
        <v>-1.8</v>
      </c>
    </row>
    <row r="52" spans="2:11" ht="9" customHeight="1">
      <c r="B52" s="43" t="s">
        <v>145</v>
      </c>
      <c r="C52" s="51">
        <v>133627172</v>
      </c>
      <c r="D52" s="51">
        <v>503700566</v>
      </c>
      <c r="E52" s="64">
        <v>-0.5</v>
      </c>
      <c r="F52" s="51">
        <v>142680858</v>
      </c>
      <c r="G52" s="51">
        <v>646381424</v>
      </c>
      <c r="H52" s="64">
        <v>-1</v>
      </c>
      <c r="I52" s="51">
        <v>143954056</v>
      </c>
      <c r="J52" s="51">
        <v>790335480</v>
      </c>
      <c r="K52" s="64">
        <v>0.1</v>
      </c>
    </row>
    <row r="53" spans="2:11" ht="9" customHeight="1">
      <c r="B53" s="43" t="s">
        <v>146</v>
      </c>
      <c r="C53" s="51">
        <v>411643999</v>
      </c>
      <c r="D53" s="51">
        <v>1566307170</v>
      </c>
      <c r="E53" s="64">
        <v>0.4</v>
      </c>
      <c r="F53" s="51">
        <v>432138216</v>
      </c>
      <c r="G53" s="51">
        <v>1998445386</v>
      </c>
      <c r="H53" s="64">
        <v>0.1</v>
      </c>
      <c r="I53" s="51">
        <v>419108786</v>
      </c>
      <c r="J53" s="51">
        <v>2417554172</v>
      </c>
      <c r="K53" s="64">
        <v>-0.1</v>
      </c>
    </row>
    <row r="54" spans="2:11" ht="9" customHeight="1">
      <c r="B54" s="43" t="s">
        <v>147</v>
      </c>
      <c r="C54" s="51">
        <v>29892968</v>
      </c>
      <c r="D54" s="51">
        <v>123313876</v>
      </c>
      <c r="E54" s="64">
        <v>-7.5</v>
      </c>
      <c r="F54" s="51">
        <v>32389864</v>
      </c>
      <c r="G54" s="51">
        <v>155703740</v>
      </c>
      <c r="H54" s="64">
        <v>-6.6</v>
      </c>
      <c r="I54" s="51">
        <v>32187214</v>
      </c>
      <c r="J54" s="51">
        <v>187890954</v>
      </c>
      <c r="K54" s="64">
        <v>-6.1</v>
      </c>
    </row>
    <row r="55" spans="2:11" ht="9" customHeight="1">
      <c r="B55" s="43" t="s">
        <v>148</v>
      </c>
      <c r="C55" s="51">
        <v>246019903</v>
      </c>
      <c r="D55" s="51">
        <v>932708369</v>
      </c>
      <c r="E55" s="64">
        <v>2.5</v>
      </c>
      <c r="F55" s="51">
        <v>278087448</v>
      </c>
      <c r="G55" s="51">
        <v>1210795817</v>
      </c>
      <c r="H55" s="64">
        <v>4.1</v>
      </c>
      <c r="I55" s="51">
        <v>225509325</v>
      </c>
      <c r="J55" s="51">
        <v>1436305142</v>
      </c>
      <c r="K55" s="64">
        <v>2.1</v>
      </c>
    </row>
    <row r="56" spans="2:11" ht="9" customHeight="1">
      <c r="B56" s="43" t="s">
        <v>149</v>
      </c>
      <c r="C56" s="51">
        <v>35014885</v>
      </c>
      <c r="D56" s="51">
        <v>138639600</v>
      </c>
      <c r="E56" s="64">
        <v>-5</v>
      </c>
      <c r="F56" s="51">
        <v>35519151</v>
      </c>
      <c r="G56" s="51">
        <v>174158751</v>
      </c>
      <c r="H56" s="64">
        <v>-3.7</v>
      </c>
      <c r="I56" s="51">
        <v>32776122</v>
      </c>
      <c r="J56" s="51">
        <v>206934873</v>
      </c>
      <c r="K56" s="64">
        <v>-8.4</v>
      </c>
    </row>
    <row r="57" spans="2:11" ht="9" customHeight="1">
      <c r="B57" s="43" t="s">
        <v>150</v>
      </c>
      <c r="C57" s="51">
        <v>302038042</v>
      </c>
      <c r="D57" s="51">
        <v>1101811267</v>
      </c>
      <c r="E57" s="64">
        <v>2</v>
      </c>
      <c r="F57" s="51">
        <v>303949943</v>
      </c>
      <c r="G57" s="51">
        <v>1405761210</v>
      </c>
      <c r="H57" s="64">
        <v>1.1</v>
      </c>
      <c r="I57" s="51">
        <v>289493129</v>
      </c>
      <c r="J57" s="51">
        <v>1695254339</v>
      </c>
      <c r="K57" s="64">
        <v>0.7</v>
      </c>
    </row>
    <row r="58" spans="2:11" ht="9" customHeight="1">
      <c r="B58" s="43" t="s">
        <v>151</v>
      </c>
      <c r="C58" s="51">
        <v>1213928113</v>
      </c>
      <c r="D58" s="51">
        <v>4817650754</v>
      </c>
      <c r="E58" s="64">
        <v>2.1</v>
      </c>
      <c r="F58" s="51">
        <v>1338731799</v>
      </c>
      <c r="G58" s="51">
        <v>6156382553</v>
      </c>
      <c r="H58" s="64">
        <v>2.5</v>
      </c>
      <c r="I58" s="51">
        <v>1263391812</v>
      </c>
      <c r="J58" s="51">
        <v>7419774365</v>
      </c>
      <c r="K58" s="64">
        <v>2.4</v>
      </c>
    </row>
    <row r="59" spans="2:11" ht="9" customHeight="1">
      <c r="B59" s="43" t="s">
        <v>152</v>
      </c>
      <c r="C59" s="51">
        <v>106488806</v>
      </c>
      <c r="D59" s="51">
        <v>399891368</v>
      </c>
      <c r="E59" s="64">
        <v>0.2</v>
      </c>
      <c r="F59" s="51">
        <v>109346268</v>
      </c>
      <c r="G59" s="51">
        <v>509237636</v>
      </c>
      <c r="H59" s="64">
        <v>1.4</v>
      </c>
      <c r="I59" s="51">
        <v>110592588</v>
      </c>
      <c r="J59" s="51">
        <v>619830224</v>
      </c>
      <c r="K59" s="64">
        <v>2.3</v>
      </c>
    </row>
    <row r="60" spans="2:11" ht="9" customHeight="1">
      <c r="B60" s="43" t="s">
        <v>153</v>
      </c>
      <c r="C60" s="52">
        <v>23562022</v>
      </c>
      <c r="D60" s="52">
        <v>98127778</v>
      </c>
      <c r="E60" s="68">
        <v>-0.1</v>
      </c>
      <c r="F60" s="52">
        <v>27256179</v>
      </c>
      <c r="G60" s="52">
        <v>125383957</v>
      </c>
      <c r="H60" s="68">
        <v>-0.1</v>
      </c>
      <c r="I60" s="52">
        <v>25847616</v>
      </c>
      <c r="J60" s="52">
        <v>151231573</v>
      </c>
      <c r="K60" s="68">
        <v>-0.8</v>
      </c>
    </row>
    <row r="61" spans="2:11" ht="9" customHeight="1">
      <c r="B61" s="43" t="s">
        <v>154</v>
      </c>
      <c r="C61" s="52">
        <v>584171425</v>
      </c>
      <c r="D61" s="52">
        <v>1649931505</v>
      </c>
      <c r="E61" s="68">
        <v>25.2</v>
      </c>
      <c r="F61" s="52">
        <v>286243999</v>
      </c>
      <c r="G61" s="52">
        <v>1936175504</v>
      </c>
      <c r="H61" s="68">
        <v>19.2</v>
      </c>
      <c r="I61" s="52">
        <v>505943372</v>
      </c>
      <c r="J61" s="52">
        <v>2442118876.196</v>
      </c>
      <c r="K61" s="68">
        <v>15.5</v>
      </c>
    </row>
    <row r="62" spans="2:11" ht="9" customHeight="1">
      <c r="B62" s="43" t="s">
        <v>155</v>
      </c>
      <c r="C62" s="51">
        <v>249145360</v>
      </c>
      <c r="D62" s="51">
        <v>900901816</v>
      </c>
      <c r="E62" s="64">
        <v>-6.6</v>
      </c>
      <c r="F62" s="51">
        <v>271643227</v>
      </c>
      <c r="G62" s="51">
        <v>1172545043</v>
      </c>
      <c r="H62" s="64">
        <v>-4.2</v>
      </c>
      <c r="I62" s="51">
        <v>280027042</v>
      </c>
      <c r="J62" s="51">
        <v>1452572085</v>
      </c>
      <c r="K62" s="64">
        <v>-1.6</v>
      </c>
    </row>
    <row r="63" spans="2:11" ht="9" customHeight="1">
      <c r="B63" s="43" t="s">
        <v>156</v>
      </c>
      <c r="C63" s="51">
        <v>58099439</v>
      </c>
      <c r="D63" s="51">
        <v>245802418</v>
      </c>
      <c r="E63" s="64">
        <v>-4.1</v>
      </c>
      <c r="F63" s="51">
        <v>66489538</v>
      </c>
      <c r="G63" s="51">
        <v>312291956</v>
      </c>
      <c r="H63" s="64">
        <v>-6</v>
      </c>
      <c r="I63" s="51">
        <v>53031596</v>
      </c>
      <c r="J63" s="51">
        <v>365323552</v>
      </c>
      <c r="K63" s="64">
        <v>-7.1</v>
      </c>
    </row>
    <row r="64" spans="2:11" ht="9" customHeight="1">
      <c r="B64" s="43" t="s">
        <v>157</v>
      </c>
      <c r="C64" s="51">
        <v>221490136</v>
      </c>
      <c r="D64" s="51">
        <v>839692029</v>
      </c>
      <c r="E64" s="64">
        <v>-6.2</v>
      </c>
      <c r="F64" s="51">
        <v>239529722</v>
      </c>
      <c r="G64" s="51">
        <v>1079221751</v>
      </c>
      <c r="H64" s="64">
        <v>-8.6</v>
      </c>
      <c r="I64" s="51">
        <v>225068753</v>
      </c>
      <c r="J64" s="51">
        <v>1304290504</v>
      </c>
      <c r="K64" s="64">
        <v>-6</v>
      </c>
    </row>
    <row r="65" spans="2:11" ht="9" customHeight="1" thickBot="1">
      <c r="B65" s="43" t="s">
        <v>158</v>
      </c>
      <c r="C65" s="51">
        <v>21917332</v>
      </c>
      <c r="D65" s="51">
        <v>99761839</v>
      </c>
      <c r="E65" s="64">
        <v>-6.2</v>
      </c>
      <c r="F65" s="51">
        <v>31920339</v>
      </c>
      <c r="G65" s="51">
        <v>131682178</v>
      </c>
      <c r="H65" s="64">
        <v>3.4</v>
      </c>
      <c r="I65" s="51">
        <v>25757633</v>
      </c>
      <c r="J65" s="51">
        <v>157439811</v>
      </c>
      <c r="K65" s="64">
        <v>-2</v>
      </c>
    </row>
    <row r="66" spans="2:11" ht="9" customHeight="1" thickTop="1">
      <c r="B66" s="44" t="s">
        <v>159</v>
      </c>
      <c r="C66" s="54">
        <v>12311314582</v>
      </c>
      <c r="D66" s="54">
        <v>46864677872.388</v>
      </c>
      <c r="E66" s="65">
        <v>0.9</v>
      </c>
      <c r="F66" s="54">
        <v>12648108987</v>
      </c>
      <c r="G66" s="54">
        <v>59512786859.868</v>
      </c>
      <c r="H66" s="65">
        <v>0.5</v>
      </c>
      <c r="I66" s="54">
        <v>12485050013</v>
      </c>
      <c r="J66" s="54">
        <v>71997836872.808</v>
      </c>
      <c r="K66" s="65">
        <v>0.3</v>
      </c>
    </row>
    <row r="67" spans="2:11" ht="9" customHeight="1" thickBot="1">
      <c r="B67" s="45" t="s">
        <v>160</v>
      </c>
      <c r="C67" s="55">
        <v>85007125</v>
      </c>
      <c r="D67" s="55">
        <v>355167794</v>
      </c>
      <c r="E67" s="66">
        <v>-6.8</v>
      </c>
      <c r="F67" s="55">
        <v>78926678</v>
      </c>
      <c r="G67" s="55">
        <v>434094472</v>
      </c>
      <c r="H67" s="66">
        <v>-10</v>
      </c>
      <c r="I67" s="55">
        <v>72930099</v>
      </c>
      <c r="J67" s="55">
        <v>507024571</v>
      </c>
      <c r="K67" s="66">
        <v>-11.9</v>
      </c>
    </row>
    <row r="68" spans="2:11" ht="9" customHeight="1" thickTop="1">
      <c r="B68" s="46" t="s">
        <v>161</v>
      </c>
      <c r="C68" s="56">
        <v>12396321707</v>
      </c>
      <c r="D68" s="56">
        <v>47219845666.388</v>
      </c>
      <c r="E68" s="67">
        <v>0.9</v>
      </c>
      <c r="F68" s="56">
        <v>12727035665</v>
      </c>
      <c r="G68" s="56">
        <v>59946881331.868</v>
      </c>
      <c r="H68" s="67">
        <v>0.4</v>
      </c>
      <c r="I68" s="56">
        <v>12557980112</v>
      </c>
      <c r="J68" s="56">
        <v>72504861443.808</v>
      </c>
      <c r="K68" s="67">
        <v>0.2</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179</v>
      </c>
      <c r="C3" s="29" t="s">
        <v>180</v>
      </c>
      <c r="D3" s="29" t="s">
        <v>63</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01/15/2020</v>
      </c>
      <c r="F8" s="39" t="s">
        <v>87</v>
      </c>
      <c r="K8" s="69" t="str">
        <f>CONCATENATE(G3," ",H3," Reporting Period")</f>
        <v>August 2019 Reporting Period</v>
      </c>
    </row>
    <row r="9" spans="2:11" ht="12" customHeight="1">
      <c r="B9" s="33"/>
      <c r="C9" s="33" t="s">
        <v>181</v>
      </c>
      <c r="D9" s="34" t="s">
        <v>89</v>
      </c>
      <c r="E9" s="34"/>
      <c r="F9" s="33" t="s">
        <v>18</v>
      </c>
      <c r="G9" s="34" t="s">
        <v>89</v>
      </c>
      <c r="H9" s="34"/>
      <c r="I9" s="33" t="s">
        <v>182</v>
      </c>
      <c r="J9" s="34" t="s">
        <v>89</v>
      </c>
      <c r="K9" s="34"/>
    </row>
    <row r="10" spans="2:11" ht="12" customHeight="1">
      <c r="B10" s="35" t="s">
        <v>92</v>
      </c>
      <c r="C10" s="152" t="str">
        <f>C3</f>
        <v>47</v>
      </c>
      <c r="D10" s="36" t="s">
        <v>93</v>
      </c>
      <c r="E10" s="36"/>
      <c r="F10" s="152" t="str">
        <f>D3</f>
        <v>46</v>
      </c>
      <c r="G10" s="36" t="s">
        <v>93</v>
      </c>
      <c r="H10" s="36"/>
      <c r="I10" s="152" t="str">
        <f>E3</f>
        <v>0</v>
      </c>
      <c r="J10" s="36" t="s">
        <v>93</v>
      </c>
      <c r="K10" s="36"/>
    </row>
    <row r="11" spans="2:11" ht="12" customHeight="1">
      <c r="B11" s="47"/>
      <c r="C11" s="47" t="str">
        <f>CONCATENATE("(",C3," Entities)")</f>
        <v>(47 Entities)</v>
      </c>
      <c r="D11" s="48" t="s">
        <v>94</v>
      </c>
      <c r="E11" s="48"/>
      <c r="F11" s="47" t="str">
        <f>CONCATENATE("(",D3," Entities)")</f>
        <v>(46 Entities)</v>
      </c>
      <c r="G11" s="48" t="s">
        <v>94</v>
      </c>
      <c r="H11" s="48"/>
      <c r="I11" s="47" t="str">
        <f>CONCATENATE("(",E3," Entities)")</f>
        <v>(0 Entities)</v>
      </c>
      <c r="J11" s="48" t="s">
        <v>94</v>
      </c>
      <c r="K11" s="48"/>
    </row>
    <row r="12" spans="2:11" ht="16.5" customHeight="1">
      <c r="B12" s="37"/>
      <c r="C12" s="37" t="s">
        <v>95</v>
      </c>
      <c r="D12" s="37" t="s">
        <v>96</v>
      </c>
      <c r="E12" s="159" t="s">
        <v>97</v>
      </c>
      <c r="F12" s="37" t="s">
        <v>95</v>
      </c>
      <c r="G12" s="37" t="s">
        <v>96</v>
      </c>
      <c r="H12" s="159" t="s">
        <v>97</v>
      </c>
      <c r="I12" s="37" t="s">
        <v>95</v>
      </c>
      <c r="J12" s="37" t="s">
        <v>96</v>
      </c>
      <c r="K12" s="159" t="s">
        <v>97</v>
      </c>
    </row>
    <row r="13" spans="2:11" ht="12.75" hidden="1">
      <c r="B13" s="39" t="s">
        <v>98</v>
      </c>
      <c r="C13" s="39" t="s">
        <v>183</v>
      </c>
      <c r="D13" s="39" t="s">
        <v>184</v>
      </c>
      <c r="E13" s="39" t="s">
        <v>185</v>
      </c>
      <c r="F13" s="39" t="s">
        <v>186</v>
      </c>
      <c r="G13" s="39" t="s">
        <v>187</v>
      </c>
      <c r="H13" s="39" t="s">
        <v>188</v>
      </c>
      <c r="I13" s="39" t="s">
        <v>189</v>
      </c>
      <c r="J13" s="39" t="s">
        <v>190</v>
      </c>
      <c r="K13" s="39" t="s">
        <v>191</v>
      </c>
    </row>
    <row r="14" spans="2:11" ht="12.75" hidden="1">
      <c r="B14" s="40"/>
      <c r="C14" s="40">
        <v>0</v>
      </c>
      <c r="D14" s="41">
        <v>0</v>
      </c>
      <c r="E14" s="41">
        <v>0</v>
      </c>
      <c r="F14" s="40">
        <v>0</v>
      </c>
      <c r="G14" s="41">
        <v>0</v>
      </c>
      <c r="H14" s="41">
        <v>0</v>
      </c>
      <c r="I14" s="40">
        <v>0</v>
      </c>
      <c r="J14" s="41">
        <v>0</v>
      </c>
      <c r="K14" s="41">
        <v>0</v>
      </c>
    </row>
    <row r="15" spans="2:11" ht="9" customHeight="1">
      <c r="B15" s="42" t="s">
        <v>108</v>
      </c>
      <c r="C15" s="49">
        <v>237072917</v>
      </c>
      <c r="D15" s="49">
        <v>1627734763</v>
      </c>
      <c r="E15" s="62">
        <v>1.9</v>
      </c>
      <c r="F15" s="49">
        <v>250818679</v>
      </c>
      <c r="G15" s="49">
        <v>1878553442</v>
      </c>
      <c r="H15" s="62">
        <v>2</v>
      </c>
      <c r="I15" s="49">
        <v>0</v>
      </c>
      <c r="J15" s="49">
        <v>0</v>
      </c>
      <c r="K15" s="62">
        <v>0</v>
      </c>
    </row>
    <row r="16" spans="2:11" ht="9" customHeight="1">
      <c r="B16" s="43" t="s">
        <v>109</v>
      </c>
      <c r="C16" s="50">
        <v>28659647</v>
      </c>
      <c r="D16" s="50">
        <v>166879573</v>
      </c>
      <c r="E16" s="63">
        <v>0.2</v>
      </c>
      <c r="F16" s="50">
        <v>28884933</v>
      </c>
      <c r="G16" s="50">
        <v>195764506</v>
      </c>
      <c r="H16" s="63">
        <v>0.4</v>
      </c>
      <c r="I16" s="50">
        <v>0</v>
      </c>
      <c r="J16" s="50">
        <v>0</v>
      </c>
      <c r="K16" s="63">
        <v>0</v>
      </c>
    </row>
    <row r="17" spans="2:11" ht="9" customHeight="1">
      <c r="B17" s="43" t="s">
        <v>110</v>
      </c>
      <c r="C17" s="51">
        <v>256805685</v>
      </c>
      <c r="D17" s="51">
        <v>1767885185</v>
      </c>
      <c r="E17" s="64">
        <v>0.9</v>
      </c>
      <c r="F17" s="51">
        <v>269057936</v>
      </c>
      <c r="G17" s="51">
        <v>2036943121</v>
      </c>
      <c r="H17" s="64">
        <v>1</v>
      </c>
      <c r="I17" s="51">
        <v>0</v>
      </c>
      <c r="J17" s="51">
        <v>0</v>
      </c>
      <c r="K17" s="64">
        <v>0</v>
      </c>
    </row>
    <row r="18" spans="2:11" ht="9" customHeight="1">
      <c r="B18" s="43" t="s">
        <v>111</v>
      </c>
      <c r="C18" s="51">
        <v>133997158</v>
      </c>
      <c r="D18" s="51">
        <v>892389433</v>
      </c>
      <c r="E18" s="64">
        <v>0.8</v>
      </c>
      <c r="F18" s="51">
        <v>138456156</v>
      </c>
      <c r="G18" s="51">
        <v>1030845589</v>
      </c>
      <c r="H18" s="64">
        <v>1.2</v>
      </c>
      <c r="I18" s="51">
        <v>0</v>
      </c>
      <c r="J18" s="51">
        <v>0</v>
      </c>
      <c r="K18" s="64">
        <v>0</v>
      </c>
    </row>
    <row r="19" spans="2:11" ht="9" customHeight="1">
      <c r="B19" s="43" t="s">
        <v>112</v>
      </c>
      <c r="C19" s="51">
        <v>1515841955</v>
      </c>
      <c r="D19" s="51">
        <v>9046577219</v>
      </c>
      <c r="E19" s="64">
        <v>0.2</v>
      </c>
      <c r="F19" s="51">
        <v>1348828855</v>
      </c>
      <c r="G19" s="51">
        <v>10395406074</v>
      </c>
      <c r="H19" s="64">
        <v>0</v>
      </c>
      <c r="I19" s="51">
        <v>0</v>
      </c>
      <c r="J19" s="51">
        <v>0</v>
      </c>
      <c r="K19" s="64">
        <v>0</v>
      </c>
    </row>
    <row r="20" spans="2:11" ht="9" customHeight="1">
      <c r="B20" s="43" t="s">
        <v>113</v>
      </c>
      <c r="C20" s="51">
        <v>228044903</v>
      </c>
      <c r="D20" s="51">
        <v>1419784133</v>
      </c>
      <c r="E20" s="64">
        <v>1.2</v>
      </c>
      <c r="F20" s="51">
        <v>229696476</v>
      </c>
      <c r="G20" s="51">
        <v>1649480609</v>
      </c>
      <c r="H20" s="64">
        <v>1.2</v>
      </c>
      <c r="I20" s="51">
        <v>0</v>
      </c>
      <c r="J20" s="51">
        <v>0</v>
      </c>
      <c r="K20" s="64">
        <v>0</v>
      </c>
    </row>
    <row r="21" spans="2:11" ht="9" customHeight="1">
      <c r="B21" s="43" t="s">
        <v>114</v>
      </c>
      <c r="C21" s="50">
        <v>133615335</v>
      </c>
      <c r="D21" s="50">
        <v>876895876</v>
      </c>
      <c r="E21" s="63">
        <v>0.5</v>
      </c>
      <c r="F21" s="50">
        <v>132897492</v>
      </c>
      <c r="G21" s="50">
        <v>1009793368</v>
      </c>
      <c r="H21" s="63">
        <v>-0.9</v>
      </c>
      <c r="I21" s="50">
        <v>0</v>
      </c>
      <c r="J21" s="50">
        <v>0</v>
      </c>
      <c r="K21" s="63">
        <v>0</v>
      </c>
    </row>
    <row r="22" spans="2:11" ht="9" customHeight="1">
      <c r="B22" s="43" t="s">
        <v>115</v>
      </c>
      <c r="C22" s="51">
        <v>51659560</v>
      </c>
      <c r="D22" s="51">
        <v>319587517</v>
      </c>
      <c r="E22" s="64">
        <v>8</v>
      </c>
      <c r="F22" s="51">
        <v>52385490</v>
      </c>
      <c r="G22" s="51">
        <v>371973007</v>
      </c>
      <c r="H22" s="64">
        <v>8.2</v>
      </c>
      <c r="I22" s="51">
        <v>0</v>
      </c>
      <c r="J22" s="51">
        <v>0</v>
      </c>
      <c r="K22" s="64">
        <v>0</v>
      </c>
    </row>
    <row r="23" spans="2:11" ht="9" customHeight="1">
      <c r="B23" s="43" t="s">
        <v>116</v>
      </c>
      <c r="C23" s="50">
        <v>11015513</v>
      </c>
      <c r="D23" s="50">
        <v>66278159.19</v>
      </c>
      <c r="E23" s="63">
        <v>-7.7</v>
      </c>
      <c r="F23" s="50">
        <v>10467456</v>
      </c>
      <c r="G23" s="50">
        <v>76745615.345</v>
      </c>
      <c r="H23" s="63">
        <v>-6.4</v>
      </c>
      <c r="I23" s="50">
        <v>0</v>
      </c>
      <c r="J23" s="50">
        <v>0</v>
      </c>
      <c r="K23" s="63">
        <v>0</v>
      </c>
    </row>
    <row r="24" spans="2:11" ht="9" customHeight="1">
      <c r="B24" s="43" t="s">
        <v>117</v>
      </c>
      <c r="C24" s="51">
        <v>769831864</v>
      </c>
      <c r="D24" s="51">
        <v>5554047729</v>
      </c>
      <c r="E24" s="64">
        <v>1.2</v>
      </c>
      <c r="F24" s="51">
        <v>789988619</v>
      </c>
      <c r="G24" s="51">
        <v>6344036348</v>
      </c>
      <c r="H24" s="64">
        <v>1.3</v>
      </c>
      <c r="I24" s="51">
        <v>0</v>
      </c>
      <c r="J24" s="51">
        <v>0</v>
      </c>
      <c r="K24" s="64">
        <v>0</v>
      </c>
    </row>
    <row r="25" spans="2:11" ht="9" customHeight="1">
      <c r="B25" s="43" t="s">
        <v>118</v>
      </c>
      <c r="C25" s="51">
        <v>426529587</v>
      </c>
      <c r="D25" s="51">
        <v>2892336977</v>
      </c>
      <c r="E25" s="64">
        <v>-1.3</v>
      </c>
      <c r="F25" s="51">
        <v>441311306</v>
      </c>
      <c r="G25" s="51">
        <v>3333648283</v>
      </c>
      <c r="H25" s="64">
        <v>-1.5</v>
      </c>
      <c r="I25" s="51">
        <v>0</v>
      </c>
      <c r="J25" s="51">
        <v>0</v>
      </c>
      <c r="K25" s="64">
        <v>0</v>
      </c>
    </row>
    <row r="26" spans="2:11" ht="9" customHeight="1">
      <c r="B26" s="43" t="s">
        <v>119</v>
      </c>
      <c r="C26" s="51">
        <v>39017666</v>
      </c>
      <c r="D26" s="51">
        <v>245804396</v>
      </c>
      <c r="E26" s="64">
        <v>-10.3</v>
      </c>
      <c r="F26" s="51">
        <v>70027608</v>
      </c>
      <c r="G26" s="51">
        <v>315832004</v>
      </c>
      <c r="H26" s="64">
        <v>0.3</v>
      </c>
      <c r="I26" s="51">
        <v>0</v>
      </c>
      <c r="J26" s="51">
        <v>0</v>
      </c>
      <c r="K26" s="64">
        <v>0</v>
      </c>
    </row>
    <row r="27" spans="2:11" ht="9" customHeight="1">
      <c r="B27" s="43" t="s">
        <v>120</v>
      </c>
      <c r="C27" s="51">
        <v>88143749</v>
      </c>
      <c r="D27" s="51">
        <v>473158960</v>
      </c>
      <c r="E27" s="64">
        <v>3</v>
      </c>
      <c r="F27" s="51">
        <v>69480422</v>
      </c>
      <c r="G27" s="51">
        <v>542639382</v>
      </c>
      <c r="H27" s="64">
        <v>0.6</v>
      </c>
      <c r="I27" s="51">
        <v>0</v>
      </c>
      <c r="J27" s="51">
        <v>0</v>
      </c>
      <c r="K27" s="64">
        <v>0</v>
      </c>
    </row>
    <row r="28" spans="2:11" ht="9" customHeight="1">
      <c r="B28" s="43" t="s">
        <v>121</v>
      </c>
      <c r="C28" s="51">
        <v>399818522</v>
      </c>
      <c r="D28" s="51">
        <v>2786084814</v>
      </c>
      <c r="E28" s="64">
        <v>-1.4</v>
      </c>
      <c r="F28" s="51">
        <v>408382475</v>
      </c>
      <c r="G28" s="51">
        <v>3194467289</v>
      </c>
      <c r="H28" s="64">
        <v>-1.7</v>
      </c>
      <c r="I28" s="51">
        <v>0</v>
      </c>
      <c r="J28" s="51">
        <v>0</v>
      </c>
      <c r="K28" s="64">
        <v>0</v>
      </c>
    </row>
    <row r="29" spans="2:11" ht="9" customHeight="1">
      <c r="B29" s="43" t="s">
        <v>122</v>
      </c>
      <c r="C29" s="51">
        <v>285552965</v>
      </c>
      <c r="D29" s="51">
        <v>1830099125</v>
      </c>
      <c r="E29" s="64">
        <v>-1.1</v>
      </c>
      <c r="F29" s="51">
        <v>288717377</v>
      </c>
      <c r="G29" s="51">
        <v>2118816502</v>
      </c>
      <c r="H29" s="64">
        <v>-0.9</v>
      </c>
      <c r="I29" s="51">
        <v>0</v>
      </c>
      <c r="J29" s="51">
        <v>0</v>
      </c>
      <c r="K29" s="64">
        <v>0</v>
      </c>
    </row>
    <row r="30" spans="2:11" ht="9" customHeight="1">
      <c r="B30" s="43" t="s">
        <v>123</v>
      </c>
      <c r="C30" s="51">
        <v>155702969</v>
      </c>
      <c r="D30" s="51">
        <v>968566114</v>
      </c>
      <c r="E30" s="64">
        <v>-0.4</v>
      </c>
      <c r="F30" s="51">
        <v>153095688</v>
      </c>
      <c r="G30" s="51">
        <v>1121661802</v>
      </c>
      <c r="H30" s="64">
        <v>-0.3</v>
      </c>
      <c r="I30" s="51">
        <v>0</v>
      </c>
      <c r="J30" s="51">
        <v>0</v>
      </c>
      <c r="K30" s="64">
        <v>0</v>
      </c>
    </row>
    <row r="31" spans="2:11" ht="9" customHeight="1">
      <c r="B31" s="43" t="s">
        <v>124</v>
      </c>
      <c r="C31" s="51">
        <v>114236665</v>
      </c>
      <c r="D31" s="51">
        <v>679782831</v>
      </c>
      <c r="E31" s="64">
        <v>-15.2</v>
      </c>
      <c r="F31" s="51">
        <v>117835721</v>
      </c>
      <c r="G31" s="51">
        <v>797618552</v>
      </c>
      <c r="H31" s="64">
        <v>-13.5</v>
      </c>
      <c r="I31" s="51">
        <v>0</v>
      </c>
      <c r="J31" s="51">
        <v>0</v>
      </c>
      <c r="K31" s="64">
        <v>0</v>
      </c>
    </row>
    <row r="32" spans="2:11" ht="9" customHeight="1">
      <c r="B32" s="43" t="s">
        <v>125</v>
      </c>
      <c r="C32" s="51">
        <v>203512243</v>
      </c>
      <c r="D32" s="51">
        <v>1307842120</v>
      </c>
      <c r="E32" s="64">
        <v>0.7</v>
      </c>
      <c r="F32" s="51">
        <v>205326371</v>
      </c>
      <c r="G32" s="51">
        <v>1513168491</v>
      </c>
      <c r="H32" s="64">
        <v>0.8</v>
      </c>
      <c r="I32" s="51">
        <v>0</v>
      </c>
      <c r="J32" s="51">
        <v>0</v>
      </c>
      <c r="K32" s="64">
        <v>0</v>
      </c>
    </row>
    <row r="33" spans="2:11" ht="9" customHeight="1">
      <c r="B33" s="43" t="s">
        <v>126</v>
      </c>
      <c r="C33" s="51">
        <v>205037272</v>
      </c>
      <c r="D33" s="51">
        <v>1358165952</v>
      </c>
      <c r="E33" s="64">
        <v>3.8</v>
      </c>
      <c r="F33" s="51">
        <v>206331126</v>
      </c>
      <c r="G33" s="51">
        <v>1564497078</v>
      </c>
      <c r="H33" s="64">
        <v>5.9</v>
      </c>
      <c r="I33" s="51">
        <v>0</v>
      </c>
      <c r="J33" s="51">
        <v>0</v>
      </c>
      <c r="K33" s="64">
        <v>0</v>
      </c>
    </row>
    <row r="34" spans="2:11" ht="9" customHeight="1">
      <c r="B34" s="43" t="s">
        <v>127</v>
      </c>
      <c r="C34" s="51">
        <v>37298000</v>
      </c>
      <c r="D34" s="51">
        <v>431682023</v>
      </c>
      <c r="E34" s="64">
        <v>12</v>
      </c>
      <c r="F34" s="51">
        <v>92339989</v>
      </c>
      <c r="G34" s="51">
        <v>524022012</v>
      </c>
      <c r="H34" s="64">
        <v>9.2</v>
      </c>
      <c r="I34" s="51">
        <v>0</v>
      </c>
      <c r="J34" s="51">
        <v>0</v>
      </c>
      <c r="K34" s="64">
        <v>0</v>
      </c>
    </row>
    <row r="35" spans="2:11" ht="9" customHeight="1">
      <c r="B35" s="43" t="s">
        <v>128</v>
      </c>
      <c r="C35" s="51">
        <v>235729179</v>
      </c>
      <c r="D35" s="51">
        <v>1592612877</v>
      </c>
      <c r="E35" s="64">
        <v>0.8</v>
      </c>
      <c r="F35" s="51">
        <v>238349714</v>
      </c>
      <c r="G35" s="51">
        <v>1830962591</v>
      </c>
      <c r="H35" s="64">
        <v>0.8</v>
      </c>
      <c r="I35" s="51">
        <v>0</v>
      </c>
      <c r="J35" s="51">
        <v>0</v>
      </c>
      <c r="K35" s="64">
        <v>0</v>
      </c>
    </row>
    <row r="36" spans="2:11" ht="9" customHeight="1">
      <c r="B36" s="43" t="s">
        <v>129</v>
      </c>
      <c r="C36" s="51">
        <v>248538489</v>
      </c>
      <c r="D36" s="51">
        <v>1621212005</v>
      </c>
      <c r="E36" s="64">
        <v>0.1</v>
      </c>
      <c r="F36" s="51">
        <v>249387499</v>
      </c>
      <c r="G36" s="51">
        <v>1870599504</v>
      </c>
      <c r="H36" s="64">
        <v>0</v>
      </c>
      <c r="I36" s="51">
        <v>0</v>
      </c>
      <c r="J36" s="51">
        <v>0</v>
      </c>
      <c r="K36" s="64">
        <v>0</v>
      </c>
    </row>
    <row r="37" spans="2:11" ht="9" customHeight="1">
      <c r="B37" s="43" t="s">
        <v>130</v>
      </c>
      <c r="C37" s="51">
        <v>441702370</v>
      </c>
      <c r="D37" s="51">
        <v>2786559583</v>
      </c>
      <c r="E37" s="64">
        <v>-0.5</v>
      </c>
      <c r="F37" s="51">
        <v>459621385</v>
      </c>
      <c r="G37" s="51">
        <v>3246180968</v>
      </c>
      <c r="H37" s="64">
        <v>4.4</v>
      </c>
      <c r="I37" s="51">
        <v>0</v>
      </c>
      <c r="J37" s="51">
        <v>0</v>
      </c>
      <c r="K37" s="64">
        <v>0</v>
      </c>
    </row>
    <row r="38" spans="2:11" ht="9" customHeight="1">
      <c r="B38" s="43" t="s">
        <v>131</v>
      </c>
      <c r="C38" s="51">
        <v>234996888</v>
      </c>
      <c r="D38" s="51">
        <v>1517251123</v>
      </c>
      <c r="E38" s="64">
        <v>-4.3</v>
      </c>
      <c r="F38" s="51">
        <v>224989737</v>
      </c>
      <c r="G38" s="51">
        <v>1742240860.288</v>
      </c>
      <c r="H38" s="64">
        <v>-3.9</v>
      </c>
      <c r="I38" s="51">
        <v>0</v>
      </c>
      <c r="J38" s="51">
        <v>0</v>
      </c>
      <c r="K38" s="64">
        <v>0</v>
      </c>
    </row>
    <row r="39" spans="2:11" ht="9" customHeight="1">
      <c r="B39" s="43" t="s">
        <v>132</v>
      </c>
      <c r="C39" s="51">
        <v>156794682</v>
      </c>
      <c r="D39" s="51">
        <v>1026461325</v>
      </c>
      <c r="E39" s="64">
        <v>1.9</v>
      </c>
      <c r="F39" s="51">
        <v>146478000</v>
      </c>
      <c r="G39" s="51">
        <v>1172939325</v>
      </c>
      <c r="H39" s="64">
        <v>1.4</v>
      </c>
      <c r="I39" s="51">
        <v>0</v>
      </c>
      <c r="J39" s="51">
        <v>0</v>
      </c>
      <c r="K39" s="64">
        <v>0</v>
      </c>
    </row>
    <row r="40" spans="2:11" ht="9" customHeight="1">
      <c r="B40" s="43" t="s">
        <v>133</v>
      </c>
      <c r="C40" s="51">
        <v>298547412</v>
      </c>
      <c r="D40" s="51">
        <v>1848797591</v>
      </c>
      <c r="E40" s="64">
        <v>-0.4</v>
      </c>
      <c r="F40" s="51">
        <v>286066328</v>
      </c>
      <c r="G40" s="51">
        <v>2134863919</v>
      </c>
      <c r="H40" s="64">
        <v>-1.5</v>
      </c>
      <c r="I40" s="51">
        <v>0</v>
      </c>
      <c r="J40" s="51">
        <v>0</v>
      </c>
      <c r="K40" s="64">
        <v>0</v>
      </c>
    </row>
    <row r="41" spans="2:11" ht="9" customHeight="1">
      <c r="B41" s="43" t="s">
        <v>134</v>
      </c>
      <c r="C41" s="51">
        <v>59150073</v>
      </c>
      <c r="D41" s="51">
        <v>320751471</v>
      </c>
      <c r="E41" s="64">
        <v>1.1</v>
      </c>
      <c r="F41" s="51">
        <v>57093105</v>
      </c>
      <c r="G41" s="51">
        <v>377844576</v>
      </c>
      <c r="H41" s="64">
        <v>1.2</v>
      </c>
      <c r="I41" s="51">
        <v>0</v>
      </c>
      <c r="J41" s="51">
        <v>0</v>
      </c>
      <c r="K41" s="64">
        <v>0</v>
      </c>
    </row>
    <row r="42" spans="2:11" ht="9" customHeight="1">
      <c r="B42" s="43" t="s">
        <v>135</v>
      </c>
      <c r="C42" s="51">
        <v>85885429</v>
      </c>
      <c r="D42" s="51">
        <v>537220356</v>
      </c>
      <c r="E42" s="64">
        <v>1</v>
      </c>
      <c r="F42" s="51">
        <v>84423483</v>
      </c>
      <c r="G42" s="51">
        <v>621643839</v>
      </c>
      <c r="H42" s="64">
        <v>0.9</v>
      </c>
      <c r="I42" s="51">
        <v>0</v>
      </c>
      <c r="J42" s="51">
        <v>0</v>
      </c>
      <c r="K42" s="64">
        <v>0</v>
      </c>
    </row>
    <row r="43" spans="2:11" ht="9" customHeight="1">
      <c r="B43" s="43" t="s">
        <v>136</v>
      </c>
      <c r="C43" s="51">
        <v>110630781</v>
      </c>
      <c r="D43" s="51">
        <v>719444992</v>
      </c>
      <c r="E43" s="64">
        <v>-0.8</v>
      </c>
      <c r="F43" s="51">
        <v>113639765</v>
      </c>
      <c r="G43" s="51">
        <v>833084757</v>
      </c>
      <c r="H43" s="64">
        <v>-0.6</v>
      </c>
      <c r="I43" s="51">
        <v>0</v>
      </c>
      <c r="J43" s="51">
        <v>0</v>
      </c>
      <c r="K43" s="64">
        <v>0</v>
      </c>
    </row>
    <row r="44" spans="2:11" ht="9" customHeight="1">
      <c r="B44" s="43" t="s">
        <v>137</v>
      </c>
      <c r="C44" s="51">
        <v>67606034</v>
      </c>
      <c r="D44" s="51">
        <v>425591809.824</v>
      </c>
      <c r="E44" s="64">
        <v>1.5</v>
      </c>
      <c r="F44" s="51">
        <v>68641277</v>
      </c>
      <c r="G44" s="51">
        <v>494233086.714</v>
      </c>
      <c r="H44" s="64">
        <v>1.3</v>
      </c>
      <c r="I44" s="51">
        <v>0</v>
      </c>
      <c r="J44" s="51">
        <v>0</v>
      </c>
      <c r="K44" s="64">
        <v>0</v>
      </c>
    </row>
    <row r="45" spans="2:11" ht="9" customHeight="1">
      <c r="B45" s="43" t="s">
        <v>138</v>
      </c>
      <c r="C45" s="51">
        <v>359891549</v>
      </c>
      <c r="D45" s="51">
        <v>2310935474</v>
      </c>
      <c r="E45" s="64">
        <v>1</v>
      </c>
      <c r="F45" s="51">
        <v>346887601</v>
      </c>
      <c r="G45" s="51">
        <v>2657823075</v>
      </c>
      <c r="H45" s="64">
        <v>0.4</v>
      </c>
      <c r="I45" s="51">
        <v>0</v>
      </c>
      <c r="J45" s="51">
        <v>0</v>
      </c>
      <c r="K45" s="64">
        <v>0</v>
      </c>
    </row>
    <row r="46" spans="2:11" ht="9" customHeight="1">
      <c r="B46" s="43" t="s">
        <v>139</v>
      </c>
      <c r="C46" s="51">
        <v>92769185</v>
      </c>
      <c r="D46" s="51">
        <v>598382024</v>
      </c>
      <c r="E46" s="64">
        <v>0.9</v>
      </c>
      <c r="F46" s="51">
        <v>101705820</v>
      </c>
      <c r="G46" s="51">
        <v>700087844</v>
      </c>
      <c r="H46" s="64">
        <v>2.3</v>
      </c>
      <c r="I46" s="51">
        <v>0</v>
      </c>
      <c r="J46" s="51">
        <v>0</v>
      </c>
      <c r="K46" s="64">
        <v>0</v>
      </c>
    </row>
    <row r="47" spans="2:11" ht="9" customHeight="1">
      <c r="B47" s="43" t="s">
        <v>140</v>
      </c>
      <c r="C47" s="51">
        <v>509678738</v>
      </c>
      <c r="D47" s="51">
        <v>3366428286</v>
      </c>
      <c r="E47" s="64">
        <v>0.6</v>
      </c>
      <c r="F47" s="51">
        <v>504097652</v>
      </c>
      <c r="G47" s="51">
        <v>3870525938</v>
      </c>
      <c r="H47" s="64">
        <v>0.3</v>
      </c>
      <c r="I47" s="51">
        <v>0</v>
      </c>
      <c r="J47" s="51">
        <v>0</v>
      </c>
      <c r="K47" s="64">
        <v>0</v>
      </c>
    </row>
    <row r="48" spans="2:11" ht="9" customHeight="1">
      <c r="B48" s="43" t="s">
        <v>141</v>
      </c>
      <c r="C48" s="51">
        <v>450791025</v>
      </c>
      <c r="D48" s="51">
        <v>2972487016</v>
      </c>
      <c r="E48" s="64">
        <v>4.7</v>
      </c>
      <c r="F48" s="51">
        <v>448578992</v>
      </c>
      <c r="G48" s="51">
        <v>3421066008</v>
      </c>
      <c r="H48" s="64">
        <v>4.6</v>
      </c>
      <c r="I48" s="51">
        <v>0</v>
      </c>
      <c r="J48" s="51">
        <v>0</v>
      </c>
      <c r="K48" s="64">
        <v>0</v>
      </c>
    </row>
    <row r="49" spans="2:11" ht="9" customHeight="1">
      <c r="B49" s="43" t="s">
        <v>142</v>
      </c>
      <c r="C49" s="51">
        <v>44087029</v>
      </c>
      <c r="D49" s="51">
        <v>260647902</v>
      </c>
      <c r="E49" s="64">
        <v>1.4</v>
      </c>
      <c r="F49" s="51">
        <v>41765272</v>
      </c>
      <c r="G49" s="51">
        <v>302413174</v>
      </c>
      <c r="H49" s="64">
        <v>1.2</v>
      </c>
      <c r="I49" s="51">
        <v>0</v>
      </c>
      <c r="J49" s="51">
        <v>0</v>
      </c>
      <c r="K49" s="64">
        <v>0</v>
      </c>
    </row>
    <row r="50" spans="2:11" ht="9" customHeight="1">
      <c r="B50" s="43" t="s">
        <v>143</v>
      </c>
      <c r="C50" s="51">
        <v>444076838</v>
      </c>
      <c r="D50" s="51">
        <v>2921707145.372</v>
      </c>
      <c r="E50" s="64">
        <v>-2.7</v>
      </c>
      <c r="F50" s="51">
        <v>460838587</v>
      </c>
      <c r="G50" s="51">
        <v>3382545732.02</v>
      </c>
      <c r="H50" s="64">
        <v>-2.6</v>
      </c>
      <c r="I50" s="51">
        <v>0</v>
      </c>
      <c r="J50" s="51">
        <v>0</v>
      </c>
      <c r="K50" s="64">
        <v>0</v>
      </c>
    </row>
    <row r="51" spans="2:11" ht="9" customHeight="1">
      <c r="B51" s="43" t="s">
        <v>144</v>
      </c>
      <c r="C51" s="51">
        <v>168588899</v>
      </c>
      <c r="D51" s="51">
        <v>1143765818</v>
      </c>
      <c r="E51" s="64">
        <v>-1.7</v>
      </c>
      <c r="F51" s="51">
        <v>142572831</v>
      </c>
      <c r="G51" s="51">
        <v>1286338649</v>
      </c>
      <c r="H51" s="64">
        <v>-2</v>
      </c>
      <c r="I51" s="51">
        <v>0</v>
      </c>
      <c r="J51" s="51">
        <v>0</v>
      </c>
      <c r="K51" s="64">
        <v>0</v>
      </c>
    </row>
    <row r="52" spans="2:11" ht="9" customHeight="1">
      <c r="B52" s="43" t="s">
        <v>145</v>
      </c>
      <c r="C52" s="51">
        <v>150120784</v>
      </c>
      <c r="D52" s="51">
        <v>940456264</v>
      </c>
      <c r="E52" s="64">
        <v>0.2</v>
      </c>
      <c r="F52" s="51">
        <v>152242211</v>
      </c>
      <c r="G52" s="51">
        <v>1092698475</v>
      </c>
      <c r="H52" s="64">
        <v>0.7</v>
      </c>
      <c r="I52" s="51">
        <v>0</v>
      </c>
      <c r="J52" s="51">
        <v>0</v>
      </c>
      <c r="K52" s="64">
        <v>0</v>
      </c>
    </row>
    <row r="53" spans="2:11" ht="9" customHeight="1">
      <c r="B53" s="43" t="s">
        <v>146</v>
      </c>
      <c r="C53" s="51">
        <v>439722434</v>
      </c>
      <c r="D53" s="51">
        <v>2857276606</v>
      </c>
      <c r="E53" s="64">
        <v>0.3</v>
      </c>
      <c r="F53" s="51">
        <v>450140828</v>
      </c>
      <c r="G53" s="51">
        <v>3307417434</v>
      </c>
      <c r="H53" s="64">
        <v>0.5</v>
      </c>
      <c r="I53" s="51">
        <v>0</v>
      </c>
      <c r="J53" s="51">
        <v>0</v>
      </c>
      <c r="K53" s="64">
        <v>0</v>
      </c>
    </row>
    <row r="54" spans="2:11" ht="9" customHeight="1">
      <c r="B54" s="43" t="s">
        <v>147</v>
      </c>
      <c r="C54" s="51">
        <v>33183814</v>
      </c>
      <c r="D54" s="51">
        <v>221074768</v>
      </c>
      <c r="E54" s="64">
        <v>-6</v>
      </c>
      <c r="F54" s="51">
        <v>35309429</v>
      </c>
      <c r="G54" s="51">
        <v>256384197</v>
      </c>
      <c r="H54" s="64">
        <v>-4.6</v>
      </c>
      <c r="I54" s="51">
        <v>0</v>
      </c>
      <c r="J54" s="51">
        <v>0</v>
      </c>
      <c r="K54" s="64">
        <v>0</v>
      </c>
    </row>
    <row r="55" spans="2:11" ht="9" customHeight="1">
      <c r="B55" s="43" t="s">
        <v>148</v>
      </c>
      <c r="C55" s="51">
        <v>252428490</v>
      </c>
      <c r="D55" s="51">
        <v>1688733632</v>
      </c>
      <c r="E55" s="64">
        <v>2.7</v>
      </c>
      <c r="F55" s="51">
        <v>257575434</v>
      </c>
      <c r="G55" s="51">
        <v>1946309066</v>
      </c>
      <c r="H55" s="64">
        <v>1.9</v>
      </c>
      <c r="I55" s="51">
        <v>0</v>
      </c>
      <c r="J55" s="51">
        <v>0</v>
      </c>
      <c r="K55" s="64">
        <v>0</v>
      </c>
    </row>
    <row r="56" spans="2:11" ht="9" customHeight="1">
      <c r="B56" s="43" t="s">
        <v>149</v>
      </c>
      <c r="C56" s="51">
        <v>45432195</v>
      </c>
      <c r="D56" s="51">
        <v>252367068</v>
      </c>
      <c r="E56" s="64">
        <v>-7.3</v>
      </c>
      <c r="F56" s="51">
        <v>50460704</v>
      </c>
      <c r="G56" s="51">
        <v>302827772</v>
      </c>
      <c r="H56" s="64">
        <v>-5.9</v>
      </c>
      <c r="I56" s="51">
        <v>0</v>
      </c>
      <c r="J56" s="51">
        <v>0</v>
      </c>
      <c r="K56" s="64">
        <v>0</v>
      </c>
    </row>
    <row r="57" spans="2:11" ht="9" customHeight="1">
      <c r="B57" s="43" t="s">
        <v>150</v>
      </c>
      <c r="C57" s="51">
        <v>321738356</v>
      </c>
      <c r="D57" s="51">
        <v>2016992695</v>
      </c>
      <c r="E57" s="64">
        <v>0.9</v>
      </c>
      <c r="F57" s="51">
        <v>306238625</v>
      </c>
      <c r="G57" s="51">
        <v>2323231320</v>
      </c>
      <c r="H57" s="64">
        <v>0.7</v>
      </c>
      <c r="I57" s="51">
        <v>0</v>
      </c>
      <c r="J57" s="51">
        <v>0</v>
      </c>
      <c r="K57" s="64">
        <v>0</v>
      </c>
    </row>
    <row r="58" spans="2:11" ht="9" customHeight="1">
      <c r="B58" s="43" t="s">
        <v>151</v>
      </c>
      <c r="C58" s="51">
        <v>1274175312</v>
      </c>
      <c r="D58" s="51">
        <v>8693949677</v>
      </c>
      <c r="E58" s="64">
        <v>2.5</v>
      </c>
      <c r="F58" s="51">
        <v>1298753459</v>
      </c>
      <c r="G58" s="51">
        <v>9992703136</v>
      </c>
      <c r="H58" s="64">
        <v>2.3</v>
      </c>
      <c r="I58" s="51">
        <v>0</v>
      </c>
      <c r="J58" s="51">
        <v>0</v>
      </c>
      <c r="K58" s="64">
        <v>0</v>
      </c>
    </row>
    <row r="59" spans="2:11" ht="9" customHeight="1">
      <c r="B59" s="43" t="s">
        <v>152</v>
      </c>
      <c r="C59" s="51">
        <v>116789387</v>
      </c>
      <c r="D59" s="51">
        <v>736619611</v>
      </c>
      <c r="E59" s="64">
        <v>2.4</v>
      </c>
      <c r="F59" s="51">
        <v>115351385</v>
      </c>
      <c r="G59" s="51">
        <v>851970996</v>
      </c>
      <c r="H59" s="64">
        <v>1.9</v>
      </c>
      <c r="I59" s="51">
        <v>0</v>
      </c>
      <c r="J59" s="51">
        <v>0</v>
      </c>
      <c r="K59" s="64">
        <v>0</v>
      </c>
    </row>
    <row r="60" spans="2:11" ht="9" customHeight="1">
      <c r="B60" s="43" t="s">
        <v>153</v>
      </c>
      <c r="C60" s="51">
        <v>29374857</v>
      </c>
      <c r="D60" s="51">
        <v>180606430</v>
      </c>
      <c r="E60" s="64">
        <v>0.9</v>
      </c>
      <c r="F60" s="51">
        <v>29171878</v>
      </c>
      <c r="G60" s="51">
        <v>209778308</v>
      </c>
      <c r="H60" s="64">
        <v>3.1</v>
      </c>
      <c r="I60" s="51">
        <v>0</v>
      </c>
      <c r="J60" s="51">
        <v>0</v>
      </c>
      <c r="K60" s="64">
        <v>0</v>
      </c>
    </row>
    <row r="61" spans="2:11" ht="9" customHeight="1">
      <c r="B61" s="43" t="s">
        <v>154</v>
      </c>
      <c r="C61" s="51">
        <v>353315853</v>
      </c>
      <c r="D61" s="51">
        <v>2795434729.196</v>
      </c>
      <c r="E61" s="64">
        <v>13.8</v>
      </c>
      <c r="F61" s="51">
        <v>152944518</v>
      </c>
      <c r="G61" s="51">
        <v>2948379246.883</v>
      </c>
      <c r="H61" s="64">
        <v>13.1</v>
      </c>
      <c r="I61" s="51">
        <v>0</v>
      </c>
      <c r="J61" s="51">
        <v>0</v>
      </c>
      <c r="K61" s="64">
        <v>0</v>
      </c>
    </row>
    <row r="62" spans="2:11" ht="9" customHeight="1">
      <c r="B62" s="43" t="s">
        <v>155</v>
      </c>
      <c r="C62" s="51">
        <v>249750583</v>
      </c>
      <c r="D62" s="51">
        <v>1702322668</v>
      </c>
      <c r="E62" s="64">
        <v>-2.3</v>
      </c>
      <c r="F62" s="51">
        <v>263218659</v>
      </c>
      <c r="G62" s="51">
        <v>1965541327</v>
      </c>
      <c r="H62" s="64">
        <v>-1.9</v>
      </c>
      <c r="I62" s="51">
        <v>0</v>
      </c>
      <c r="J62" s="51">
        <v>0</v>
      </c>
      <c r="K62" s="64">
        <v>0</v>
      </c>
    </row>
    <row r="63" spans="2:11" ht="9" customHeight="1">
      <c r="B63" s="43" t="s">
        <v>156</v>
      </c>
      <c r="C63" s="51">
        <v>91285820</v>
      </c>
      <c r="D63" s="51">
        <v>456609372</v>
      </c>
      <c r="E63" s="64">
        <v>-4.5</v>
      </c>
      <c r="F63" s="51">
        <v>58290309</v>
      </c>
      <c r="G63" s="51">
        <v>514899681</v>
      </c>
      <c r="H63" s="64">
        <v>-6.9</v>
      </c>
      <c r="I63" s="51">
        <v>0</v>
      </c>
      <c r="J63" s="51">
        <v>0</v>
      </c>
      <c r="K63" s="64">
        <v>0</v>
      </c>
    </row>
    <row r="64" spans="2:11" ht="9" customHeight="1">
      <c r="B64" s="43" t="s">
        <v>157</v>
      </c>
      <c r="C64" s="51">
        <v>245319284</v>
      </c>
      <c r="D64" s="51">
        <v>1549609788</v>
      </c>
      <c r="E64" s="64">
        <v>-4.9</v>
      </c>
      <c r="F64" s="51">
        <v>257826498</v>
      </c>
      <c r="G64" s="51">
        <v>1807436286</v>
      </c>
      <c r="H64" s="64">
        <v>-3.6</v>
      </c>
      <c r="I64" s="51">
        <v>0</v>
      </c>
      <c r="J64" s="51">
        <v>0</v>
      </c>
      <c r="K64" s="64">
        <v>0</v>
      </c>
    </row>
    <row r="65" spans="2:11" ht="9" customHeight="1" thickBot="1">
      <c r="B65" s="43" t="s">
        <v>158</v>
      </c>
      <c r="C65" s="51">
        <v>36272666</v>
      </c>
      <c r="D65" s="51">
        <v>193712477</v>
      </c>
      <c r="E65" s="64">
        <v>-2.6</v>
      </c>
      <c r="F65" s="51">
        <v>39433182</v>
      </c>
      <c r="G65" s="51">
        <v>233145659</v>
      </c>
      <c r="H65" s="64">
        <v>-0.1</v>
      </c>
      <c r="I65" s="51">
        <v>0</v>
      </c>
      <c r="J65" s="51">
        <v>0</v>
      </c>
      <c r="K65" s="64">
        <v>0</v>
      </c>
    </row>
    <row r="66" spans="2:11" ht="9" customHeight="1" thickTop="1">
      <c r="B66" s="44" t="s">
        <v>159</v>
      </c>
      <c r="C66" s="54">
        <v>12969768610</v>
      </c>
      <c r="D66" s="54">
        <v>84967605482.582</v>
      </c>
      <c r="E66" s="65">
        <v>0.6</v>
      </c>
      <c r="F66" s="54">
        <v>12746424342</v>
      </c>
      <c r="G66" s="54">
        <v>97714029824.25</v>
      </c>
      <c r="H66" s="65">
        <v>0.7</v>
      </c>
      <c r="I66" s="54">
        <v>0</v>
      </c>
      <c r="J66" s="54">
        <v>0</v>
      </c>
      <c r="K66" s="65">
        <v>0</v>
      </c>
    </row>
    <row r="67" spans="2:11" ht="9" customHeight="1" thickBot="1">
      <c r="B67" s="45" t="s">
        <v>160</v>
      </c>
      <c r="C67" s="55">
        <v>90680415</v>
      </c>
      <c r="D67" s="55">
        <v>597704986.14</v>
      </c>
      <c r="E67" s="66">
        <v>-10</v>
      </c>
      <c r="F67" s="55">
        <v>79650416</v>
      </c>
      <c r="G67" s="55">
        <v>677355401.751</v>
      </c>
      <c r="H67" s="66">
        <v>-8.6</v>
      </c>
      <c r="I67" s="55">
        <v>0</v>
      </c>
      <c r="J67" s="55">
        <v>0</v>
      </c>
      <c r="K67" s="66">
        <v>0</v>
      </c>
    </row>
    <row r="68" spans="2:11" ht="9" customHeight="1" thickTop="1">
      <c r="B68" s="46" t="s">
        <v>161</v>
      </c>
      <c r="C68" s="56">
        <v>13060449025</v>
      </c>
      <c r="D68" s="56">
        <v>85565310468.722</v>
      </c>
      <c r="E68" s="67">
        <v>0.6</v>
      </c>
      <c r="F68" s="56">
        <v>12826074758</v>
      </c>
      <c r="G68" s="56">
        <v>98391385226.001</v>
      </c>
      <c r="H68" s="67">
        <v>0.7</v>
      </c>
      <c r="I68" s="56">
        <v>0</v>
      </c>
      <c r="J68" s="56">
        <v>0</v>
      </c>
      <c r="K68" s="67">
        <v>0</v>
      </c>
    </row>
    <row r="69" spans="2:11" ht="9.75"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193</v>
      </c>
      <c r="D9" s="34" t="s">
        <v>89</v>
      </c>
      <c r="E9" s="34"/>
      <c r="F9" s="33" t="s">
        <v>194</v>
      </c>
      <c r="G9" s="34" t="s">
        <v>89</v>
      </c>
      <c r="H9" s="34"/>
      <c r="I9" s="33" t="s">
        <v>195</v>
      </c>
      <c r="J9" s="34" t="s">
        <v>89</v>
      </c>
      <c r="K9" s="34"/>
    </row>
    <row r="10" spans="2:11" ht="12" customHeight="1">
      <c r="B10" s="35" t="s">
        <v>92</v>
      </c>
      <c r="C10" s="152">
        <f>C3</f>
        <v>0</v>
      </c>
      <c r="D10" s="36" t="s">
        <v>93</v>
      </c>
      <c r="E10" s="36"/>
      <c r="F10" s="152">
        <f>D3</f>
        <v>0</v>
      </c>
      <c r="G10" s="36" t="s">
        <v>93</v>
      </c>
      <c r="H10" s="36"/>
      <c r="I10" s="152">
        <f>E3</f>
        <v>0</v>
      </c>
      <c r="J10" s="36" t="s">
        <v>93</v>
      </c>
      <c r="K10" s="36"/>
    </row>
    <row r="11" spans="2:11" ht="12" customHeight="1">
      <c r="B11" s="35"/>
      <c r="C11" s="35" t="str">
        <f>CONCATENATE("(",C3," Entities)")</f>
        <v>( Entities)</v>
      </c>
      <c r="D11" s="36" t="s">
        <v>94</v>
      </c>
      <c r="E11" s="36"/>
      <c r="F11" s="35" t="str">
        <f>CONCATENATE("(",D3," Entities)")</f>
        <v>( Entities)</v>
      </c>
      <c r="G11" s="36" t="s">
        <v>94</v>
      </c>
      <c r="H11" s="36"/>
      <c r="I11" s="35" t="str">
        <f>CONCATENATE("(",E3," Entities)")</f>
        <v>( Entities)</v>
      </c>
      <c r="J11" s="36" t="s">
        <v>94</v>
      </c>
      <c r="K11" s="36"/>
    </row>
    <row r="12" spans="2:11" ht="16.5" customHeight="1">
      <c r="B12" s="37"/>
      <c r="C12" s="37" t="s">
        <v>196</v>
      </c>
      <c r="D12" s="38" t="s">
        <v>96</v>
      </c>
      <c r="E12" s="38" t="s">
        <v>197</v>
      </c>
      <c r="F12" s="37" t="s">
        <v>196</v>
      </c>
      <c r="G12" s="38" t="s">
        <v>96</v>
      </c>
      <c r="H12" s="38" t="s">
        <v>197</v>
      </c>
      <c r="I12" s="37" t="s">
        <v>196</v>
      </c>
      <c r="J12" s="38" t="s">
        <v>96</v>
      </c>
      <c r="K12" s="38" t="s">
        <v>197</v>
      </c>
    </row>
    <row r="13" spans="2:11" ht="12.75" hidden="1">
      <c r="B13" s="39" t="s">
        <v>98</v>
      </c>
      <c r="C13" s="39" t="s">
        <v>198</v>
      </c>
      <c r="D13" s="39" t="s">
        <v>199</v>
      </c>
      <c r="E13" s="39" t="s">
        <v>200</v>
      </c>
      <c r="F13" s="39" t="s">
        <v>201</v>
      </c>
      <c r="G13" s="39" t="s">
        <v>202</v>
      </c>
      <c r="H13" s="39" t="s">
        <v>203</v>
      </c>
      <c r="I13" s="39" t="s">
        <v>204</v>
      </c>
      <c r="J13" s="39" t="s">
        <v>205</v>
      </c>
      <c r="K13" s="39" t="s">
        <v>206</v>
      </c>
    </row>
    <row r="14" spans="2:11" ht="12.75" hidden="1">
      <c r="B14" s="40"/>
      <c r="C14" s="40">
        <v>0</v>
      </c>
      <c r="D14" s="41">
        <v>0</v>
      </c>
      <c r="E14" s="41">
        <v>0</v>
      </c>
      <c r="F14" s="40">
        <v>0</v>
      </c>
      <c r="G14" s="41">
        <v>0</v>
      </c>
      <c r="H14" s="41">
        <v>0</v>
      </c>
      <c r="I14" s="40">
        <v>0</v>
      </c>
      <c r="J14" s="41">
        <v>0</v>
      </c>
      <c r="K14" s="41">
        <v>0</v>
      </c>
    </row>
    <row r="15" spans="2:11" ht="9" customHeight="1">
      <c r="B15" s="42" t="s">
        <v>108</v>
      </c>
      <c r="C15" s="49"/>
      <c r="D15" s="49"/>
      <c r="E15" s="62"/>
      <c r="F15" s="49"/>
      <c r="G15" s="49"/>
      <c r="H15" s="62"/>
      <c r="I15" s="49"/>
      <c r="J15" s="49"/>
      <c r="K15" s="62"/>
    </row>
    <row r="16" spans="2:11" ht="9" customHeight="1">
      <c r="B16" s="43" t="s">
        <v>109</v>
      </c>
      <c r="C16" s="50"/>
      <c r="D16" s="50"/>
      <c r="E16" s="63"/>
      <c r="F16" s="50"/>
      <c r="G16" s="50"/>
      <c r="H16" s="63"/>
      <c r="I16" s="50"/>
      <c r="J16" s="50"/>
      <c r="K16" s="63"/>
    </row>
    <row r="17" spans="2:11" ht="9" customHeight="1">
      <c r="B17" s="43" t="s">
        <v>110</v>
      </c>
      <c r="C17" s="51"/>
      <c r="D17" s="51"/>
      <c r="E17" s="64"/>
      <c r="F17" s="51"/>
      <c r="G17" s="51"/>
      <c r="H17" s="64"/>
      <c r="I17" s="51"/>
      <c r="J17" s="51"/>
      <c r="K17" s="64"/>
    </row>
    <row r="18" spans="2:11" ht="9" customHeight="1">
      <c r="B18" s="43" t="s">
        <v>111</v>
      </c>
      <c r="C18" s="51"/>
      <c r="D18" s="51"/>
      <c r="E18" s="64"/>
      <c r="F18" s="51"/>
      <c r="G18" s="51"/>
      <c r="H18" s="64"/>
      <c r="I18" s="51"/>
      <c r="J18" s="51"/>
      <c r="K18" s="64"/>
    </row>
    <row r="19" spans="2:11" ht="9" customHeight="1">
      <c r="B19" s="43" t="s">
        <v>112</v>
      </c>
      <c r="C19" s="51"/>
      <c r="D19" s="51"/>
      <c r="E19" s="64"/>
      <c r="F19" s="51"/>
      <c r="G19" s="51"/>
      <c r="H19" s="64"/>
      <c r="I19" s="51"/>
      <c r="J19" s="51"/>
      <c r="K19" s="64"/>
    </row>
    <row r="20" spans="2:11" ht="9" customHeight="1">
      <c r="B20" s="43" t="s">
        <v>113</v>
      </c>
      <c r="C20" s="51"/>
      <c r="D20" s="51"/>
      <c r="E20" s="64"/>
      <c r="F20" s="51"/>
      <c r="G20" s="51"/>
      <c r="H20" s="64"/>
      <c r="I20" s="51"/>
      <c r="J20" s="51"/>
      <c r="K20" s="64"/>
    </row>
    <row r="21" spans="2:11" ht="9" customHeight="1">
      <c r="B21" s="43" t="s">
        <v>114</v>
      </c>
      <c r="C21" s="50"/>
      <c r="D21" s="50"/>
      <c r="E21" s="63"/>
      <c r="F21" s="50"/>
      <c r="G21" s="50"/>
      <c r="H21" s="63"/>
      <c r="I21" s="50"/>
      <c r="J21" s="50"/>
      <c r="K21" s="63"/>
    </row>
    <row r="22" spans="2:11" ht="9" customHeight="1">
      <c r="B22" s="43" t="s">
        <v>115</v>
      </c>
      <c r="C22" s="51"/>
      <c r="D22" s="51"/>
      <c r="E22" s="64"/>
      <c r="F22" s="51"/>
      <c r="G22" s="51"/>
      <c r="H22" s="64"/>
      <c r="I22" s="51"/>
      <c r="J22" s="51"/>
      <c r="K22" s="64"/>
    </row>
    <row r="23" spans="2:11" ht="9" customHeight="1">
      <c r="B23" s="43" t="s">
        <v>116</v>
      </c>
      <c r="C23" s="50"/>
      <c r="D23" s="50"/>
      <c r="E23" s="63"/>
      <c r="F23" s="50"/>
      <c r="G23" s="50"/>
      <c r="H23" s="63"/>
      <c r="I23" s="50"/>
      <c r="J23" s="50"/>
      <c r="K23" s="63"/>
    </row>
    <row r="24" spans="2:11" ht="9" customHeight="1">
      <c r="B24" s="43" t="s">
        <v>117</v>
      </c>
      <c r="C24" s="51"/>
      <c r="D24" s="51"/>
      <c r="E24" s="64"/>
      <c r="F24" s="51"/>
      <c r="G24" s="51"/>
      <c r="H24" s="64"/>
      <c r="I24" s="51"/>
      <c r="J24" s="51"/>
      <c r="K24" s="64"/>
    </row>
    <row r="25" spans="2:11" ht="9" customHeight="1">
      <c r="B25" s="43" t="s">
        <v>118</v>
      </c>
      <c r="C25" s="51"/>
      <c r="D25" s="51"/>
      <c r="E25" s="64"/>
      <c r="F25" s="51"/>
      <c r="G25" s="51"/>
      <c r="H25" s="64"/>
      <c r="I25" s="51"/>
      <c r="J25" s="51"/>
      <c r="K25" s="64"/>
    </row>
    <row r="26" spans="2:11" ht="9" customHeight="1">
      <c r="B26" s="43" t="s">
        <v>119</v>
      </c>
      <c r="C26" s="51"/>
      <c r="D26" s="51"/>
      <c r="E26" s="64"/>
      <c r="F26" s="51"/>
      <c r="G26" s="51"/>
      <c r="H26" s="64"/>
      <c r="I26" s="51"/>
      <c r="J26" s="51"/>
      <c r="K26" s="64"/>
    </row>
    <row r="27" spans="2:11" ht="9" customHeight="1">
      <c r="B27" s="43" t="s">
        <v>120</v>
      </c>
      <c r="C27" s="51"/>
      <c r="D27" s="51"/>
      <c r="E27" s="64"/>
      <c r="F27" s="51"/>
      <c r="G27" s="51"/>
      <c r="H27" s="64"/>
      <c r="I27" s="51"/>
      <c r="J27" s="51"/>
      <c r="K27" s="64"/>
    </row>
    <row r="28" spans="2:11" ht="9" customHeight="1">
      <c r="B28" s="43" t="s">
        <v>121</v>
      </c>
      <c r="C28" s="51"/>
      <c r="D28" s="51"/>
      <c r="E28" s="64"/>
      <c r="F28" s="51"/>
      <c r="G28" s="51"/>
      <c r="H28" s="64"/>
      <c r="I28" s="51"/>
      <c r="J28" s="51"/>
      <c r="K28" s="64"/>
    </row>
    <row r="29" spans="2:11" ht="9" customHeight="1">
      <c r="B29" s="43" t="s">
        <v>122</v>
      </c>
      <c r="C29" s="51"/>
      <c r="D29" s="51"/>
      <c r="E29" s="64"/>
      <c r="F29" s="51"/>
      <c r="G29" s="51"/>
      <c r="H29" s="64"/>
      <c r="I29" s="51"/>
      <c r="J29" s="51"/>
      <c r="K29" s="64"/>
    </row>
    <row r="30" spans="2:11" ht="9" customHeight="1">
      <c r="B30" s="43" t="s">
        <v>123</v>
      </c>
      <c r="C30" s="51"/>
      <c r="D30" s="51"/>
      <c r="E30" s="64"/>
      <c r="F30" s="51"/>
      <c r="G30" s="51"/>
      <c r="H30" s="64"/>
      <c r="I30" s="51"/>
      <c r="J30" s="51"/>
      <c r="K30" s="64"/>
    </row>
    <row r="31" spans="2:11" ht="9" customHeight="1">
      <c r="B31" s="43" t="s">
        <v>124</v>
      </c>
      <c r="C31" s="51"/>
      <c r="D31" s="51"/>
      <c r="E31" s="64"/>
      <c r="F31" s="51"/>
      <c r="G31" s="51"/>
      <c r="H31" s="64"/>
      <c r="I31" s="51"/>
      <c r="J31" s="51"/>
      <c r="K31" s="64"/>
    </row>
    <row r="32" spans="2:11" ht="9" customHeight="1">
      <c r="B32" s="43" t="s">
        <v>125</v>
      </c>
      <c r="C32" s="51"/>
      <c r="D32" s="51"/>
      <c r="E32" s="64"/>
      <c r="F32" s="51"/>
      <c r="G32" s="51"/>
      <c r="H32" s="64"/>
      <c r="I32" s="51"/>
      <c r="J32" s="51"/>
      <c r="K32" s="64"/>
    </row>
    <row r="33" spans="2:11" ht="9" customHeight="1">
      <c r="B33" s="43" t="s">
        <v>126</v>
      </c>
      <c r="C33" s="51"/>
      <c r="D33" s="51"/>
      <c r="E33" s="64"/>
      <c r="F33" s="51"/>
      <c r="G33" s="51"/>
      <c r="H33" s="64"/>
      <c r="I33" s="51"/>
      <c r="J33" s="51"/>
      <c r="K33" s="64"/>
    </row>
    <row r="34" spans="2:11" ht="9" customHeight="1">
      <c r="B34" s="43" t="s">
        <v>127</v>
      </c>
      <c r="C34" s="51"/>
      <c r="D34" s="51"/>
      <c r="E34" s="64"/>
      <c r="F34" s="51"/>
      <c r="G34" s="51"/>
      <c r="H34" s="64"/>
      <c r="I34" s="51"/>
      <c r="J34" s="51"/>
      <c r="K34" s="64"/>
    </row>
    <row r="35" spans="2:11" ht="9" customHeight="1">
      <c r="B35" s="43" t="s">
        <v>128</v>
      </c>
      <c r="C35" s="51"/>
      <c r="D35" s="51"/>
      <c r="E35" s="64"/>
      <c r="F35" s="51"/>
      <c r="G35" s="51"/>
      <c r="H35" s="64"/>
      <c r="I35" s="51"/>
      <c r="J35" s="51"/>
      <c r="K35" s="64"/>
    </row>
    <row r="36" spans="2:11" ht="9" customHeight="1">
      <c r="B36" s="43" t="s">
        <v>129</v>
      </c>
      <c r="C36" s="51"/>
      <c r="D36" s="51"/>
      <c r="E36" s="64"/>
      <c r="F36" s="51"/>
      <c r="G36" s="51"/>
      <c r="H36" s="64"/>
      <c r="I36" s="51"/>
      <c r="J36" s="51"/>
      <c r="K36" s="64"/>
    </row>
    <row r="37" spans="2:11" ht="9" customHeight="1">
      <c r="B37" s="43" t="s">
        <v>130</v>
      </c>
      <c r="C37" s="51"/>
      <c r="D37" s="51"/>
      <c r="E37" s="64"/>
      <c r="F37" s="51"/>
      <c r="G37" s="51"/>
      <c r="H37" s="64"/>
      <c r="I37" s="51"/>
      <c r="J37" s="51"/>
      <c r="K37" s="64"/>
    </row>
    <row r="38" spans="2:11" ht="9" customHeight="1">
      <c r="B38" s="43" t="s">
        <v>131</v>
      </c>
      <c r="C38" s="51"/>
      <c r="D38" s="51"/>
      <c r="E38" s="64"/>
      <c r="F38" s="51"/>
      <c r="G38" s="51"/>
      <c r="H38" s="64"/>
      <c r="I38" s="51"/>
      <c r="J38" s="51"/>
      <c r="K38" s="64"/>
    </row>
    <row r="39" spans="2:11" ht="9" customHeight="1">
      <c r="B39" s="43" t="s">
        <v>132</v>
      </c>
      <c r="C39" s="51"/>
      <c r="D39" s="51"/>
      <c r="E39" s="64"/>
      <c r="F39" s="51"/>
      <c r="G39" s="51"/>
      <c r="H39" s="64"/>
      <c r="I39" s="51"/>
      <c r="J39" s="51"/>
      <c r="K39" s="64"/>
    </row>
    <row r="40" spans="2:11" ht="9" customHeight="1">
      <c r="B40" s="43" t="s">
        <v>133</v>
      </c>
      <c r="C40" s="51"/>
      <c r="D40" s="51"/>
      <c r="E40" s="64"/>
      <c r="F40" s="51"/>
      <c r="G40" s="51"/>
      <c r="H40" s="64"/>
      <c r="I40" s="51"/>
      <c r="J40" s="51"/>
      <c r="K40" s="64"/>
    </row>
    <row r="41" spans="2:11" ht="9" customHeight="1">
      <c r="B41" s="43" t="s">
        <v>134</v>
      </c>
      <c r="C41" s="51"/>
      <c r="D41" s="51"/>
      <c r="E41" s="64"/>
      <c r="F41" s="51"/>
      <c r="G41" s="51"/>
      <c r="H41" s="64"/>
      <c r="I41" s="51"/>
      <c r="J41" s="51"/>
      <c r="K41" s="64"/>
    </row>
    <row r="42" spans="2:11" ht="9" customHeight="1">
      <c r="B42" s="43" t="s">
        <v>135</v>
      </c>
      <c r="C42" s="51"/>
      <c r="D42" s="51"/>
      <c r="E42" s="64"/>
      <c r="F42" s="51"/>
      <c r="G42" s="51"/>
      <c r="H42" s="64"/>
      <c r="I42" s="51"/>
      <c r="J42" s="51"/>
      <c r="K42" s="64"/>
    </row>
    <row r="43" spans="2:11" ht="9" customHeight="1">
      <c r="B43" s="43" t="s">
        <v>136</v>
      </c>
      <c r="C43" s="51"/>
      <c r="D43" s="51"/>
      <c r="E43" s="64"/>
      <c r="F43" s="51"/>
      <c r="G43" s="51"/>
      <c r="H43" s="64"/>
      <c r="I43" s="51"/>
      <c r="J43" s="51"/>
      <c r="K43" s="64"/>
    </row>
    <row r="44" spans="2:11" ht="9" customHeight="1">
      <c r="B44" s="43" t="s">
        <v>137</v>
      </c>
      <c r="C44" s="51"/>
      <c r="D44" s="51"/>
      <c r="E44" s="64"/>
      <c r="F44" s="51"/>
      <c r="G44" s="51"/>
      <c r="H44" s="64"/>
      <c r="I44" s="51"/>
      <c r="J44" s="51"/>
      <c r="K44" s="64"/>
    </row>
    <row r="45" spans="2:11" ht="9" customHeight="1">
      <c r="B45" s="43" t="s">
        <v>138</v>
      </c>
      <c r="C45" s="51"/>
      <c r="D45" s="51"/>
      <c r="E45" s="64"/>
      <c r="F45" s="51"/>
      <c r="G45" s="51"/>
      <c r="H45" s="64"/>
      <c r="I45" s="51"/>
      <c r="J45" s="51"/>
      <c r="K45" s="64"/>
    </row>
    <row r="46" spans="2:11" ht="9" customHeight="1">
      <c r="B46" s="43" t="s">
        <v>139</v>
      </c>
      <c r="C46" s="51"/>
      <c r="D46" s="51"/>
      <c r="E46" s="64"/>
      <c r="F46" s="51"/>
      <c r="G46" s="51"/>
      <c r="H46" s="64"/>
      <c r="I46" s="51"/>
      <c r="J46" s="51"/>
      <c r="K46" s="64"/>
    </row>
    <row r="47" spans="2:11" ht="9" customHeight="1">
      <c r="B47" s="43" t="s">
        <v>140</v>
      </c>
      <c r="C47" s="51"/>
      <c r="D47" s="51"/>
      <c r="E47" s="64"/>
      <c r="F47" s="51"/>
      <c r="G47" s="51"/>
      <c r="H47" s="64"/>
      <c r="I47" s="51"/>
      <c r="J47" s="51"/>
      <c r="K47" s="64"/>
    </row>
    <row r="48" spans="2:11" ht="9" customHeight="1">
      <c r="B48" s="43" t="s">
        <v>141</v>
      </c>
      <c r="C48" s="51"/>
      <c r="D48" s="51"/>
      <c r="E48" s="64"/>
      <c r="F48" s="51"/>
      <c r="G48" s="51"/>
      <c r="H48" s="64"/>
      <c r="I48" s="51"/>
      <c r="J48" s="51"/>
      <c r="K48" s="64"/>
    </row>
    <row r="49" spans="2:11" ht="9" customHeight="1">
      <c r="B49" s="43" t="s">
        <v>142</v>
      </c>
      <c r="C49" s="51"/>
      <c r="D49" s="51"/>
      <c r="E49" s="64"/>
      <c r="F49" s="51"/>
      <c r="G49" s="51"/>
      <c r="H49" s="64"/>
      <c r="I49" s="51"/>
      <c r="J49" s="51"/>
      <c r="K49" s="64"/>
    </row>
    <row r="50" spans="2:11" ht="9" customHeight="1">
      <c r="B50" s="43" t="s">
        <v>143</v>
      </c>
      <c r="C50" s="51"/>
      <c r="D50" s="51"/>
      <c r="E50" s="64"/>
      <c r="F50" s="51"/>
      <c r="G50" s="51"/>
      <c r="H50" s="64"/>
      <c r="I50" s="51"/>
      <c r="J50" s="51"/>
      <c r="K50" s="64"/>
    </row>
    <row r="51" spans="2:11" ht="9" customHeight="1">
      <c r="B51" s="43" t="s">
        <v>144</v>
      </c>
      <c r="C51" s="51"/>
      <c r="D51" s="51"/>
      <c r="E51" s="64"/>
      <c r="F51" s="51"/>
      <c r="G51" s="51"/>
      <c r="H51" s="64"/>
      <c r="I51" s="51"/>
      <c r="J51" s="51"/>
      <c r="K51" s="64"/>
    </row>
    <row r="52" spans="2:11" ht="9" customHeight="1">
      <c r="B52" s="43" t="s">
        <v>145</v>
      </c>
      <c r="C52" s="51"/>
      <c r="D52" s="51"/>
      <c r="E52" s="64"/>
      <c r="F52" s="51"/>
      <c r="G52" s="51"/>
      <c r="H52" s="64"/>
      <c r="I52" s="51"/>
      <c r="J52" s="51"/>
      <c r="K52" s="64"/>
    </row>
    <row r="53" spans="2:11" ht="9" customHeight="1">
      <c r="B53" s="43" t="s">
        <v>146</v>
      </c>
      <c r="C53" s="51"/>
      <c r="D53" s="51"/>
      <c r="E53" s="64"/>
      <c r="F53" s="51"/>
      <c r="G53" s="51"/>
      <c r="H53" s="64"/>
      <c r="I53" s="51"/>
      <c r="J53" s="51"/>
      <c r="K53" s="64"/>
    </row>
    <row r="54" spans="2:11" ht="9" customHeight="1">
      <c r="B54" s="43" t="s">
        <v>147</v>
      </c>
      <c r="C54" s="51"/>
      <c r="D54" s="51"/>
      <c r="E54" s="64"/>
      <c r="F54" s="51"/>
      <c r="G54" s="51"/>
      <c r="H54" s="64"/>
      <c r="I54" s="51"/>
      <c r="J54" s="51"/>
      <c r="K54" s="64"/>
    </row>
    <row r="55" spans="2:11" ht="9" customHeight="1">
      <c r="B55" s="43" t="s">
        <v>148</v>
      </c>
      <c r="C55" s="51"/>
      <c r="D55" s="51"/>
      <c r="E55" s="64"/>
      <c r="F55" s="51"/>
      <c r="G55" s="51"/>
      <c r="H55" s="64"/>
      <c r="I55" s="51"/>
      <c r="J55" s="51"/>
      <c r="K55" s="64"/>
    </row>
    <row r="56" spans="2:11" ht="9" customHeight="1">
      <c r="B56" s="43" t="s">
        <v>149</v>
      </c>
      <c r="C56" s="51"/>
      <c r="D56" s="51"/>
      <c r="E56" s="64"/>
      <c r="F56" s="51"/>
      <c r="G56" s="51"/>
      <c r="H56" s="64"/>
      <c r="I56" s="51"/>
      <c r="J56" s="51"/>
      <c r="K56" s="64"/>
    </row>
    <row r="57" spans="2:11" ht="9" customHeight="1">
      <c r="B57" s="43" t="s">
        <v>150</v>
      </c>
      <c r="C57" s="51"/>
      <c r="D57" s="51"/>
      <c r="E57" s="64"/>
      <c r="F57" s="51"/>
      <c r="G57" s="51"/>
      <c r="H57" s="64"/>
      <c r="I57" s="51"/>
      <c r="J57" s="51"/>
      <c r="K57" s="64"/>
    </row>
    <row r="58" spans="2:11" ht="9" customHeight="1">
      <c r="B58" s="43" t="s">
        <v>151</v>
      </c>
      <c r="C58" s="51"/>
      <c r="D58" s="51"/>
      <c r="E58" s="64"/>
      <c r="F58" s="51"/>
      <c r="G58" s="51"/>
      <c r="H58" s="64"/>
      <c r="I58" s="51"/>
      <c r="J58" s="51"/>
      <c r="K58" s="64"/>
    </row>
    <row r="59" spans="2:11" ht="9" customHeight="1">
      <c r="B59" s="43" t="s">
        <v>152</v>
      </c>
      <c r="C59" s="51"/>
      <c r="D59" s="51"/>
      <c r="E59" s="64"/>
      <c r="F59" s="51"/>
      <c r="G59" s="51"/>
      <c r="H59" s="64"/>
      <c r="I59" s="51"/>
      <c r="J59" s="51"/>
      <c r="K59" s="64"/>
    </row>
    <row r="60" spans="2:11" ht="9" customHeight="1">
      <c r="B60" s="43" t="s">
        <v>153</v>
      </c>
      <c r="C60" s="52"/>
      <c r="D60" s="52"/>
      <c r="E60" s="68"/>
      <c r="F60" s="52"/>
      <c r="G60" s="52"/>
      <c r="H60" s="68"/>
      <c r="I60" s="52"/>
      <c r="J60" s="52"/>
      <c r="K60" s="68"/>
    </row>
    <row r="61" spans="2:11" ht="9" customHeight="1">
      <c r="B61" s="43" t="s">
        <v>154</v>
      </c>
      <c r="C61" s="52"/>
      <c r="D61" s="52"/>
      <c r="E61" s="68"/>
      <c r="F61" s="52"/>
      <c r="G61" s="52"/>
      <c r="H61" s="68"/>
      <c r="I61" s="52"/>
      <c r="J61" s="52"/>
      <c r="K61" s="68"/>
    </row>
    <row r="62" spans="2:11" ht="9" customHeight="1">
      <c r="B62" s="43" t="s">
        <v>155</v>
      </c>
      <c r="C62" s="51"/>
      <c r="D62" s="51"/>
      <c r="E62" s="64"/>
      <c r="F62" s="51"/>
      <c r="G62" s="51"/>
      <c r="H62" s="64"/>
      <c r="I62" s="51"/>
      <c r="J62" s="51"/>
      <c r="K62" s="64"/>
    </row>
    <row r="63" spans="2:11" ht="9" customHeight="1">
      <c r="B63" s="43" t="s">
        <v>156</v>
      </c>
      <c r="C63" s="51"/>
      <c r="D63" s="51"/>
      <c r="E63" s="64"/>
      <c r="F63" s="51"/>
      <c r="G63" s="51"/>
      <c r="H63" s="64"/>
      <c r="I63" s="51"/>
      <c r="J63" s="51"/>
      <c r="K63" s="64"/>
    </row>
    <row r="64" spans="2:11" ht="9" customHeight="1">
      <c r="B64" s="43" t="s">
        <v>157</v>
      </c>
      <c r="C64" s="51"/>
      <c r="D64" s="51"/>
      <c r="E64" s="64"/>
      <c r="F64" s="51"/>
      <c r="G64" s="51"/>
      <c r="H64" s="64"/>
      <c r="I64" s="51"/>
      <c r="J64" s="51"/>
      <c r="K64" s="64"/>
    </row>
    <row r="65" spans="2:11" ht="9" customHeight="1" thickBot="1">
      <c r="B65" s="43" t="s">
        <v>158</v>
      </c>
      <c r="C65" s="51"/>
      <c r="D65" s="51"/>
      <c r="E65" s="64"/>
      <c r="F65" s="51"/>
      <c r="G65" s="51"/>
      <c r="H65" s="64"/>
      <c r="I65" s="51"/>
      <c r="J65" s="51"/>
      <c r="K65" s="64"/>
    </row>
    <row r="66" spans="2:11" ht="9" customHeight="1" thickTop="1">
      <c r="B66" s="44" t="s">
        <v>159</v>
      </c>
      <c r="C66" s="54"/>
      <c r="D66" s="54"/>
      <c r="E66" s="65"/>
      <c r="F66" s="54"/>
      <c r="G66" s="54"/>
      <c r="H66" s="65"/>
      <c r="I66" s="54"/>
      <c r="J66" s="54"/>
      <c r="K66" s="65"/>
    </row>
    <row r="67" spans="2:11" ht="9" customHeight="1" thickBot="1">
      <c r="B67" s="45" t="s">
        <v>160</v>
      </c>
      <c r="C67" s="55"/>
      <c r="D67" s="55"/>
      <c r="E67" s="66"/>
      <c r="F67" s="55"/>
      <c r="G67" s="55"/>
      <c r="H67" s="66"/>
      <c r="I67" s="55"/>
      <c r="J67" s="55"/>
      <c r="K67" s="66"/>
    </row>
    <row r="68" spans="2:11" ht="9" customHeight="1" thickTop="1">
      <c r="B68" s="46" t="s">
        <v>161</v>
      </c>
      <c r="C68" s="56"/>
      <c r="D68" s="56"/>
      <c r="E68" s="67"/>
      <c r="F68" s="56"/>
      <c r="G68" s="56"/>
      <c r="H68" s="57"/>
      <c r="I68" s="56"/>
      <c r="J68" s="56"/>
      <c r="K68" s="67"/>
    </row>
    <row r="69" spans="2:11" ht="9" customHeight="1">
      <c r="B69" s="160" t="s">
        <v>162</v>
      </c>
      <c r="C69" s="162"/>
      <c r="D69" s="162"/>
      <c r="E69" s="162"/>
      <c r="F69" s="162"/>
      <c r="G69" s="162"/>
      <c r="H69" s="162"/>
      <c r="I69" s="162"/>
      <c r="J69" s="162"/>
      <c r="K69" s="163"/>
    </row>
    <row r="70" spans="2:11" ht="7.5" customHeight="1">
      <c r="B70" s="161" t="s">
        <v>163</v>
      </c>
      <c r="C70" s="114"/>
      <c r="D70" s="114"/>
      <c r="E70" s="114"/>
      <c r="F70" s="114"/>
      <c r="G70" s="114"/>
      <c r="H70" s="114"/>
      <c r="I70" s="114"/>
      <c r="J70" s="114"/>
      <c r="K70" s="125"/>
    </row>
    <row r="71" spans="2:11" ht="7.5" customHeight="1">
      <c r="B71" s="164" t="s">
        <v>164</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207</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01/15/2020</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33</v>
      </c>
    </row>
    <row r="13" spans="2:15" s="72" customFormat="1" ht="8.25" hidden="1">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109</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110</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111</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112</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113</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114</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115</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116</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117</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118</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119</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120</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121</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122</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123</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124</v>
      </c>
      <c r="C31" s="79">
        <v>107670970</v>
      </c>
      <c r="D31" s="79">
        <v>99760037</v>
      </c>
      <c r="E31" s="79">
        <v>116074486</v>
      </c>
      <c r="F31" s="79">
        <v>113113567</v>
      </c>
      <c r="G31" s="79">
        <v>124405302</v>
      </c>
      <c r="H31" s="79">
        <v>120546783</v>
      </c>
      <c r="I31" s="79">
        <v>119810569</v>
      </c>
      <c r="J31" s="79">
        <v>120805858</v>
      </c>
      <c r="K31" s="79">
        <v>113812877</v>
      </c>
      <c r="L31" s="79">
        <v>117604320</v>
      </c>
      <c r="M31" s="79">
        <v>114713522</v>
      </c>
      <c r="N31" s="79">
        <v>115174411</v>
      </c>
      <c r="O31" s="79">
        <v>1383492702</v>
      </c>
    </row>
    <row r="32" spans="2:15" ht="7.5" customHeight="1">
      <c r="B32" s="80" t="s">
        <v>125</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126</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127</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128</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129</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130</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131</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132</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133</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134</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135</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136</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137</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138</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139</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140</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141</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142</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143</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144</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145</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146</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147</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148</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149</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150</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151</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152</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153</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154</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155</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156</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157</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158</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222</v>
      </c>
      <c r="C66" s="83">
        <v>11563412446</v>
      </c>
      <c r="D66" s="83">
        <v>10777235500</v>
      </c>
      <c r="E66" s="83">
        <v>12116188428</v>
      </c>
      <c r="F66" s="83">
        <v>11969476409</v>
      </c>
      <c r="G66" s="83">
        <v>12800620271</v>
      </c>
      <c r="H66" s="83">
        <v>12563129422</v>
      </c>
      <c r="I66" s="83">
        <v>12642555521</v>
      </c>
      <c r="J66" s="83">
        <v>12561129460</v>
      </c>
      <c r="K66" s="83">
        <v>12314634903</v>
      </c>
      <c r="L66" s="83">
        <v>12508983754</v>
      </c>
      <c r="M66" s="83">
        <v>12197492940</v>
      </c>
      <c r="N66" s="83">
        <v>11951321314</v>
      </c>
      <c r="O66" s="83">
        <v>145966180368</v>
      </c>
    </row>
    <row r="67" spans="2:15" ht="7.5" customHeight="1" thickBot="1">
      <c r="B67" s="77" t="s">
        <v>160</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223</v>
      </c>
      <c r="C68" s="81">
        <v>11667335427</v>
      </c>
      <c r="D68" s="81">
        <v>10875055487</v>
      </c>
      <c r="E68" s="81">
        <v>12193206681</v>
      </c>
      <c r="F68" s="81">
        <v>12071699576</v>
      </c>
      <c r="G68" s="81">
        <v>12902083833</v>
      </c>
      <c r="H68" s="81">
        <v>12656502740</v>
      </c>
      <c r="I68" s="81">
        <v>12730594759</v>
      </c>
      <c r="J68" s="81">
        <v>12638685853</v>
      </c>
      <c r="K68" s="81">
        <v>12408213612</v>
      </c>
      <c r="L68" s="81">
        <v>12595010551</v>
      </c>
      <c r="M68" s="81">
        <v>12282863193</v>
      </c>
      <c r="N68" s="81">
        <v>12028389043</v>
      </c>
      <c r="O68" s="81">
        <v>147049640755</v>
      </c>
    </row>
    <row r="69" spans="2:15" ht="12.75">
      <c r="B69" s="167" t="s">
        <v>224</v>
      </c>
      <c r="C69" s="162"/>
      <c r="D69" s="162"/>
      <c r="E69" s="162"/>
      <c r="F69" s="162"/>
      <c r="G69" s="162"/>
      <c r="H69" s="162"/>
      <c r="I69" s="162"/>
      <c r="J69" s="162"/>
      <c r="K69" s="162"/>
      <c r="L69" s="162"/>
      <c r="M69" s="162"/>
      <c r="N69" s="162"/>
      <c r="O69" s="163"/>
    </row>
    <row r="70" spans="2:15" ht="12.75">
      <c r="B70" s="169" t="s">
        <v>225</v>
      </c>
      <c r="C70" s="114"/>
      <c r="D70" s="114"/>
      <c r="E70" s="114"/>
      <c r="F70" s="114"/>
      <c r="G70" s="114"/>
      <c r="H70" s="114"/>
      <c r="I70" s="114"/>
      <c r="J70" s="114"/>
      <c r="K70" s="114"/>
      <c r="L70" s="114"/>
      <c r="M70" s="114"/>
      <c r="N70" s="114"/>
      <c r="O70" s="125"/>
    </row>
    <row r="71" spans="2:15" ht="12.75">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01/15/2020</v>
      </c>
      <c r="N10" s="84"/>
      <c r="O10" s="84" t="str">
        <f>CONCATENATE(MF33G_Jan_Mar!H3," Reporting Period")</f>
        <v>2019 Reporting Period</v>
      </c>
    </row>
    <row r="11" spans="2:15" ht="12.75">
      <c r="B11" s="73"/>
      <c r="C11" s="73"/>
      <c r="D11" s="73"/>
      <c r="E11" s="73"/>
      <c r="F11" s="73"/>
      <c r="G11" s="73"/>
      <c r="H11" s="73"/>
      <c r="I11" s="73"/>
      <c r="J11" s="73"/>
      <c r="K11" s="73"/>
      <c r="L11" s="73"/>
      <c r="M11" s="73"/>
      <c r="N11" s="73"/>
      <c r="O11" s="73"/>
    </row>
    <row r="12" spans="2:15" ht="12.75">
      <c r="B12" s="170" t="s">
        <v>98</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33</v>
      </c>
    </row>
    <row r="13" spans="1:16" ht="12.75" hidden="1">
      <c r="A13" s="72"/>
      <c r="B13" s="72" t="s">
        <v>98</v>
      </c>
      <c r="C13" s="72" t="s">
        <v>99</v>
      </c>
      <c r="D13" s="72" t="s">
        <v>102</v>
      </c>
      <c r="E13" s="72" t="s">
        <v>105</v>
      </c>
      <c r="F13" s="72" t="s">
        <v>170</v>
      </c>
      <c r="G13" s="72" t="s">
        <v>221</v>
      </c>
      <c r="H13" s="72" t="s">
        <v>176</v>
      </c>
      <c r="I13" s="72" t="s">
        <v>183</v>
      </c>
      <c r="J13" s="72" t="s">
        <v>186</v>
      </c>
      <c r="K13" s="72" t="s">
        <v>189</v>
      </c>
      <c r="L13" s="72" t="s">
        <v>198</v>
      </c>
      <c r="M13" s="72" t="s">
        <v>201</v>
      </c>
      <c r="N13" s="72" t="s">
        <v>204</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108</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109</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110</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111</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112</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113</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114</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115</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116</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117</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118</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119</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120</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121</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122</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123</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124</v>
      </c>
      <c r="C31" s="79">
        <v>159900083</v>
      </c>
      <c r="D31" s="79">
        <v>130749796</v>
      </c>
      <c r="E31" s="79">
        <v>159518358</v>
      </c>
      <c r="F31" s="79">
        <v>145185825</v>
      </c>
      <c r="G31" s="79">
        <v>168432016</v>
      </c>
      <c r="H31" s="79">
        <v>161373730</v>
      </c>
      <c r="I31" s="79">
        <v>155030099</v>
      </c>
      <c r="J31" s="79">
        <v>158716165</v>
      </c>
      <c r="K31" s="79">
        <v>159654672</v>
      </c>
      <c r="L31" s="79">
        <v>151302087</v>
      </c>
      <c r="M31" s="79">
        <v>158473196</v>
      </c>
      <c r="N31" s="79">
        <v>154516915</v>
      </c>
      <c r="O31" s="79">
        <v>1862852942</v>
      </c>
    </row>
    <row r="32" spans="2:15" ht="7.5" customHeight="1">
      <c r="B32" s="80" t="s">
        <v>125</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126</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127</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128</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129</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130</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131</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132</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133</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134</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135</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136</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137</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138</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139</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140</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141</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142</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143</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144</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145</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146</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147</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148</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149</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150</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151</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152</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153</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154</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155</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156</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157</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158</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222</v>
      </c>
      <c r="C66" s="83">
        <v>15031228429</v>
      </c>
      <c r="D66" s="83">
        <v>14054575755</v>
      </c>
      <c r="E66" s="83">
        <v>15781873182</v>
      </c>
      <c r="F66" s="83">
        <v>15427588762</v>
      </c>
      <c r="G66" s="83">
        <v>16491708218</v>
      </c>
      <c r="H66" s="83">
        <v>16418635916</v>
      </c>
      <c r="I66" s="83">
        <v>16125822555</v>
      </c>
      <c r="J66" s="83">
        <v>16317465486</v>
      </c>
      <c r="K66" s="83">
        <v>16079725706</v>
      </c>
      <c r="L66" s="83">
        <v>16314205885</v>
      </c>
      <c r="M66" s="83">
        <v>15858963205</v>
      </c>
      <c r="N66" s="83">
        <v>15630088504</v>
      </c>
      <c r="O66" s="83">
        <v>189531881603</v>
      </c>
    </row>
    <row r="67" spans="2:15" ht="7.5" customHeight="1" thickBot="1">
      <c r="B67" s="77" t="s">
        <v>160</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223</v>
      </c>
      <c r="C68" s="81">
        <v>15189091302</v>
      </c>
      <c r="D68" s="81">
        <v>14192538850</v>
      </c>
      <c r="E68" s="81">
        <v>15899572023</v>
      </c>
      <c r="F68" s="81">
        <v>15566275458</v>
      </c>
      <c r="G68" s="81">
        <v>16636163667</v>
      </c>
      <c r="H68" s="81">
        <v>16552808511</v>
      </c>
      <c r="I68" s="81">
        <v>16251697549</v>
      </c>
      <c r="J68" s="81">
        <v>16434730486</v>
      </c>
      <c r="K68" s="81">
        <v>16214564744</v>
      </c>
      <c r="L68" s="81">
        <v>16431181814</v>
      </c>
      <c r="M68" s="81">
        <v>15970970886</v>
      </c>
      <c r="N68" s="81">
        <v>15732183653</v>
      </c>
      <c r="O68" s="81">
        <v>191071778943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2020-01-22T12:52:45Z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