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<sst xmlns="http://schemas.openxmlformats.org/spreadsheetml/2006/main" count="1926" uniqueCount="558">
  <si>
    <t>Line</t>
  </si>
  <si>
    <t>USPct</t>
  </si>
  <si>
    <t>NEPct</t>
  </si>
  <si>
    <t>NCPct</t>
  </si>
  <si>
    <t>SAPct</t>
  </si>
  <si>
    <t>SGPct</t>
  </si>
  <si>
    <t>WPct</t>
  </si>
  <si>
    <t>CurrMon</t>
  </si>
  <si>
    <t>CurrYear</t>
  </si>
  <si>
    <t>PrevYear</t>
  </si>
  <si>
    <t>MonSpan</t>
  </si>
  <si>
    <t>PubNum</t>
  </si>
  <si>
    <t>0</t>
  </si>
  <si>
    <t>-6.2</t>
  </si>
  <si>
    <t>0.8</t>
  </si>
  <si>
    <t>5</t>
  </si>
  <si>
    <t>2.4</t>
  </si>
  <si>
    <t>0.7</t>
  </si>
  <si>
    <t>January</t>
  </si>
  <si>
    <t>2020</t>
  </si>
  <si>
    <t>2019</t>
  </si>
  <si>
    <t>-20-009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</si>
  <si>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</si>
  <si>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</si>
  <si>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</si>
  <si>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</si>
  <si>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</si>
  <si>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</si>
  <si>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</si>
  <si>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</si>
  <si>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</si>
  <si>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</si>
  <si>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</si>
  <si>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</si>
  <si>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</si>
  <si>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</si>
  <si>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</si>
  <si>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</si>
  <si>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</si>
  <si>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</si>
  <si>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</si>
  <si>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</si>
  <si>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</si>
  <si>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</si>
  <si>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</si>
  <si>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</si>
  <si>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</si>
  <si>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</si>
  <si>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</si>
  <si>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</si>
  <si>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</si>
  <si>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</si>
  <si>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</si>
  <si>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</si>
  <si>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</si>
  <si>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</si>
  <si>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</si>
  <si>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</si>
  <si>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</si>
  <si>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</si>
  <si>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</si>
  <si>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</si>
  <si>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</si>
  <si>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0.9</t>
  </si>
  <si>
    <t>8.009</t>
  </si>
  <si>
    <t>57.6</t>
  </si>
  <si>
    <t>4</t>
  </si>
  <si>
    <t>74.1</t>
  </si>
  <si>
    <t>27.5</t>
  </si>
  <si>
    <t>06/16/2020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</si>
  <si>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</si>
  <si>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</si>
  <si>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</si>
  <si>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</si>
  <si>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</si>
  <si>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</si>
  <si>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</si>
  <si>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</si>
  <si>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</si>
  <si>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</si>
  <si>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</si>
  <si>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</si>
  <si>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</si>
  <si>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</si>
  <si>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</si>
  <si>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</si>
  <si>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</si>
  <si>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</si>
  <si>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</si>
  <si>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</si>
  <si>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</si>
  <si>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</si>
  <si>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</si>
  <si>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</si>
  <si>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</si>
  <si>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</si>
  <si>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</si>
  <si>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</si>
  <si>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</si>
  <si>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</si>
  <si>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</si>
  <si>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</si>
  <si>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</si>
  <si>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</si>
  <si>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</si>
  <si>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</si>
  <si>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</si>
  <si>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</si>
  <si>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</si>
  <si>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</si>
  <si>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</si>
  <si>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</si>
  <si>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</si>
  <si>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</si>
  <si>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</si>
  <si>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</si>
  <si>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</si>
  <si>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</si>
  <si>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</si>
  <si>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</si>
  <si>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</si>
  <si>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</si>
  <si>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</si>
  <si>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</si>
  <si>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</si>
  <si>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</si>
  <si>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</si>
  <si>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</si>
  <si>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</si>
  <si>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</si>
  <si>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</si>
  <si>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</si>
  <si>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</si>
  <si>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</si>
  <si>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</si>
  <si>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</si>
  <si>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</si>
  <si>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</si>
  <si>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</si>
  <si>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</si>
  <si>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</si>
  <si>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</si>
  <si>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</si>
  <si>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</si>
  <si>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</si>
  <si>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</si>
  <si>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</si>
  <si>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</si>
  <si>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</si>
  <si>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</si>
  <si>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</si>
  <si>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</si>
  <si>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</si>
  <si>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</si>
  <si>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</si>
  <si>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</si>
  <si>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</si>
  <si>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</si>
  <si>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</si>
  <si>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</si>
  <si>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</si>
  <si>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</si>
  <si>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</si>
  <si>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</si>
  <si>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</si>
  <si>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</si>
  <si>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</si>
  <si>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</si>
  <si>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</si>
  <si>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</si>
  <si>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</si>
  <si>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</si>
  <si>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</si>
  <si>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</si>
  <si>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</si>
  <si>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</si>
  <si>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</si>
  <si>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</si>
  <si>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</si>
  <si>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</si>
  <si>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</si>
  <si>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</si>
  <si>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</si>
  <si>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</si>
  <si>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</si>
  <si>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</si>
  <si>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</si>
  <si>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</si>
  <si>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</si>
  <si>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</si>
  <si>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</si>
  <si>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</si>
  <si>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</si>
  <si>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</si>
  <si>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</si>
  <si>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</si>
  <si>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</si>
  <si>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</si>
  <si>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</si>
  <si>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</si>
  <si>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</si>
  <si>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</si>
  <si>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</si>
  <si>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</si>
  <si>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</si>
  <si>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</si>
  <si>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</si>
  <si>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</si>
  <si>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</si>
  <si>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</si>
  <si>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</si>
  <si>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</si>
  <si>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</si>
  <si>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</si>
  <si>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</si>
  <si>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</si>
  <si>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</si>
  <si>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</si>
  <si>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</si>
  <si>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</si>
  <si>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</si>
  <si>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</si>
  <si>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</si>
  <si>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</si>
  <si>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</si>
  <si>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</si>
  <si>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</si>
  <si>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</si>
  <si>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</si>
  <si>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</si>
  <si>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</si>
  <si>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</si>
  <si>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</si>
  <si>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</si>
  <si>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</si>
  <si>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</si>
  <si>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</si>
  <si>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</si>
  <si>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</si>
  <si>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</si>
  <si>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</si>
  <si>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50</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</si>
  <si>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</si>
  <si>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</si>
  <si>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</si>
  <si>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</si>
  <si>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</si>
  <si>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</si>
  <si>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</si>
  <si>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</si>
  <si>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</si>
  <si>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</si>
  <si>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</si>
  <si>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</si>
  <si>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</si>
  <si>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</si>
  <si>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</si>
  <si>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</si>
  <si>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</si>
  <si>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</si>
  <si>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</si>
  <si>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</si>
  <si>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</si>
  <si>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</si>
  <si>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</si>
  <si>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</si>
  <si>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</si>
  <si>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</si>
  <si>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</si>
  <si>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</si>
  <si>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</si>
  <si>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</si>
  <si>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</si>
  <si>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</si>
  <si>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</si>
  <si>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</si>
  <si>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</si>
  <si>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</si>
  <si>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</si>
  <si>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</si>
  <si>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</si>
  <si>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</si>
  <si>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</si>
  <si>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</si>
  <si>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</si>
  <si>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</si>
  <si>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</si>
  <si>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</si>
  <si>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01/01/19</t>
  </si>
  <si>
    <t>10/01/09</t>
  </si>
  <si>
    <t>01/01/20</t>
  </si>
  <si>
    <t>01/01/65</t>
  </si>
  <si>
    <t>01/01/16</t>
  </si>
  <si>
    <t>07/01/91</t>
  </si>
  <si>
    <t>07/01/15</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</si>
  <si>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</si>
  <si>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</si>
  <si>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</si>
  <si>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</si>
  <si>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</si>
  <si>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</si>
  <si>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</si>
  <si>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</si>
  <si>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</si>
  <si>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</si>
  <si>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</si>
  <si>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</si>
  <si>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</si>
  <si>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</si>
  <si>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</si>
  <si>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</si>
  <si>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</si>
  <si>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</si>
  <si>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</si>
  <si>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</si>
  <si>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</si>
  <si>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04/01/15</t>
  </si>
  <si>
    <t>04/01/99</t>
  </si>
  <si>
    <t>10/01/91</t>
  </si>
  <si>
    <t>09/01/97</t>
  </si>
  <si>
    <t>05/01/97</t>
  </si>
  <si>
    <t>07/01/17</t>
  </si>
  <si>
    <t>07/01/13</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</si>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</sst>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6">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0.9</v>
      </c>
      <c r="C3" s="195" t="s">
        <v>13</v>
      </c>
      <c r="D3" s="195" t="s">
        <v>14</v>
      </c>
      <c r="E3" s="195" t="s">
        <v>15</v>
      </c>
      <c r="F3" s="195" t="s">
        <v>16</v>
      </c>
      <c r="G3" s="195" t="s">
        <v>17</v>
      </c>
      <c r="H3" s="195" t="s">
        <v>18</v>
      </c>
      <c r="I3" s="195" t="s">
        <v>19</v>
      </c>
      <c r="J3" s="195" t="s">
        <v>20</v>
      </c>
      <c r="K3" s="195" t="s">
        <v>18</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January 2020</v>
      </c>
      <c r="B6" s="19"/>
      <c r="C6" s="19"/>
      <c r="D6" s="19"/>
      <c r="E6" s="19"/>
      <c r="F6" s="19"/>
      <c r="G6" s="19"/>
      <c r="H6" s="19"/>
      <c r="I6" s="19"/>
      <c r="J6" s="26"/>
    </row>
    <row r="7" ht="12.75">
      <c r="A7" s="20"/>
    </row>
    <row r="30" spans="1:10" ht="12.75">
      <c r="A30" t="s">
        <v>24</v>
      </c>
      <c r="G30" s="32" t="str">
        <f>CONCATENATE("Publication No. FHWA-PL",L3)</f>
        <v>Publication No. FHWA-PL-20-009</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0.9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0.9</v>
      </c>
      <c r="G43" s="17"/>
    </row>
    <row r="44" spans="1:7" ht="12.75">
      <c r="A44" s="10"/>
      <c r="B44" s="12"/>
      <c r="C44" s="24"/>
      <c r="D44" s="10" t="s">
        <v>33</v>
      </c>
      <c r="E44" s="12"/>
      <c r="F44" s="24" t="str">
        <f>C3</f>
        <v>-6.2</v>
      </c>
      <c r="G44" s="17"/>
    </row>
    <row r="45" spans="1:7" ht="12.75">
      <c r="A45" s="10"/>
      <c r="B45" s="12"/>
      <c r="C45" s="24"/>
      <c r="D45" s="10" t="s">
        <v>34</v>
      </c>
      <c r="E45" s="12"/>
      <c r="F45" s="24" t="str">
        <f>D3</f>
        <v>0.8</v>
      </c>
      <c r="G45" s="17"/>
    </row>
    <row r="46" spans="1:7" ht="12.75">
      <c r="A46" s="10"/>
      <c r="B46" s="12"/>
      <c r="C46" s="24"/>
      <c r="D46" s="10" t="s">
        <v>35</v>
      </c>
      <c r="E46" s="12"/>
      <c r="F46" s="24" t="str">
        <f>E3</f>
        <v>5</v>
      </c>
      <c r="G46" s="17"/>
    </row>
    <row r="47" spans="1:7" ht="12.75">
      <c r="A47" s="10"/>
      <c r="B47" s="12"/>
      <c r="C47" s="24"/>
      <c r="D47" s="10" t="s">
        <v>36</v>
      </c>
      <c r="E47" s="12"/>
      <c r="F47" s="24" t="str">
        <f>F3</f>
        <v>2.4</v>
      </c>
      <c r="G47" s="17"/>
    </row>
    <row r="48" spans="1:7" ht="12.75">
      <c r="A48" s="10"/>
      <c r="B48" s="12"/>
      <c r="C48" s="24"/>
      <c r="D48" s="10" t="s">
        <v>37</v>
      </c>
      <c r="E48" s="12"/>
      <c r="F48" s="24" t="str">
        <f>G3</f>
        <v>0.7</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221</v>
      </c>
      <c r="G2" s="29" t="s">
        <v>222</v>
      </c>
      <c r="H2" s="29" t="s">
        <v>223</v>
      </c>
      <c r="I2" s="29" t="s">
        <v>224</v>
      </c>
      <c r="J2" s="29" t="s">
        <v>225</v>
      </c>
      <c r="K2" s="29" t="s">
        <v>226</v>
      </c>
      <c r="L2" s="29" t="s">
        <v>227</v>
      </c>
      <c r="M2" s="29" t="s">
        <v>228</v>
      </c>
      <c r="N2" s="29" t="s">
        <v>229</v>
      </c>
      <c r="O2" s="29" t="s">
        <v>79</v>
      </c>
      <c r="P2" s="29" t="s">
        <v>8</v>
      </c>
    </row>
    <row r="3" spans="2:16" ht="12" customHeight="1" hidden="1">
      <c r="B3" s="30" t="s">
        <v>230</v>
      </c>
      <c r="C3" s="29" t="s">
        <v>231</v>
      </c>
      <c r="D3" s="29" t="s">
        <v>12</v>
      </c>
      <c r="E3" s="29" t="s">
        <v>12</v>
      </c>
      <c r="F3" s="29" t="s">
        <v>12</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06/16/2020</v>
      </c>
      <c r="N10" s="84"/>
      <c r="O10" s="84" t="str">
        <f>CONCATENATE(P3," Reporting Period")</f>
        <v>2020 Reporting Period</v>
      </c>
    </row>
    <row r="11" spans="2:15" ht="7.5" customHeight="1">
      <c r="B11" s="73"/>
      <c r="C11" s="33" t="s">
        <v>202</v>
      </c>
      <c r="D11" s="33" t="s">
        <v>203</v>
      </c>
      <c r="E11" s="33" t="s">
        <v>204</v>
      </c>
      <c r="F11" s="33" t="s">
        <v>205</v>
      </c>
      <c r="G11" s="33" t="s">
        <v>206</v>
      </c>
      <c r="H11" s="33" t="s">
        <v>207</v>
      </c>
      <c r="I11" s="33" t="s">
        <v>208</v>
      </c>
      <c r="J11" s="33" t="s">
        <v>209</v>
      </c>
      <c r="K11" s="33" t="s">
        <v>210</v>
      </c>
      <c r="L11" s="33" t="s">
        <v>211</v>
      </c>
      <c r="M11" s="33" t="s">
        <v>212</v>
      </c>
      <c r="N11" s="33" t="s">
        <v>213</v>
      </c>
      <c r="O11" s="73"/>
    </row>
    <row r="12" spans="2:15" ht="7.5" customHeight="1">
      <c r="B12" s="47" t="s">
        <v>94</v>
      </c>
      <c r="C12" s="47" t="str">
        <f aca="true" t="shared" si="0" ref="C12:N12">CONCATENATE("(",C3," Entries)")</f>
        <v>(45 Entries)</v>
      </c>
      <c r="D12" s="47" t="str">
        <f t="shared" si="0"/>
        <v>(0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94</v>
      </c>
      <c r="C13" s="72" t="s">
        <v>95</v>
      </c>
      <c r="D13" s="72" t="s">
        <v>98</v>
      </c>
      <c r="E13" s="72" t="s">
        <v>101</v>
      </c>
      <c r="F13" s="72" t="s">
        <v>165</v>
      </c>
      <c r="G13" s="72" t="s">
        <v>214</v>
      </c>
      <c r="H13" s="72" t="s">
        <v>171</v>
      </c>
      <c r="I13" s="72" t="s">
        <v>177</v>
      </c>
      <c r="J13" s="72" t="s">
        <v>180</v>
      </c>
      <c r="K13" s="72" t="s">
        <v>183</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91638099</v>
      </c>
      <c r="D15" s="79">
        <v>0</v>
      </c>
      <c r="E15" s="79">
        <v>0</v>
      </c>
      <c r="F15" s="79">
        <v>0</v>
      </c>
      <c r="G15" s="79">
        <v>0</v>
      </c>
      <c r="H15" s="79">
        <v>0</v>
      </c>
      <c r="I15" s="79">
        <v>0</v>
      </c>
      <c r="J15" s="79">
        <v>0</v>
      </c>
      <c r="K15" s="79">
        <v>0</v>
      </c>
      <c r="L15" s="79">
        <v>0</v>
      </c>
      <c r="M15" s="79">
        <v>0</v>
      </c>
      <c r="N15" s="79">
        <v>0</v>
      </c>
      <c r="O15" s="79">
        <v>91638099</v>
      </c>
    </row>
    <row r="16" spans="2:15" ht="7.5" customHeight="1">
      <c r="B16" s="75" t="s">
        <v>105</v>
      </c>
      <c r="C16" s="79">
        <v>13729314</v>
      </c>
      <c r="D16" s="79">
        <v>0</v>
      </c>
      <c r="E16" s="79">
        <v>0</v>
      </c>
      <c r="F16" s="79">
        <v>0</v>
      </c>
      <c r="G16" s="79">
        <v>0</v>
      </c>
      <c r="H16" s="79">
        <v>0</v>
      </c>
      <c r="I16" s="79">
        <v>0</v>
      </c>
      <c r="J16" s="79">
        <v>0</v>
      </c>
      <c r="K16" s="79">
        <v>0</v>
      </c>
      <c r="L16" s="79">
        <v>0</v>
      </c>
      <c r="M16" s="79">
        <v>0</v>
      </c>
      <c r="N16" s="79">
        <v>0</v>
      </c>
      <c r="O16" s="79">
        <v>13729314</v>
      </c>
    </row>
    <row r="17" spans="2:15" ht="7.5" customHeight="1">
      <c r="B17" s="75" t="s">
        <v>106</v>
      </c>
      <c r="C17" s="79">
        <v>73083047</v>
      </c>
      <c r="D17" s="79">
        <v>0</v>
      </c>
      <c r="E17" s="79">
        <v>0</v>
      </c>
      <c r="F17" s="79">
        <v>0</v>
      </c>
      <c r="G17" s="79">
        <v>0</v>
      </c>
      <c r="H17" s="79">
        <v>0</v>
      </c>
      <c r="I17" s="79">
        <v>0</v>
      </c>
      <c r="J17" s="79">
        <v>0</v>
      </c>
      <c r="K17" s="79">
        <v>0</v>
      </c>
      <c r="L17" s="79">
        <v>0</v>
      </c>
      <c r="M17" s="79">
        <v>0</v>
      </c>
      <c r="N17" s="79">
        <v>0</v>
      </c>
      <c r="O17" s="79">
        <v>73083047</v>
      </c>
    </row>
    <row r="18" spans="2:15" ht="7.5" customHeight="1">
      <c r="B18" s="144" t="s">
        <v>107</v>
      </c>
      <c r="C18" s="145">
        <v>49906431</v>
      </c>
      <c r="D18" s="145">
        <v>0</v>
      </c>
      <c r="E18" s="145">
        <v>0</v>
      </c>
      <c r="F18" s="145">
        <v>0</v>
      </c>
      <c r="G18" s="145">
        <v>0</v>
      </c>
      <c r="H18" s="145">
        <v>0</v>
      </c>
      <c r="I18" s="145">
        <v>0</v>
      </c>
      <c r="J18" s="145">
        <v>0</v>
      </c>
      <c r="K18" s="145">
        <v>0</v>
      </c>
      <c r="L18" s="145">
        <v>0</v>
      </c>
      <c r="M18" s="145">
        <v>0</v>
      </c>
      <c r="N18" s="145">
        <v>0</v>
      </c>
      <c r="O18" s="145">
        <v>49906431</v>
      </c>
    </row>
    <row r="19" spans="2:15" ht="7.5" customHeight="1">
      <c r="B19" s="79" t="s">
        <v>108</v>
      </c>
      <c r="C19" s="79">
        <v>221014237</v>
      </c>
      <c r="D19" s="79">
        <v>0</v>
      </c>
      <c r="E19" s="79">
        <v>0</v>
      </c>
      <c r="F19" s="79">
        <v>0</v>
      </c>
      <c r="G19" s="79">
        <v>0</v>
      </c>
      <c r="H19" s="79">
        <v>0</v>
      </c>
      <c r="I19" s="79">
        <v>0</v>
      </c>
      <c r="J19" s="79">
        <v>0</v>
      </c>
      <c r="K19" s="79">
        <v>0</v>
      </c>
      <c r="L19" s="79">
        <v>0</v>
      </c>
      <c r="M19" s="79">
        <v>0</v>
      </c>
      <c r="N19" s="79">
        <v>0</v>
      </c>
      <c r="O19" s="79">
        <v>221014237</v>
      </c>
    </row>
    <row r="20" spans="2:15" ht="7.5" customHeight="1">
      <c r="B20" s="75" t="s">
        <v>109</v>
      </c>
      <c r="C20" s="79">
        <v>54982548</v>
      </c>
      <c r="D20" s="79">
        <v>0</v>
      </c>
      <c r="E20" s="79">
        <v>0</v>
      </c>
      <c r="F20" s="79">
        <v>0</v>
      </c>
      <c r="G20" s="79">
        <v>0</v>
      </c>
      <c r="H20" s="79">
        <v>0</v>
      </c>
      <c r="I20" s="79">
        <v>0</v>
      </c>
      <c r="J20" s="79">
        <v>0</v>
      </c>
      <c r="K20" s="79">
        <v>0</v>
      </c>
      <c r="L20" s="79">
        <v>0</v>
      </c>
      <c r="M20" s="79">
        <v>0</v>
      </c>
      <c r="N20" s="79">
        <v>0</v>
      </c>
      <c r="O20" s="79">
        <v>54982548</v>
      </c>
    </row>
    <row r="21" spans="2:15" ht="7.5" customHeight="1">
      <c r="B21" s="75" t="s">
        <v>110</v>
      </c>
      <c r="C21" s="79">
        <v>19737526</v>
      </c>
      <c r="D21" s="79">
        <v>0</v>
      </c>
      <c r="E21" s="79">
        <v>0</v>
      </c>
      <c r="F21" s="79">
        <v>0</v>
      </c>
      <c r="G21" s="79">
        <v>0</v>
      </c>
      <c r="H21" s="79">
        <v>0</v>
      </c>
      <c r="I21" s="79">
        <v>0</v>
      </c>
      <c r="J21" s="79">
        <v>0</v>
      </c>
      <c r="K21" s="79">
        <v>0</v>
      </c>
      <c r="L21" s="79">
        <v>0</v>
      </c>
      <c r="M21" s="79">
        <v>0</v>
      </c>
      <c r="N21" s="79">
        <v>0</v>
      </c>
      <c r="O21" s="79">
        <v>19737526</v>
      </c>
    </row>
    <row r="22" spans="2:15" ht="7.5" customHeight="1">
      <c r="B22" s="144" t="s">
        <v>111</v>
      </c>
      <c r="C22" s="145">
        <v>6029750</v>
      </c>
      <c r="D22" s="145">
        <v>0</v>
      </c>
      <c r="E22" s="145">
        <v>0</v>
      </c>
      <c r="F22" s="145">
        <v>0</v>
      </c>
      <c r="G22" s="145">
        <v>0</v>
      </c>
      <c r="H22" s="145">
        <v>0</v>
      </c>
      <c r="I22" s="145">
        <v>0</v>
      </c>
      <c r="J22" s="145">
        <v>0</v>
      </c>
      <c r="K22" s="145">
        <v>0</v>
      </c>
      <c r="L22" s="145">
        <v>0</v>
      </c>
      <c r="M22" s="145">
        <v>0</v>
      </c>
      <c r="N22" s="145">
        <v>0</v>
      </c>
      <c r="O22" s="145">
        <v>6029750</v>
      </c>
    </row>
    <row r="23" spans="2:15" ht="7.5" customHeight="1">
      <c r="B23" s="79" t="s">
        <v>112</v>
      </c>
      <c r="C23" s="79">
        <v>1381552</v>
      </c>
      <c r="D23" s="79">
        <v>0</v>
      </c>
      <c r="E23" s="79">
        <v>0</v>
      </c>
      <c r="F23" s="79">
        <v>0</v>
      </c>
      <c r="G23" s="79">
        <v>0</v>
      </c>
      <c r="H23" s="79">
        <v>0</v>
      </c>
      <c r="I23" s="79">
        <v>0</v>
      </c>
      <c r="J23" s="79">
        <v>0</v>
      </c>
      <c r="K23" s="79">
        <v>0</v>
      </c>
      <c r="L23" s="79">
        <v>0</v>
      </c>
      <c r="M23" s="79">
        <v>0</v>
      </c>
      <c r="N23" s="79">
        <v>0</v>
      </c>
      <c r="O23" s="79">
        <v>1381552</v>
      </c>
    </row>
    <row r="24" spans="2:15" ht="7.5" customHeight="1">
      <c r="B24" s="75" t="s">
        <v>113</v>
      </c>
      <c r="C24" s="79">
        <v>157713056</v>
      </c>
      <c r="D24" s="79">
        <v>0</v>
      </c>
      <c r="E24" s="79">
        <v>0</v>
      </c>
      <c r="F24" s="79">
        <v>0</v>
      </c>
      <c r="G24" s="79">
        <v>0</v>
      </c>
      <c r="H24" s="79">
        <v>0</v>
      </c>
      <c r="I24" s="79">
        <v>0</v>
      </c>
      <c r="J24" s="79">
        <v>0</v>
      </c>
      <c r="K24" s="79">
        <v>0</v>
      </c>
      <c r="L24" s="79">
        <v>0</v>
      </c>
      <c r="M24" s="79">
        <v>0</v>
      </c>
      <c r="N24" s="79">
        <v>0</v>
      </c>
      <c r="O24" s="79">
        <v>157713056</v>
      </c>
    </row>
    <row r="25" spans="2:15" ht="7.5" customHeight="1">
      <c r="B25" s="75" t="s">
        <v>114</v>
      </c>
      <c r="C25" s="79">
        <v>93339670</v>
      </c>
      <c r="D25" s="79">
        <v>0</v>
      </c>
      <c r="E25" s="79">
        <v>0</v>
      </c>
      <c r="F25" s="79">
        <v>0</v>
      </c>
      <c r="G25" s="79">
        <v>0</v>
      </c>
      <c r="H25" s="79">
        <v>0</v>
      </c>
      <c r="I25" s="79">
        <v>0</v>
      </c>
      <c r="J25" s="79">
        <v>0</v>
      </c>
      <c r="K25" s="79">
        <v>0</v>
      </c>
      <c r="L25" s="79">
        <v>0</v>
      </c>
      <c r="M25" s="79">
        <v>0</v>
      </c>
      <c r="N25" s="79">
        <v>0</v>
      </c>
      <c r="O25" s="79">
        <v>93339670</v>
      </c>
    </row>
    <row r="26" spans="2:15" ht="7.5" customHeight="1">
      <c r="B26" s="144" t="s">
        <v>115</v>
      </c>
      <c r="C26" s="145">
        <v>3876107</v>
      </c>
      <c r="D26" s="145">
        <v>0</v>
      </c>
      <c r="E26" s="145">
        <v>0</v>
      </c>
      <c r="F26" s="145">
        <v>0</v>
      </c>
      <c r="G26" s="145">
        <v>0</v>
      </c>
      <c r="H26" s="145">
        <v>0</v>
      </c>
      <c r="I26" s="145">
        <v>0</v>
      </c>
      <c r="J26" s="145">
        <v>0</v>
      </c>
      <c r="K26" s="145">
        <v>0</v>
      </c>
      <c r="L26" s="145">
        <v>0</v>
      </c>
      <c r="M26" s="145">
        <v>0</v>
      </c>
      <c r="N26" s="145">
        <v>0</v>
      </c>
      <c r="O26" s="145">
        <v>3876107</v>
      </c>
    </row>
    <row r="27" spans="2:15" ht="7.5" customHeight="1">
      <c r="B27" s="79" t="s">
        <v>116</v>
      </c>
      <c r="C27" s="79">
        <v>27154206</v>
      </c>
      <c r="D27" s="79">
        <v>0</v>
      </c>
      <c r="E27" s="79">
        <v>0</v>
      </c>
      <c r="F27" s="79">
        <v>0</v>
      </c>
      <c r="G27" s="79">
        <v>0</v>
      </c>
      <c r="H27" s="79">
        <v>0</v>
      </c>
      <c r="I27" s="79">
        <v>0</v>
      </c>
      <c r="J27" s="79">
        <v>0</v>
      </c>
      <c r="K27" s="79">
        <v>0</v>
      </c>
      <c r="L27" s="79">
        <v>0</v>
      </c>
      <c r="M27" s="79">
        <v>0</v>
      </c>
      <c r="N27" s="79">
        <v>0</v>
      </c>
      <c r="O27" s="79">
        <v>27154206</v>
      </c>
    </row>
    <row r="28" spans="2:15" ht="7.5" customHeight="1">
      <c r="B28" s="75" t="s">
        <v>117</v>
      </c>
      <c r="C28" s="79">
        <v>120893658</v>
      </c>
      <c r="D28" s="79">
        <v>0</v>
      </c>
      <c r="E28" s="79">
        <v>0</v>
      </c>
      <c r="F28" s="79">
        <v>0</v>
      </c>
      <c r="G28" s="79">
        <v>0</v>
      </c>
      <c r="H28" s="79">
        <v>0</v>
      </c>
      <c r="I28" s="79">
        <v>0</v>
      </c>
      <c r="J28" s="79">
        <v>0</v>
      </c>
      <c r="K28" s="79">
        <v>0</v>
      </c>
      <c r="L28" s="79">
        <v>0</v>
      </c>
      <c r="M28" s="79">
        <v>0</v>
      </c>
      <c r="N28" s="79">
        <v>0</v>
      </c>
      <c r="O28" s="79">
        <v>120893658</v>
      </c>
    </row>
    <row r="29" spans="2:15" ht="7.5" customHeight="1">
      <c r="B29" s="75" t="s">
        <v>118</v>
      </c>
      <c r="C29" s="79">
        <v>97186154</v>
      </c>
      <c r="D29" s="79">
        <v>0</v>
      </c>
      <c r="E29" s="79">
        <v>0</v>
      </c>
      <c r="F29" s="79">
        <v>0</v>
      </c>
      <c r="G29" s="79">
        <v>0</v>
      </c>
      <c r="H29" s="79">
        <v>0</v>
      </c>
      <c r="I29" s="79">
        <v>0</v>
      </c>
      <c r="J29" s="79">
        <v>0</v>
      </c>
      <c r="K29" s="79">
        <v>0</v>
      </c>
      <c r="L29" s="79">
        <v>0</v>
      </c>
      <c r="M29" s="79">
        <v>0</v>
      </c>
      <c r="N29" s="79">
        <v>0</v>
      </c>
      <c r="O29" s="79">
        <v>97186154</v>
      </c>
    </row>
    <row r="30" spans="2:15" ht="7.5" customHeight="1">
      <c r="B30" s="144" t="s">
        <v>119</v>
      </c>
      <c r="C30" s="145">
        <v>57692236</v>
      </c>
      <c r="D30" s="145">
        <v>0</v>
      </c>
      <c r="E30" s="145">
        <v>0</v>
      </c>
      <c r="F30" s="145">
        <v>0</v>
      </c>
      <c r="G30" s="145">
        <v>0</v>
      </c>
      <c r="H30" s="145">
        <v>0</v>
      </c>
      <c r="I30" s="145">
        <v>0</v>
      </c>
      <c r="J30" s="145">
        <v>0</v>
      </c>
      <c r="K30" s="145">
        <v>0</v>
      </c>
      <c r="L30" s="145">
        <v>0</v>
      </c>
      <c r="M30" s="145">
        <v>0</v>
      </c>
      <c r="N30" s="145">
        <v>0</v>
      </c>
      <c r="O30" s="145">
        <v>57692236</v>
      </c>
    </row>
    <row r="31" spans="2:15" ht="7.5" customHeight="1">
      <c r="B31" s="79" t="s">
        <v>120</v>
      </c>
      <c r="C31" s="79">
        <v>35821710</v>
      </c>
      <c r="D31" s="79">
        <v>0</v>
      </c>
      <c r="E31" s="79">
        <v>0</v>
      </c>
      <c r="F31" s="79">
        <v>0</v>
      </c>
      <c r="G31" s="79">
        <v>0</v>
      </c>
      <c r="H31" s="79">
        <v>0</v>
      </c>
      <c r="I31" s="79">
        <v>0</v>
      </c>
      <c r="J31" s="79">
        <v>0</v>
      </c>
      <c r="K31" s="79">
        <v>0</v>
      </c>
      <c r="L31" s="79">
        <v>0</v>
      </c>
      <c r="M31" s="79">
        <v>0</v>
      </c>
      <c r="N31" s="79">
        <v>0</v>
      </c>
      <c r="O31" s="79">
        <v>35821710</v>
      </c>
    </row>
    <row r="32" spans="2:15" ht="7.5" customHeight="1">
      <c r="B32" s="75" t="s">
        <v>121</v>
      </c>
      <c r="C32" s="79">
        <v>66265403</v>
      </c>
      <c r="D32" s="79">
        <v>0</v>
      </c>
      <c r="E32" s="79">
        <v>0</v>
      </c>
      <c r="F32" s="79">
        <v>0</v>
      </c>
      <c r="G32" s="79">
        <v>0</v>
      </c>
      <c r="H32" s="79">
        <v>0</v>
      </c>
      <c r="I32" s="79">
        <v>0</v>
      </c>
      <c r="J32" s="79">
        <v>0</v>
      </c>
      <c r="K32" s="79">
        <v>0</v>
      </c>
      <c r="L32" s="79">
        <v>0</v>
      </c>
      <c r="M32" s="79">
        <v>0</v>
      </c>
      <c r="N32" s="79">
        <v>0</v>
      </c>
      <c r="O32" s="79">
        <v>66265403</v>
      </c>
    </row>
    <row r="33" spans="2:15" ht="7.5" customHeight="1">
      <c r="B33" s="75" t="s">
        <v>122</v>
      </c>
      <c r="C33" s="79">
        <v>64784058</v>
      </c>
      <c r="D33" s="79">
        <v>0</v>
      </c>
      <c r="E33" s="79">
        <v>0</v>
      </c>
      <c r="F33" s="79">
        <v>0</v>
      </c>
      <c r="G33" s="79">
        <v>0</v>
      </c>
      <c r="H33" s="79">
        <v>0</v>
      </c>
      <c r="I33" s="79">
        <v>0</v>
      </c>
      <c r="J33" s="79">
        <v>0</v>
      </c>
      <c r="K33" s="79">
        <v>0</v>
      </c>
      <c r="L33" s="79">
        <v>0</v>
      </c>
      <c r="M33" s="79">
        <v>0</v>
      </c>
      <c r="N33" s="79">
        <v>0</v>
      </c>
      <c r="O33" s="79">
        <v>64784058</v>
      </c>
    </row>
    <row r="34" spans="2:15" ht="7.5" customHeight="1">
      <c r="B34" s="144" t="s">
        <v>123</v>
      </c>
      <c r="C34" s="145">
        <v>16640783</v>
      </c>
      <c r="D34" s="145">
        <v>0</v>
      </c>
      <c r="E34" s="145">
        <v>0</v>
      </c>
      <c r="F34" s="145">
        <v>0</v>
      </c>
      <c r="G34" s="145">
        <v>0</v>
      </c>
      <c r="H34" s="145">
        <v>0</v>
      </c>
      <c r="I34" s="145">
        <v>0</v>
      </c>
      <c r="J34" s="145">
        <v>0</v>
      </c>
      <c r="K34" s="145">
        <v>0</v>
      </c>
      <c r="L34" s="145">
        <v>0</v>
      </c>
      <c r="M34" s="145">
        <v>0</v>
      </c>
      <c r="N34" s="145">
        <v>0</v>
      </c>
      <c r="O34" s="145">
        <v>16640783</v>
      </c>
    </row>
    <row r="35" spans="2:15" ht="7.5" customHeight="1">
      <c r="B35" s="79" t="s">
        <v>124</v>
      </c>
      <c r="C35" s="79">
        <v>47430029</v>
      </c>
      <c r="D35" s="79">
        <v>0</v>
      </c>
      <c r="E35" s="79">
        <v>0</v>
      </c>
      <c r="F35" s="79">
        <v>0</v>
      </c>
      <c r="G35" s="79">
        <v>0</v>
      </c>
      <c r="H35" s="79">
        <v>0</v>
      </c>
      <c r="I35" s="79">
        <v>0</v>
      </c>
      <c r="J35" s="79">
        <v>0</v>
      </c>
      <c r="K35" s="79">
        <v>0</v>
      </c>
      <c r="L35" s="79">
        <v>0</v>
      </c>
      <c r="M35" s="79">
        <v>0</v>
      </c>
      <c r="N35" s="79">
        <v>0</v>
      </c>
      <c r="O35" s="79">
        <v>47430029</v>
      </c>
    </row>
    <row r="36" spans="2:15" ht="7.5" customHeight="1">
      <c r="B36" s="75" t="s">
        <v>125</v>
      </c>
      <c r="C36" s="79">
        <v>35440135</v>
      </c>
      <c r="D36" s="79">
        <v>0</v>
      </c>
      <c r="E36" s="79">
        <v>0</v>
      </c>
      <c r="F36" s="79">
        <v>0</v>
      </c>
      <c r="G36" s="79">
        <v>0</v>
      </c>
      <c r="H36" s="79">
        <v>0</v>
      </c>
      <c r="I36" s="79">
        <v>0</v>
      </c>
      <c r="J36" s="79">
        <v>0</v>
      </c>
      <c r="K36" s="79">
        <v>0</v>
      </c>
      <c r="L36" s="79">
        <v>0</v>
      </c>
      <c r="M36" s="79">
        <v>0</v>
      </c>
      <c r="N36" s="79">
        <v>0</v>
      </c>
      <c r="O36" s="79">
        <v>35440135</v>
      </c>
    </row>
    <row r="37" spans="2:15" ht="7.5" customHeight="1">
      <c r="B37" s="75" t="s">
        <v>126</v>
      </c>
      <c r="C37" s="79">
        <v>53791264</v>
      </c>
      <c r="D37" s="79">
        <v>0</v>
      </c>
      <c r="E37" s="79">
        <v>0</v>
      </c>
      <c r="F37" s="79">
        <v>0</v>
      </c>
      <c r="G37" s="79">
        <v>0</v>
      </c>
      <c r="H37" s="79">
        <v>0</v>
      </c>
      <c r="I37" s="79">
        <v>0</v>
      </c>
      <c r="J37" s="79">
        <v>0</v>
      </c>
      <c r="K37" s="79">
        <v>0</v>
      </c>
      <c r="L37" s="79">
        <v>0</v>
      </c>
      <c r="M37" s="79">
        <v>0</v>
      </c>
      <c r="N37" s="79">
        <v>0</v>
      </c>
      <c r="O37" s="79">
        <v>53791264</v>
      </c>
    </row>
    <row r="38" spans="2:15" ht="7.5" customHeight="1">
      <c r="B38" s="144" t="s">
        <v>127</v>
      </c>
      <c r="C38" s="145">
        <v>69810873</v>
      </c>
      <c r="D38" s="145">
        <v>0</v>
      </c>
      <c r="E38" s="145">
        <v>0</v>
      </c>
      <c r="F38" s="145">
        <v>0</v>
      </c>
      <c r="G38" s="145">
        <v>0</v>
      </c>
      <c r="H38" s="145">
        <v>0</v>
      </c>
      <c r="I38" s="145">
        <v>0</v>
      </c>
      <c r="J38" s="145">
        <v>0</v>
      </c>
      <c r="K38" s="145">
        <v>0</v>
      </c>
      <c r="L38" s="145">
        <v>0</v>
      </c>
      <c r="M38" s="145">
        <v>0</v>
      </c>
      <c r="N38" s="145">
        <v>0</v>
      </c>
      <c r="O38" s="145">
        <v>69810873</v>
      </c>
    </row>
    <row r="39" spans="2:15" ht="7.5" customHeight="1">
      <c r="B39" s="79" t="s">
        <v>128</v>
      </c>
      <c r="C39" s="79">
        <v>52757828</v>
      </c>
      <c r="D39" s="79">
        <v>0</v>
      </c>
      <c r="E39" s="79">
        <v>0</v>
      </c>
      <c r="F39" s="79">
        <v>0</v>
      </c>
      <c r="G39" s="79">
        <v>0</v>
      </c>
      <c r="H39" s="79">
        <v>0</v>
      </c>
      <c r="I39" s="79">
        <v>0</v>
      </c>
      <c r="J39" s="79">
        <v>0</v>
      </c>
      <c r="K39" s="79">
        <v>0</v>
      </c>
      <c r="L39" s="79">
        <v>0</v>
      </c>
      <c r="M39" s="79">
        <v>0</v>
      </c>
      <c r="N39" s="79">
        <v>0</v>
      </c>
      <c r="O39" s="79">
        <v>52757828</v>
      </c>
    </row>
    <row r="40" spans="2:15" ht="7.5" customHeight="1">
      <c r="B40" s="75" t="s">
        <v>129</v>
      </c>
      <c r="C40" s="79">
        <v>43775771</v>
      </c>
      <c r="D40" s="79">
        <v>0</v>
      </c>
      <c r="E40" s="79">
        <v>0</v>
      </c>
      <c r="F40" s="79">
        <v>0</v>
      </c>
      <c r="G40" s="79">
        <v>0</v>
      </c>
      <c r="H40" s="79">
        <v>0</v>
      </c>
      <c r="I40" s="79">
        <v>0</v>
      </c>
      <c r="J40" s="79">
        <v>0</v>
      </c>
      <c r="K40" s="79">
        <v>0</v>
      </c>
      <c r="L40" s="79">
        <v>0</v>
      </c>
      <c r="M40" s="79">
        <v>0</v>
      </c>
      <c r="N40" s="79">
        <v>0</v>
      </c>
      <c r="O40" s="79">
        <v>43775771</v>
      </c>
    </row>
    <row r="41" spans="2:15" ht="7.5" customHeight="1">
      <c r="B41" s="75" t="s">
        <v>130</v>
      </c>
      <c r="C41" s="79">
        <v>18742462</v>
      </c>
      <c r="D41" s="79">
        <v>0</v>
      </c>
      <c r="E41" s="79">
        <v>0</v>
      </c>
      <c r="F41" s="79">
        <v>0</v>
      </c>
      <c r="G41" s="79">
        <v>0</v>
      </c>
      <c r="H41" s="79">
        <v>0</v>
      </c>
      <c r="I41" s="79">
        <v>0</v>
      </c>
      <c r="J41" s="79">
        <v>0</v>
      </c>
      <c r="K41" s="79">
        <v>0</v>
      </c>
      <c r="L41" s="79">
        <v>0</v>
      </c>
      <c r="M41" s="79">
        <v>0</v>
      </c>
      <c r="N41" s="79">
        <v>0</v>
      </c>
      <c r="O41" s="79">
        <v>18742462</v>
      </c>
    </row>
    <row r="42" spans="2:15" ht="7.5" customHeight="1">
      <c r="B42" s="144" t="s">
        <v>131</v>
      </c>
      <c r="C42" s="145">
        <v>36055628</v>
      </c>
      <c r="D42" s="145">
        <v>0</v>
      </c>
      <c r="E42" s="145">
        <v>0</v>
      </c>
      <c r="F42" s="145">
        <v>0</v>
      </c>
      <c r="G42" s="145">
        <v>0</v>
      </c>
      <c r="H42" s="145">
        <v>0</v>
      </c>
      <c r="I42" s="145">
        <v>0</v>
      </c>
      <c r="J42" s="145">
        <v>0</v>
      </c>
      <c r="K42" s="145">
        <v>0</v>
      </c>
      <c r="L42" s="145">
        <v>0</v>
      </c>
      <c r="M42" s="145">
        <v>0</v>
      </c>
      <c r="N42" s="145">
        <v>0</v>
      </c>
      <c r="O42" s="145">
        <v>36055628</v>
      </c>
    </row>
    <row r="43" spans="2:15" ht="7.5" customHeight="1">
      <c r="B43" s="79" t="s">
        <v>132</v>
      </c>
      <c r="C43" s="79">
        <v>35225239</v>
      </c>
      <c r="D43" s="79">
        <v>0</v>
      </c>
      <c r="E43" s="79">
        <v>0</v>
      </c>
      <c r="F43" s="79">
        <v>0</v>
      </c>
      <c r="G43" s="79">
        <v>0</v>
      </c>
      <c r="H43" s="79">
        <v>0</v>
      </c>
      <c r="I43" s="79">
        <v>0</v>
      </c>
      <c r="J43" s="79">
        <v>0</v>
      </c>
      <c r="K43" s="79">
        <v>0</v>
      </c>
      <c r="L43" s="79">
        <v>0</v>
      </c>
      <c r="M43" s="79">
        <v>0</v>
      </c>
      <c r="N43" s="79">
        <v>0</v>
      </c>
      <c r="O43" s="79">
        <v>35225239</v>
      </c>
    </row>
    <row r="44" spans="2:15" ht="7.5" customHeight="1">
      <c r="B44" s="75" t="s">
        <v>133</v>
      </c>
      <c r="C44" s="79">
        <v>6820659</v>
      </c>
      <c r="D44" s="79">
        <v>0</v>
      </c>
      <c r="E44" s="79">
        <v>0</v>
      </c>
      <c r="F44" s="79">
        <v>0</v>
      </c>
      <c r="G44" s="79">
        <v>0</v>
      </c>
      <c r="H44" s="79">
        <v>0</v>
      </c>
      <c r="I44" s="79">
        <v>0</v>
      </c>
      <c r="J44" s="79">
        <v>0</v>
      </c>
      <c r="K44" s="79">
        <v>0</v>
      </c>
      <c r="L44" s="79">
        <v>0</v>
      </c>
      <c r="M44" s="79">
        <v>0</v>
      </c>
      <c r="N44" s="79">
        <v>0</v>
      </c>
      <c r="O44" s="79">
        <v>6820659</v>
      </c>
    </row>
    <row r="45" spans="2:15" ht="7.5" customHeight="1">
      <c r="B45" s="75" t="s">
        <v>134</v>
      </c>
      <c r="C45" s="79">
        <v>61089441</v>
      </c>
      <c r="D45" s="79">
        <v>0</v>
      </c>
      <c r="E45" s="79">
        <v>0</v>
      </c>
      <c r="F45" s="79">
        <v>0</v>
      </c>
      <c r="G45" s="79">
        <v>0</v>
      </c>
      <c r="H45" s="79">
        <v>0</v>
      </c>
      <c r="I45" s="79">
        <v>0</v>
      </c>
      <c r="J45" s="79">
        <v>0</v>
      </c>
      <c r="K45" s="79">
        <v>0</v>
      </c>
      <c r="L45" s="79">
        <v>0</v>
      </c>
      <c r="M45" s="79">
        <v>0</v>
      </c>
      <c r="N45" s="79">
        <v>0</v>
      </c>
      <c r="O45" s="79">
        <v>61089441</v>
      </c>
    </row>
    <row r="46" spans="2:15" ht="7.5" customHeight="1">
      <c r="B46" s="144" t="s">
        <v>135</v>
      </c>
      <c r="C46" s="145">
        <v>66175103</v>
      </c>
      <c r="D46" s="145">
        <v>0</v>
      </c>
      <c r="E46" s="145">
        <v>0</v>
      </c>
      <c r="F46" s="145">
        <v>0</v>
      </c>
      <c r="G46" s="145">
        <v>0</v>
      </c>
      <c r="H46" s="145">
        <v>0</v>
      </c>
      <c r="I46" s="145">
        <v>0</v>
      </c>
      <c r="J46" s="145">
        <v>0</v>
      </c>
      <c r="K46" s="145">
        <v>0</v>
      </c>
      <c r="L46" s="145">
        <v>0</v>
      </c>
      <c r="M46" s="145">
        <v>0</v>
      </c>
      <c r="N46" s="145">
        <v>0</v>
      </c>
      <c r="O46" s="145">
        <v>66175103</v>
      </c>
    </row>
    <row r="47" spans="2:15" ht="7.5" customHeight="1">
      <c r="B47" s="79" t="s">
        <v>136</v>
      </c>
      <c r="C47" s="79">
        <v>97943755</v>
      </c>
      <c r="D47" s="79">
        <v>0</v>
      </c>
      <c r="E47" s="79">
        <v>0</v>
      </c>
      <c r="F47" s="79">
        <v>0</v>
      </c>
      <c r="G47" s="79">
        <v>0</v>
      </c>
      <c r="H47" s="79">
        <v>0</v>
      </c>
      <c r="I47" s="79">
        <v>0</v>
      </c>
      <c r="J47" s="79">
        <v>0</v>
      </c>
      <c r="K47" s="79">
        <v>0</v>
      </c>
      <c r="L47" s="79">
        <v>0</v>
      </c>
      <c r="M47" s="79">
        <v>0</v>
      </c>
      <c r="N47" s="79">
        <v>0</v>
      </c>
      <c r="O47" s="79">
        <v>97943755</v>
      </c>
    </row>
    <row r="48" spans="2:15" ht="7.5" customHeight="1">
      <c r="B48" s="75" t="s">
        <v>137</v>
      </c>
      <c r="C48" s="79">
        <v>99662600</v>
      </c>
      <c r="D48" s="79">
        <v>0</v>
      </c>
      <c r="E48" s="79">
        <v>0</v>
      </c>
      <c r="F48" s="79">
        <v>0</v>
      </c>
      <c r="G48" s="79">
        <v>0</v>
      </c>
      <c r="H48" s="79">
        <v>0</v>
      </c>
      <c r="I48" s="79">
        <v>0</v>
      </c>
      <c r="J48" s="79">
        <v>0</v>
      </c>
      <c r="K48" s="79">
        <v>0</v>
      </c>
      <c r="L48" s="79">
        <v>0</v>
      </c>
      <c r="M48" s="79">
        <v>0</v>
      </c>
      <c r="N48" s="79">
        <v>0</v>
      </c>
      <c r="O48" s="79">
        <v>99662600</v>
      </c>
    </row>
    <row r="49" spans="2:15" ht="7.5" customHeight="1">
      <c r="B49" s="75" t="s">
        <v>138</v>
      </c>
      <c r="C49" s="79">
        <v>26925883</v>
      </c>
      <c r="D49" s="79">
        <v>0</v>
      </c>
      <c r="E49" s="79">
        <v>0</v>
      </c>
      <c r="F49" s="79">
        <v>0</v>
      </c>
      <c r="G49" s="79">
        <v>0</v>
      </c>
      <c r="H49" s="79">
        <v>0</v>
      </c>
      <c r="I49" s="79">
        <v>0</v>
      </c>
      <c r="J49" s="79">
        <v>0</v>
      </c>
      <c r="K49" s="79">
        <v>0</v>
      </c>
      <c r="L49" s="79">
        <v>0</v>
      </c>
      <c r="M49" s="79">
        <v>0</v>
      </c>
      <c r="N49" s="79">
        <v>0</v>
      </c>
      <c r="O49" s="79">
        <v>26925883</v>
      </c>
    </row>
    <row r="50" spans="2:15" ht="7.5" customHeight="1">
      <c r="B50" s="144" t="s">
        <v>139</v>
      </c>
      <c r="C50" s="145">
        <v>127959156</v>
      </c>
      <c r="D50" s="145">
        <v>0</v>
      </c>
      <c r="E50" s="145">
        <v>0</v>
      </c>
      <c r="F50" s="145">
        <v>0</v>
      </c>
      <c r="G50" s="145">
        <v>0</v>
      </c>
      <c r="H50" s="145">
        <v>0</v>
      </c>
      <c r="I50" s="145">
        <v>0</v>
      </c>
      <c r="J50" s="145">
        <v>0</v>
      </c>
      <c r="K50" s="145">
        <v>0</v>
      </c>
      <c r="L50" s="145">
        <v>0</v>
      </c>
      <c r="M50" s="145">
        <v>0</v>
      </c>
      <c r="N50" s="145">
        <v>0</v>
      </c>
      <c r="O50" s="145">
        <v>127959156</v>
      </c>
    </row>
    <row r="51" spans="2:15" ht="7.5" customHeight="1">
      <c r="B51" s="79" t="s">
        <v>140</v>
      </c>
      <c r="C51" s="79">
        <v>66750233</v>
      </c>
      <c r="D51" s="79">
        <v>0</v>
      </c>
      <c r="E51" s="79">
        <v>0</v>
      </c>
      <c r="F51" s="79">
        <v>0</v>
      </c>
      <c r="G51" s="79">
        <v>0</v>
      </c>
      <c r="H51" s="79">
        <v>0</v>
      </c>
      <c r="I51" s="79">
        <v>0</v>
      </c>
      <c r="J51" s="79">
        <v>0</v>
      </c>
      <c r="K51" s="79">
        <v>0</v>
      </c>
      <c r="L51" s="79">
        <v>0</v>
      </c>
      <c r="M51" s="79">
        <v>0</v>
      </c>
      <c r="N51" s="79">
        <v>0</v>
      </c>
      <c r="O51" s="79">
        <v>66750233</v>
      </c>
    </row>
    <row r="52" spans="2:15" ht="7.5" customHeight="1">
      <c r="B52" s="75" t="s">
        <v>141</v>
      </c>
      <c r="C52" s="79">
        <v>44353604</v>
      </c>
      <c r="D52" s="79">
        <v>0</v>
      </c>
      <c r="E52" s="79">
        <v>0</v>
      </c>
      <c r="F52" s="79">
        <v>0</v>
      </c>
      <c r="G52" s="79">
        <v>0</v>
      </c>
      <c r="H52" s="79">
        <v>0</v>
      </c>
      <c r="I52" s="79">
        <v>0</v>
      </c>
      <c r="J52" s="79">
        <v>0</v>
      </c>
      <c r="K52" s="79">
        <v>0</v>
      </c>
      <c r="L52" s="79">
        <v>0</v>
      </c>
      <c r="M52" s="79">
        <v>0</v>
      </c>
      <c r="N52" s="79">
        <v>0</v>
      </c>
      <c r="O52" s="79">
        <v>44353604</v>
      </c>
    </row>
    <row r="53" spans="2:15" ht="7.5" customHeight="1">
      <c r="B53" s="75" t="s">
        <v>142</v>
      </c>
      <c r="C53" s="79">
        <v>105984102</v>
      </c>
      <c r="D53" s="79">
        <v>0</v>
      </c>
      <c r="E53" s="79">
        <v>0</v>
      </c>
      <c r="F53" s="79">
        <v>0</v>
      </c>
      <c r="G53" s="79">
        <v>0</v>
      </c>
      <c r="H53" s="79">
        <v>0</v>
      </c>
      <c r="I53" s="79">
        <v>0</v>
      </c>
      <c r="J53" s="79">
        <v>0</v>
      </c>
      <c r="K53" s="79">
        <v>0</v>
      </c>
      <c r="L53" s="79">
        <v>0</v>
      </c>
      <c r="M53" s="79">
        <v>0</v>
      </c>
      <c r="N53" s="79">
        <v>0</v>
      </c>
      <c r="O53" s="79">
        <v>105984102</v>
      </c>
    </row>
    <row r="54" spans="2:15" ht="7.5" customHeight="1">
      <c r="B54" s="144" t="s">
        <v>143</v>
      </c>
      <c r="C54" s="145">
        <v>5101222</v>
      </c>
      <c r="D54" s="145">
        <v>0</v>
      </c>
      <c r="E54" s="145">
        <v>0</v>
      </c>
      <c r="F54" s="145">
        <v>0</v>
      </c>
      <c r="G54" s="145">
        <v>0</v>
      </c>
      <c r="H54" s="145">
        <v>0</v>
      </c>
      <c r="I54" s="145">
        <v>0</v>
      </c>
      <c r="J54" s="145">
        <v>0</v>
      </c>
      <c r="K54" s="145">
        <v>0</v>
      </c>
      <c r="L54" s="145">
        <v>0</v>
      </c>
      <c r="M54" s="145">
        <v>0</v>
      </c>
      <c r="N54" s="145">
        <v>0</v>
      </c>
      <c r="O54" s="145">
        <v>5101222</v>
      </c>
    </row>
    <row r="55" spans="2:15" ht="7.5" customHeight="1">
      <c r="B55" s="79" t="s">
        <v>144</v>
      </c>
      <c r="C55" s="79">
        <v>84575334</v>
      </c>
      <c r="D55" s="79">
        <v>0</v>
      </c>
      <c r="E55" s="79">
        <v>0</v>
      </c>
      <c r="F55" s="79">
        <v>0</v>
      </c>
      <c r="G55" s="79">
        <v>0</v>
      </c>
      <c r="H55" s="79">
        <v>0</v>
      </c>
      <c r="I55" s="79">
        <v>0</v>
      </c>
      <c r="J55" s="79">
        <v>0</v>
      </c>
      <c r="K55" s="79">
        <v>0</v>
      </c>
      <c r="L55" s="79">
        <v>0</v>
      </c>
      <c r="M55" s="79">
        <v>0</v>
      </c>
      <c r="N55" s="79">
        <v>0</v>
      </c>
      <c r="O55" s="79">
        <v>84575334</v>
      </c>
    </row>
    <row r="56" spans="2:15" ht="7.5" customHeight="1">
      <c r="B56" s="75" t="s">
        <v>145</v>
      </c>
      <c r="C56" s="79">
        <v>18626768</v>
      </c>
      <c r="D56" s="79">
        <v>0</v>
      </c>
      <c r="E56" s="79">
        <v>0</v>
      </c>
      <c r="F56" s="79">
        <v>0</v>
      </c>
      <c r="G56" s="79">
        <v>0</v>
      </c>
      <c r="H56" s="79">
        <v>0</v>
      </c>
      <c r="I56" s="79">
        <v>0</v>
      </c>
      <c r="J56" s="79">
        <v>0</v>
      </c>
      <c r="K56" s="79">
        <v>0</v>
      </c>
      <c r="L56" s="79">
        <v>0</v>
      </c>
      <c r="M56" s="79">
        <v>0</v>
      </c>
      <c r="N56" s="79">
        <v>0</v>
      </c>
      <c r="O56" s="79">
        <v>18626768</v>
      </c>
    </row>
    <row r="57" spans="2:15" ht="7.5" customHeight="1">
      <c r="B57" s="75" t="s">
        <v>146</v>
      </c>
      <c r="C57" s="79">
        <v>74648942</v>
      </c>
      <c r="D57" s="79">
        <v>0</v>
      </c>
      <c r="E57" s="79">
        <v>0</v>
      </c>
      <c r="F57" s="79">
        <v>0</v>
      </c>
      <c r="G57" s="79">
        <v>0</v>
      </c>
      <c r="H57" s="79">
        <v>0</v>
      </c>
      <c r="I57" s="79">
        <v>0</v>
      </c>
      <c r="J57" s="79">
        <v>0</v>
      </c>
      <c r="K57" s="79">
        <v>0</v>
      </c>
      <c r="L57" s="79">
        <v>0</v>
      </c>
      <c r="M57" s="79">
        <v>0</v>
      </c>
      <c r="N57" s="79">
        <v>0</v>
      </c>
      <c r="O57" s="79">
        <v>74648942</v>
      </c>
    </row>
    <row r="58" spans="2:15" ht="7.5" customHeight="1">
      <c r="B58" s="144" t="s">
        <v>147</v>
      </c>
      <c r="C58" s="145">
        <v>465679628</v>
      </c>
      <c r="D58" s="145">
        <v>0</v>
      </c>
      <c r="E58" s="145">
        <v>0</v>
      </c>
      <c r="F58" s="145">
        <v>0</v>
      </c>
      <c r="G58" s="145">
        <v>0</v>
      </c>
      <c r="H58" s="145">
        <v>0</v>
      </c>
      <c r="I58" s="145">
        <v>0</v>
      </c>
      <c r="J58" s="145">
        <v>0</v>
      </c>
      <c r="K58" s="145">
        <v>0</v>
      </c>
      <c r="L58" s="145">
        <v>0</v>
      </c>
      <c r="M58" s="145">
        <v>0</v>
      </c>
      <c r="N58" s="145">
        <v>0</v>
      </c>
      <c r="O58" s="145">
        <v>465679628</v>
      </c>
    </row>
    <row r="59" spans="2:15" ht="7.5" customHeight="1">
      <c r="B59" s="79" t="s">
        <v>148</v>
      </c>
      <c r="C59" s="79">
        <v>39671770</v>
      </c>
      <c r="D59" s="79">
        <v>0</v>
      </c>
      <c r="E59" s="79">
        <v>0</v>
      </c>
      <c r="F59" s="79">
        <v>0</v>
      </c>
      <c r="G59" s="79">
        <v>0</v>
      </c>
      <c r="H59" s="79">
        <v>0</v>
      </c>
      <c r="I59" s="79">
        <v>0</v>
      </c>
      <c r="J59" s="79">
        <v>0</v>
      </c>
      <c r="K59" s="79">
        <v>0</v>
      </c>
      <c r="L59" s="79">
        <v>0</v>
      </c>
      <c r="M59" s="79">
        <v>0</v>
      </c>
      <c r="N59" s="79">
        <v>0</v>
      </c>
      <c r="O59" s="79">
        <v>39671770</v>
      </c>
    </row>
    <row r="60" spans="2:15" ht="7.5" customHeight="1">
      <c r="B60" s="75" t="s">
        <v>149</v>
      </c>
      <c r="C60" s="79">
        <v>8713738</v>
      </c>
      <c r="D60" s="79">
        <v>0</v>
      </c>
      <c r="E60" s="79">
        <v>0</v>
      </c>
      <c r="F60" s="79">
        <v>0</v>
      </c>
      <c r="G60" s="79">
        <v>0</v>
      </c>
      <c r="H60" s="79">
        <v>0</v>
      </c>
      <c r="I60" s="79">
        <v>0</v>
      </c>
      <c r="J60" s="79">
        <v>0</v>
      </c>
      <c r="K60" s="79">
        <v>0</v>
      </c>
      <c r="L60" s="79">
        <v>0</v>
      </c>
      <c r="M60" s="79">
        <v>0</v>
      </c>
      <c r="N60" s="79">
        <v>0</v>
      </c>
      <c r="O60" s="79">
        <v>8713738</v>
      </c>
    </row>
    <row r="61" spans="2:15" ht="7.5" customHeight="1">
      <c r="B61" s="75" t="s">
        <v>150</v>
      </c>
      <c r="C61" s="79">
        <v>131622994</v>
      </c>
      <c r="D61" s="79">
        <v>0</v>
      </c>
      <c r="E61" s="79">
        <v>0</v>
      </c>
      <c r="F61" s="79">
        <v>0</v>
      </c>
      <c r="G61" s="79">
        <v>0</v>
      </c>
      <c r="H61" s="79">
        <v>0</v>
      </c>
      <c r="I61" s="79">
        <v>0</v>
      </c>
      <c r="J61" s="79">
        <v>0</v>
      </c>
      <c r="K61" s="79">
        <v>0</v>
      </c>
      <c r="L61" s="79">
        <v>0</v>
      </c>
      <c r="M61" s="79">
        <v>0</v>
      </c>
      <c r="N61" s="79">
        <v>0</v>
      </c>
      <c r="O61" s="79">
        <v>131622994</v>
      </c>
    </row>
    <row r="62" spans="2:15" ht="7.5" customHeight="1">
      <c r="B62" s="144" t="s">
        <v>151</v>
      </c>
      <c r="C62" s="145">
        <v>61150794</v>
      </c>
      <c r="D62" s="145">
        <v>0</v>
      </c>
      <c r="E62" s="145">
        <v>0</v>
      </c>
      <c r="F62" s="145">
        <v>0</v>
      </c>
      <c r="G62" s="145">
        <v>0</v>
      </c>
      <c r="H62" s="145">
        <v>0</v>
      </c>
      <c r="I62" s="145">
        <v>0</v>
      </c>
      <c r="J62" s="145">
        <v>0</v>
      </c>
      <c r="K62" s="145">
        <v>0</v>
      </c>
      <c r="L62" s="145">
        <v>0</v>
      </c>
      <c r="M62" s="145">
        <v>0</v>
      </c>
      <c r="N62" s="145">
        <v>0</v>
      </c>
      <c r="O62" s="145">
        <v>61150794</v>
      </c>
    </row>
    <row r="63" spans="2:15" ht="7.5" customHeight="1">
      <c r="B63" s="75" t="s">
        <v>152</v>
      </c>
      <c r="C63" s="79">
        <v>55852814</v>
      </c>
      <c r="D63" s="79">
        <v>0</v>
      </c>
      <c r="E63" s="79">
        <v>0</v>
      </c>
      <c r="F63" s="79">
        <v>0</v>
      </c>
      <c r="G63" s="79">
        <v>0</v>
      </c>
      <c r="H63" s="79">
        <v>0</v>
      </c>
      <c r="I63" s="79">
        <v>0</v>
      </c>
      <c r="J63" s="79">
        <v>0</v>
      </c>
      <c r="K63" s="79">
        <v>0</v>
      </c>
      <c r="L63" s="79">
        <v>0</v>
      </c>
      <c r="M63" s="79">
        <v>0</v>
      </c>
      <c r="N63" s="79">
        <v>0</v>
      </c>
      <c r="O63" s="79">
        <v>55852814</v>
      </c>
    </row>
    <row r="64" spans="2:15" ht="7.5" customHeight="1">
      <c r="B64" s="75" t="s">
        <v>153</v>
      </c>
      <c r="C64" s="79">
        <v>61352007</v>
      </c>
      <c r="D64" s="79">
        <v>0</v>
      </c>
      <c r="E64" s="79">
        <v>0</v>
      </c>
      <c r="F64" s="79">
        <v>0</v>
      </c>
      <c r="G64" s="79">
        <v>0</v>
      </c>
      <c r="H64" s="79">
        <v>0</v>
      </c>
      <c r="I64" s="79">
        <v>0</v>
      </c>
      <c r="J64" s="79">
        <v>0</v>
      </c>
      <c r="K64" s="79">
        <v>0</v>
      </c>
      <c r="L64" s="79">
        <v>0</v>
      </c>
      <c r="M64" s="79">
        <v>0</v>
      </c>
      <c r="N64" s="79">
        <v>0</v>
      </c>
      <c r="O64" s="79">
        <v>61352007</v>
      </c>
    </row>
    <row r="65" spans="2:15" ht="7.5" customHeight="1" thickBot="1">
      <c r="B65" s="80" t="s">
        <v>154</v>
      </c>
      <c r="C65" s="79">
        <v>27708122</v>
      </c>
      <c r="D65" s="79">
        <v>0</v>
      </c>
      <c r="E65" s="79">
        <v>0</v>
      </c>
      <c r="F65" s="79">
        <v>0</v>
      </c>
      <c r="G65" s="79">
        <v>0</v>
      </c>
      <c r="H65" s="79">
        <v>0</v>
      </c>
      <c r="I65" s="79">
        <v>0</v>
      </c>
      <c r="J65" s="79">
        <v>0</v>
      </c>
      <c r="K65" s="79">
        <v>0</v>
      </c>
      <c r="L65" s="79">
        <v>0</v>
      </c>
      <c r="M65" s="79">
        <v>0</v>
      </c>
      <c r="N65" s="79">
        <v>0</v>
      </c>
      <c r="O65" s="79">
        <v>27708122</v>
      </c>
    </row>
    <row r="66" spans="2:15" ht="7.5" customHeight="1" thickTop="1">
      <c r="B66" s="76" t="s">
        <v>215</v>
      </c>
      <c r="C66" s="83">
        <v>3404267445</v>
      </c>
      <c r="D66" s="83">
        <v>0</v>
      </c>
      <c r="E66" s="83">
        <v>0</v>
      </c>
      <c r="F66" s="83">
        <v>0</v>
      </c>
      <c r="G66" s="83">
        <v>0</v>
      </c>
      <c r="H66" s="83">
        <v>0</v>
      </c>
      <c r="I66" s="83">
        <v>0</v>
      </c>
      <c r="J66" s="83">
        <v>0</v>
      </c>
      <c r="K66" s="83">
        <v>0</v>
      </c>
      <c r="L66" s="83">
        <v>0</v>
      </c>
      <c r="M66" s="83">
        <v>0</v>
      </c>
      <c r="N66" s="83">
        <v>0</v>
      </c>
      <c r="O66" s="83">
        <v>3404267445</v>
      </c>
    </row>
    <row r="67" spans="2:15" ht="7.5" customHeight="1" thickBot="1">
      <c r="B67" s="77" t="s">
        <v>156</v>
      </c>
      <c r="C67" s="82">
        <v>27355936</v>
      </c>
      <c r="D67" s="82">
        <v>0</v>
      </c>
      <c r="E67" s="82">
        <v>0</v>
      </c>
      <c r="F67" s="82">
        <v>0</v>
      </c>
      <c r="G67" s="82">
        <v>0</v>
      </c>
      <c r="H67" s="82">
        <v>0</v>
      </c>
      <c r="I67" s="82">
        <v>0</v>
      </c>
      <c r="J67" s="82">
        <v>0</v>
      </c>
      <c r="K67" s="82">
        <v>0</v>
      </c>
      <c r="L67" s="82">
        <v>0</v>
      </c>
      <c r="M67" s="82">
        <v>0</v>
      </c>
      <c r="N67" s="82">
        <v>0</v>
      </c>
      <c r="O67" s="82">
        <v>27355936</v>
      </c>
    </row>
    <row r="68" spans="2:15" ht="9" customHeight="1" thickTop="1">
      <c r="B68" s="78" t="s">
        <v>216</v>
      </c>
      <c r="C68" s="81">
        <v>3431623381</v>
      </c>
      <c r="D68" s="81">
        <v>0</v>
      </c>
      <c r="E68" s="81">
        <v>0</v>
      </c>
      <c r="F68" s="81">
        <v>0</v>
      </c>
      <c r="G68" s="81">
        <v>0</v>
      </c>
      <c r="H68" s="81">
        <v>0</v>
      </c>
      <c r="I68" s="81">
        <v>0</v>
      </c>
      <c r="J68" s="81">
        <v>0</v>
      </c>
      <c r="K68" s="81">
        <v>0</v>
      </c>
      <c r="L68" s="81">
        <v>0</v>
      </c>
      <c r="M68" s="81">
        <v>0</v>
      </c>
      <c r="N68" s="81">
        <v>0</v>
      </c>
      <c r="O68" s="81">
        <v>3431623381</v>
      </c>
    </row>
    <row r="69" spans="2:15" ht="12.75">
      <c r="B69" s="172" t="s">
        <v>233</v>
      </c>
      <c r="C69" s="162"/>
      <c r="D69" s="162"/>
      <c r="E69" s="162"/>
      <c r="F69" s="162"/>
      <c r="G69" s="162"/>
      <c r="H69" s="162"/>
      <c r="I69" s="162"/>
      <c r="J69" s="173" t="s">
        <v>234</v>
      </c>
      <c r="K69" s="162"/>
      <c r="L69" s="162"/>
      <c r="M69" s="162"/>
      <c r="N69" s="162"/>
      <c r="O69" s="163"/>
    </row>
    <row r="70" spans="2:15" ht="12.75">
      <c r="B70" s="171" t="s">
        <v>235</v>
      </c>
      <c r="C70" s="114"/>
      <c r="D70" s="114"/>
      <c r="E70" s="114"/>
      <c r="F70" s="114"/>
      <c r="G70" s="114"/>
      <c r="H70" s="114"/>
      <c r="I70" s="114"/>
      <c r="J70" s="174" t="s">
        <v>236</v>
      </c>
      <c r="K70" s="114"/>
      <c r="L70" s="114"/>
      <c r="M70" s="114"/>
      <c r="N70" s="114"/>
      <c r="O70" s="125"/>
    </row>
    <row r="71" spans="2:15" ht="12.75">
      <c r="B71" s="171" t="s">
        <v>237</v>
      </c>
      <c r="C71" s="114"/>
      <c r="D71" s="114"/>
      <c r="E71" s="114"/>
      <c r="F71" s="114"/>
      <c r="G71" s="114"/>
      <c r="H71" s="114"/>
      <c r="I71" s="114"/>
      <c r="J71" s="114"/>
      <c r="K71" s="114"/>
      <c r="L71" s="114"/>
      <c r="M71" s="114"/>
      <c r="N71" s="114"/>
      <c r="O71" s="125"/>
    </row>
    <row r="72" spans="2:15" ht="12.75">
      <c r="B72" s="78" t="s">
        <v>238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221</v>
      </c>
      <c r="G2" s="29" t="s">
        <v>222</v>
      </c>
      <c r="H2" s="29" t="s">
        <v>223</v>
      </c>
      <c r="I2" s="29" t="s">
        <v>224</v>
      </c>
      <c r="J2" s="29" t="s">
        <v>225</v>
      </c>
      <c r="K2" s="29" t="s">
        <v>226</v>
      </c>
      <c r="L2" s="29" t="s">
        <v>227</v>
      </c>
      <c r="M2" s="29" t="s">
        <v>228</v>
      </c>
      <c r="N2" s="29" t="s">
        <v>229</v>
      </c>
      <c r="O2" s="29" t="s">
        <v>79</v>
      </c>
      <c r="P2" s="29" t="s">
        <v>8</v>
      </c>
    </row>
    <row r="3" spans="2:16" ht="12" customHeight="1" hidden="1">
      <c r="B3" s="30" t="s">
        <v>230</v>
      </c>
      <c r="C3" s="29" t="s">
        <v>239</v>
      </c>
      <c r="D3" s="29" t="s">
        <v>239</v>
      </c>
      <c r="E3" s="29" t="s">
        <v>239</v>
      </c>
      <c r="F3" s="29" t="s">
        <v>239</v>
      </c>
      <c r="G3" s="29" t="s">
        <v>239</v>
      </c>
      <c r="H3" s="195" t="s">
        <v>239</v>
      </c>
      <c r="I3" s="195" t="s">
        <v>239</v>
      </c>
      <c r="J3" s="195" t="s">
        <v>239</v>
      </c>
      <c r="K3" s="195" t="s">
        <v>239</v>
      </c>
      <c r="L3" s="195" t="s">
        <v>240</v>
      </c>
      <c r="M3" s="195" t="s">
        <v>240</v>
      </c>
      <c r="N3" s="195" t="s">
        <v>241</v>
      </c>
      <c r="O3" s="195" t="s">
        <v>69</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06/16/2020</v>
      </c>
      <c r="N10" s="84"/>
      <c r="O10" s="84" t="str">
        <f>CONCATENATE(P3," Reporting Period")</f>
        <v>2019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(51 Entries)</v>
      </c>
      <c r="M12" s="47" t="str">
        <f t="shared" si="0"/>
        <v>(51 Entries)</v>
      </c>
      <c r="N12" s="47" t="str">
        <f t="shared" si="0"/>
        <v>(50 Entries)</v>
      </c>
      <c r="O12" s="47" t="s">
        <v>32</v>
      </c>
    </row>
    <row r="13" spans="2:15" s="72" customFormat="1" ht="8.25" hidden="1">
      <c r="B13" s="72" t="s">
        <v>94</v>
      </c>
      <c r="C13" s="72" t="s">
        <v>95</v>
      </c>
      <c r="D13" s="72" t="s">
        <v>98</v>
      </c>
      <c r="E13" s="72" t="s">
        <v>101</v>
      </c>
      <c r="F13" s="72" t="s">
        <v>165</v>
      </c>
      <c r="G13" s="72" t="s">
        <v>214</v>
      </c>
      <c r="H13" s="72" t="s">
        <v>171</v>
      </c>
      <c r="I13" s="72" t="s">
        <v>177</v>
      </c>
      <c r="J13" s="72" t="s">
        <v>180</v>
      </c>
      <c r="K13" s="72" t="s">
        <v>183</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105</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106</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107</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108</v>
      </c>
      <c r="C19" s="79">
        <v>216507712</v>
      </c>
      <c r="D19" s="79">
        <v>190777018</v>
      </c>
      <c r="E19" s="79">
        <v>305731835</v>
      </c>
      <c r="F19" s="79">
        <v>457243414</v>
      </c>
      <c r="G19" s="79">
        <v>235178995</v>
      </c>
      <c r="H19" s="79">
        <v>320693543</v>
      </c>
      <c r="I19" s="79">
        <v>297853303</v>
      </c>
      <c r="J19" s="79">
        <v>274948467</v>
      </c>
      <c r="K19" s="79">
        <v>334407443</v>
      </c>
      <c r="L19" s="79">
        <v>262529411</v>
      </c>
      <c r="M19" s="79">
        <v>218435057</v>
      </c>
      <c r="N19" s="79">
        <v>388894169</v>
      </c>
      <c r="O19" s="79">
        <v>3503200367</v>
      </c>
    </row>
    <row r="20" spans="2:15" ht="7.5" customHeight="1">
      <c r="B20" s="75" t="s">
        <v>109</v>
      </c>
      <c r="C20" s="79">
        <v>54337126</v>
      </c>
      <c r="D20" s="79">
        <v>50291579</v>
      </c>
      <c r="E20" s="79">
        <v>51570632</v>
      </c>
      <c r="F20" s="79">
        <v>56665830</v>
      </c>
      <c r="G20" s="79">
        <v>58946292</v>
      </c>
      <c r="H20" s="79">
        <v>59313758</v>
      </c>
      <c r="I20" s="79">
        <v>64461014</v>
      </c>
      <c r="J20" s="79">
        <v>62053405</v>
      </c>
      <c r="K20" s="79">
        <v>58693511</v>
      </c>
      <c r="L20" s="79">
        <v>62787376</v>
      </c>
      <c r="M20" s="79">
        <v>52022701</v>
      </c>
      <c r="N20" s="79">
        <v>51467647</v>
      </c>
      <c r="O20" s="79">
        <v>682610871</v>
      </c>
    </row>
    <row r="21" spans="2:15" ht="7.5" customHeight="1">
      <c r="B21" s="75" t="s">
        <v>110</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111</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112</v>
      </c>
      <c r="C23" s="79">
        <v>1246888</v>
      </c>
      <c r="D23" s="79">
        <v>1131512</v>
      </c>
      <c r="E23" s="79">
        <v>1257477</v>
      </c>
      <c r="F23" s="79">
        <v>1658074</v>
      </c>
      <c r="G23" s="79">
        <v>1477016</v>
      </c>
      <c r="H23" s="79">
        <v>1341079</v>
      </c>
      <c r="I23" s="79">
        <v>1620515</v>
      </c>
      <c r="J23" s="79">
        <v>1512503</v>
      </c>
      <c r="K23" s="79">
        <v>1454180</v>
      </c>
      <c r="L23" s="79">
        <v>55493</v>
      </c>
      <c r="M23" s="79">
        <v>913902</v>
      </c>
      <c r="N23" s="79">
        <v>712228</v>
      </c>
      <c r="O23" s="79">
        <v>14380867</v>
      </c>
    </row>
    <row r="24" spans="2:15" ht="7.5" customHeight="1">
      <c r="B24" s="75" t="s">
        <v>113</v>
      </c>
      <c r="C24" s="79">
        <v>136771334</v>
      </c>
      <c r="D24" s="79">
        <v>153033420</v>
      </c>
      <c r="E24" s="79">
        <v>140847325</v>
      </c>
      <c r="F24" s="79">
        <v>153896128</v>
      </c>
      <c r="G24" s="79">
        <v>151550133</v>
      </c>
      <c r="H24" s="79">
        <v>159652468</v>
      </c>
      <c r="I24" s="79">
        <v>148041278</v>
      </c>
      <c r="J24" s="79">
        <v>141313308</v>
      </c>
      <c r="K24" s="79">
        <v>144713827</v>
      </c>
      <c r="L24" s="79">
        <v>137123157</v>
      </c>
      <c r="M24" s="79">
        <v>165774537</v>
      </c>
      <c r="N24" s="79">
        <v>151691055</v>
      </c>
      <c r="O24" s="79">
        <v>1784407970</v>
      </c>
    </row>
    <row r="25" spans="2:15" ht="7.5" customHeight="1">
      <c r="B25" s="75" t="s">
        <v>114</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115</v>
      </c>
      <c r="C26" s="145">
        <v>4833103</v>
      </c>
      <c r="D26" s="145">
        <v>3424366</v>
      </c>
      <c r="E26" s="145">
        <v>4228281</v>
      </c>
      <c r="F26" s="145">
        <v>4262140</v>
      </c>
      <c r="G26" s="145">
        <v>4365472</v>
      </c>
      <c r="H26" s="145">
        <v>1675187</v>
      </c>
      <c r="I26" s="145">
        <v>3932873</v>
      </c>
      <c r="J26" s="145">
        <v>7131969</v>
      </c>
      <c r="K26" s="145">
        <v>3616808</v>
      </c>
      <c r="L26" s="145">
        <v>4223202</v>
      </c>
      <c r="M26" s="145">
        <v>3952179</v>
      </c>
      <c r="N26" s="145">
        <v>3306791</v>
      </c>
      <c r="O26" s="145">
        <v>48952371</v>
      </c>
    </row>
    <row r="27" spans="2:15" ht="7.5" customHeight="1">
      <c r="B27" s="74" t="s">
        <v>116</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117</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118</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119</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120</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121</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122</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123</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124</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125</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126</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127</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128</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129</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130</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131</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132</v>
      </c>
      <c r="C43" s="79">
        <v>33735905</v>
      </c>
      <c r="D43" s="79">
        <v>29990775</v>
      </c>
      <c r="E43" s="79">
        <v>21734759</v>
      </c>
      <c r="F43" s="79">
        <v>37726982</v>
      </c>
      <c r="G43" s="79">
        <v>40256146</v>
      </c>
      <c r="H43" s="79">
        <v>30149961</v>
      </c>
      <c r="I43" s="79">
        <v>41504830</v>
      </c>
      <c r="J43" s="79">
        <v>41962070</v>
      </c>
      <c r="K43" s="79">
        <v>25053308</v>
      </c>
      <c r="L43" s="79">
        <v>33726461</v>
      </c>
      <c r="M43" s="79">
        <v>37296405</v>
      </c>
      <c r="N43" s="79">
        <v>13651556</v>
      </c>
      <c r="O43" s="79">
        <v>386789158</v>
      </c>
    </row>
    <row r="44" spans="2:15" ht="7.5" customHeight="1">
      <c r="B44" s="75" t="s">
        <v>133</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134</v>
      </c>
      <c r="C45" s="79">
        <v>66521015</v>
      </c>
      <c r="D45" s="79">
        <v>57905285</v>
      </c>
      <c r="E45" s="79">
        <v>65531786</v>
      </c>
      <c r="F45" s="79">
        <v>68265656</v>
      </c>
      <c r="G45" s="79">
        <v>68293093</v>
      </c>
      <c r="H45" s="79">
        <v>66914439</v>
      </c>
      <c r="I45" s="79">
        <v>70463156</v>
      </c>
      <c r="J45" s="79">
        <v>70540726</v>
      </c>
      <c r="K45" s="79">
        <v>64158869</v>
      </c>
      <c r="L45" s="79">
        <v>71774179</v>
      </c>
      <c r="M45" s="79">
        <v>64237216</v>
      </c>
      <c r="N45" s="79">
        <v>61769292</v>
      </c>
      <c r="O45" s="79">
        <v>796374712</v>
      </c>
    </row>
    <row r="46" spans="2:15" ht="7.5" customHeight="1">
      <c r="B46" s="144" t="s">
        <v>135</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136</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137</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138</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139</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140</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141</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142</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143</v>
      </c>
      <c r="C54" s="145">
        <v>6690296</v>
      </c>
      <c r="D54" s="145">
        <v>4925155</v>
      </c>
      <c r="E54" s="145">
        <v>5526557</v>
      </c>
      <c r="F54" s="145">
        <v>8330573</v>
      </c>
      <c r="G54" s="145">
        <v>5787349</v>
      </c>
      <c r="H54" s="145">
        <v>5732343</v>
      </c>
      <c r="I54" s="145">
        <v>5231832</v>
      </c>
      <c r="J54" s="145">
        <v>5290299</v>
      </c>
      <c r="K54" s="145">
        <v>4951743</v>
      </c>
      <c r="L54" s="145">
        <v>6410662</v>
      </c>
      <c r="M54" s="145">
        <v>6368425</v>
      </c>
      <c r="N54" s="145">
        <v>6170314</v>
      </c>
      <c r="O54" s="145">
        <v>71415548</v>
      </c>
    </row>
    <row r="55" spans="2:15" ht="7.5" customHeight="1">
      <c r="B55" s="74" t="s">
        <v>144</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145</v>
      </c>
      <c r="C56" s="79">
        <v>17330945</v>
      </c>
      <c r="D56" s="79">
        <v>18143386</v>
      </c>
      <c r="E56" s="79">
        <v>16055967</v>
      </c>
      <c r="F56" s="79">
        <v>16975800</v>
      </c>
      <c r="G56" s="79">
        <v>17965630</v>
      </c>
      <c r="H56" s="79">
        <v>17384015</v>
      </c>
      <c r="I56" s="79">
        <v>21049749</v>
      </c>
      <c r="J56" s="79">
        <v>22189864</v>
      </c>
      <c r="K56" s="79">
        <v>22883686</v>
      </c>
      <c r="L56" s="79">
        <v>22031351</v>
      </c>
      <c r="M56" s="79">
        <v>24262142</v>
      </c>
      <c r="N56" s="79">
        <v>23784283</v>
      </c>
      <c r="O56" s="79">
        <v>240056818</v>
      </c>
    </row>
    <row r="57" spans="2:15" ht="7.5" customHeight="1">
      <c r="B57" s="75" t="s">
        <v>146</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147</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148</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149</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150</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39372289</v>
      </c>
      <c r="O61" s="79">
        <v>1137050249</v>
      </c>
    </row>
    <row r="62" spans="2:15" ht="7.5" customHeight="1">
      <c r="B62" s="144" t="s">
        <v>151</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152</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21852832</v>
      </c>
      <c r="O63" s="79">
        <v>426029917</v>
      </c>
    </row>
    <row r="64" spans="2:15" ht="7.5" customHeight="1">
      <c r="B64" s="75" t="s">
        <v>153</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154</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215</v>
      </c>
      <c r="C66" s="83">
        <v>3415471400</v>
      </c>
      <c r="D66" s="83">
        <v>3289482557</v>
      </c>
      <c r="E66" s="83">
        <v>3716967452</v>
      </c>
      <c r="F66" s="83">
        <v>3812241185</v>
      </c>
      <c r="G66" s="83">
        <v>3674434103</v>
      </c>
      <c r="H66" s="83">
        <v>3862537594</v>
      </c>
      <c r="I66" s="83">
        <v>3645906204</v>
      </c>
      <c r="J66" s="83">
        <v>3764087328</v>
      </c>
      <c r="K66" s="83">
        <v>3892069796</v>
      </c>
      <c r="L66" s="83">
        <v>3689634660</v>
      </c>
      <c r="M66" s="83">
        <v>3529859827</v>
      </c>
      <c r="N66" s="83">
        <v>3692649142</v>
      </c>
      <c r="O66" s="83">
        <v>43985341248</v>
      </c>
    </row>
    <row r="67" spans="2:15" ht="7.5" customHeight="1" thickBot="1">
      <c r="B67" s="77" t="s">
        <v>156</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216</v>
      </c>
      <c r="C68" s="81">
        <v>3437919125</v>
      </c>
      <c r="D68" s="81">
        <v>3310845253</v>
      </c>
      <c r="E68" s="81">
        <v>3740328634</v>
      </c>
      <c r="F68" s="81">
        <v>3840874260</v>
      </c>
      <c r="G68" s="81">
        <v>3698663489</v>
      </c>
      <c r="H68" s="81">
        <v>3891312122</v>
      </c>
      <c r="I68" s="81">
        <v>3676241689</v>
      </c>
      <c r="J68" s="81">
        <v>3798503545</v>
      </c>
      <c r="K68" s="81">
        <v>3934550551</v>
      </c>
      <c r="L68" s="81">
        <v>3732173388</v>
      </c>
      <c r="M68" s="81">
        <v>3571909714</v>
      </c>
      <c r="N68" s="81">
        <v>3715772051</v>
      </c>
      <c r="O68" s="81">
        <v>44349093821</v>
      </c>
    </row>
    <row r="69" spans="2:15" ht="12.75">
      <c r="B69" s="172" t="s">
        <v>233</v>
      </c>
      <c r="C69" s="162"/>
      <c r="D69" s="162"/>
      <c r="E69" s="162"/>
      <c r="F69" s="162"/>
      <c r="G69" s="162"/>
      <c r="H69" s="162"/>
      <c r="I69" s="162"/>
      <c r="J69" s="173" t="s">
        <v>234</v>
      </c>
      <c r="K69" s="162"/>
      <c r="L69" s="162"/>
      <c r="M69" s="162"/>
      <c r="N69" s="162"/>
      <c r="O69" s="163"/>
    </row>
    <row r="70" spans="2:15" ht="12.75">
      <c r="B70" s="171" t="s">
        <v>235</v>
      </c>
      <c r="C70" s="114"/>
      <c r="D70" s="114"/>
      <c r="E70" s="114"/>
      <c r="F70" s="114"/>
      <c r="G70" s="114"/>
      <c r="H70" s="114"/>
      <c r="I70" s="114"/>
      <c r="J70" s="174" t="s">
        <v>236</v>
      </c>
      <c r="K70" s="114"/>
      <c r="L70" s="114"/>
      <c r="M70" s="114"/>
      <c r="N70" s="114"/>
      <c r="O70" s="125"/>
    </row>
    <row r="71" spans="2:15" ht="12.75">
      <c r="B71" s="171" t="s">
        <v>237</v>
      </c>
      <c r="C71" s="114"/>
      <c r="D71" s="114"/>
      <c r="E71" s="114"/>
      <c r="F71" s="114"/>
      <c r="G71" s="114"/>
      <c r="H71" s="114"/>
      <c r="I71" s="114"/>
      <c r="J71" s="114"/>
      <c r="K71" s="114"/>
      <c r="L71" s="114"/>
      <c r="M71" s="114"/>
      <c r="N71" s="114"/>
      <c r="O71" s="125"/>
    </row>
    <row r="72" spans="2:15" ht="12.75">
      <c r="B72" s="78" t="s">
        <v>238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254</v>
      </c>
      <c r="C3" s="195" t="s">
        <v>69</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06/16/2020</v>
      </c>
      <c r="C9" s="94"/>
      <c r="D9" s="94"/>
      <c r="E9" s="94"/>
      <c r="F9" s="94"/>
      <c r="G9" s="94"/>
      <c r="H9" s="91"/>
      <c r="I9" s="94"/>
      <c r="J9" s="95" t="str">
        <f>CONCATENATE(D3," Reporting Period")</f>
        <v>2020 Reporting Period</v>
      </c>
      <c r="K9" s="86"/>
    </row>
    <row r="10" spans="2:11" ht="12" customHeight="1">
      <c r="B10" s="33" t="s">
        <v>94</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94</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104</v>
      </c>
      <c r="C15" s="103">
        <v>26</v>
      </c>
      <c r="D15" s="100" t="s">
        <v>272</v>
      </c>
      <c r="E15" s="103">
        <v>27</v>
      </c>
      <c r="F15" s="100" t="s">
        <v>272</v>
      </c>
      <c r="G15" s="103">
        <v>0</v>
      </c>
      <c r="H15" s="100" t="s">
        <v>273</v>
      </c>
      <c r="I15" s="103">
        <v>18</v>
      </c>
      <c r="J15" s="100" t="s">
        <v>274</v>
      </c>
      <c r="K15" s="86"/>
    </row>
    <row r="16" spans="2:11" ht="9" customHeight="1">
      <c r="B16" s="88" t="s">
        <v>105</v>
      </c>
      <c r="C16" s="104">
        <v>8</v>
      </c>
      <c r="D16" s="101" t="s">
        <v>275</v>
      </c>
      <c r="E16" s="104">
        <v>8</v>
      </c>
      <c r="F16" s="101" t="s">
        <v>275</v>
      </c>
      <c r="G16" s="104">
        <v>0</v>
      </c>
      <c r="H16" s="101" t="s">
        <v>273</v>
      </c>
      <c r="I16" s="104">
        <v>8</v>
      </c>
      <c r="J16" s="101" t="s">
        <v>275</v>
      </c>
      <c r="K16" s="86"/>
    </row>
    <row r="17" spans="2:11" ht="9" customHeight="1">
      <c r="B17" s="89" t="s">
        <v>106</v>
      </c>
      <c r="C17" s="105">
        <v>18</v>
      </c>
      <c r="D17" s="102" t="s">
        <v>276</v>
      </c>
      <c r="E17" s="105">
        <v>26</v>
      </c>
      <c r="F17" s="102" t="s">
        <v>276</v>
      </c>
      <c r="G17" s="105">
        <v>0</v>
      </c>
      <c r="H17" s="102" t="s">
        <v>273</v>
      </c>
      <c r="I17" s="105">
        <v>18</v>
      </c>
      <c r="J17" s="102" t="s">
        <v>276</v>
      </c>
      <c r="K17" s="86"/>
    </row>
    <row r="18" spans="2:11" ht="9" customHeight="1">
      <c r="B18" s="87" t="s">
        <v>107</v>
      </c>
      <c r="C18" s="103">
        <v>24.8</v>
      </c>
      <c r="D18" s="100" t="s">
        <v>277</v>
      </c>
      <c r="E18" s="103">
        <v>28.8</v>
      </c>
      <c r="F18" s="100" t="s">
        <v>277</v>
      </c>
      <c r="G18" s="103">
        <v>16.5</v>
      </c>
      <c r="H18" s="100" t="s">
        <v>278</v>
      </c>
      <c r="I18" s="103">
        <v>24.8</v>
      </c>
      <c r="J18" s="100" t="s">
        <v>277</v>
      </c>
      <c r="K18" s="86"/>
    </row>
    <row r="19" spans="2:11" ht="9" customHeight="1">
      <c r="B19" s="88" t="s">
        <v>108</v>
      </c>
      <c r="C19" s="104">
        <v>47.3</v>
      </c>
      <c r="D19" s="101" t="s">
        <v>279</v>
      </c>
      <c r="E19" s="104">
        <v>36</v>
      </c>
      <c r="F19" s="101" t="s">
        <v>280</v>
      </c>
      <c r="G19" s="104">
        <v>6</v>
      </c>
      <c r="H19" s="101" t="s">
        <v>281</v>
      </c>
      <c r="I19" s="104">
        <v>47.3</v>
      </c>
      <c r="J19" s="101" t="s">
        <v>279</v>
      </c>
      <c r="K19" s="86"/>
    </row>
    <row r="20" spans="2:11" ht="9" customHeight="1">
      <c r="B20" s="89" t="s">
        <v>109</v>
      </c>
      <c r="C20" s="105">
        <v>22</v>
      </c>
      <c r="D20" s="102" t="s">
        <v>282</v>
      </c>
      <c r="E20" s="105">
        <v>20.5</v>
      </c>
      <c r="F20" s="102" t="s">
        <v>283</v>
      </c>
      <c r="G20" s="105">
        <v>9</v>
      </c>
      <c r="H20" s="102" t="s">
        <v>284</v>
      </c>
      <c r="I20" s="105">
        <v>22</v>
      </c>
      <c r="J20" s="102" t="s">
        <v>282</v>
      </c>
      <c r="K20" s="86"/>
    </row>
    <row r="21" spans="2:11" ht="9" customHeight="1">
      <c r="B21" s="87" t="s">
        <v>110</v>
      </c>
      <c r="C21" s="103">
        <v>25</v>
      </c>
      <c r="D21" s="100" t="s">
        <v>285</v>
      </c>
      <c r="E21" s="103">
        <v>46.5</v>
      </c>
      <c r="F21" s="100" t="s">
        <v>279</v>
      </c>
      <c r="G21" s="103">
        <v>0</v>
      </c>
      <c r="H21" s="100" t="s">
        <v>273</v>
      </c>
      <c r="I21" s="103">
        <v>25</v>
      </c>
      <c r="J21" s="100" t="s">
        <v>286</v>
      </c>
      <c r="K21" s="86"/>
    </row>
    <row r="22" spans="2:11" ht="9" customHeight="1">
      <c r="B22" s="88" t="s">
        <v>111</v>
      </c>
      <c r="C22" s="104">
        <v>23</v>
      </c>
      <c r="D22" s="101" t="s">
        <v>287</v>
      </c>
      <c r="E22" s="104">
        <v>22</v>
      </c>
      <c r="F22" s="101" t="s">
        <v>287</v>
      </c>
      <c r="G22" s="104">
        <v>22</v>
      </c>
      <c r="H22" s="101" t="s">
        <v>287</v>
      </c>
      <c r="I22" s="104">
        <v>23</v>
      </c>
      <c r="J22" s="101" t="s">
        <v>287</v>
      </c>
      <c r="K22" s="86"/>
    </row>
    <row r="23" spans="2:11" ht="9" customHeight="1">
      <c r="B23" s="89" t="s">
        <v>112</v>
      </c>
      <c r="C23" s="105">
        <v>23.5</v>
      </c>
      <c r="D23" s="102" t="s">
        <v>288</v>
      </c>
      <c r="E23" s="105">
        <v>23.5</v>
      </c>
      <c r="F23" s="102" t="s">
        <v>289</v>
      </c>
      <c r="G23" s="105">
        <v>0</v>
      </c>
      <c r="H23" s="102" t="s">
        <v>273</v>
      </c>
      <c r="I23" s="105">
        <v>23.5</v>
      </c>
      <c r="J23" s="102" t="s">
        <v>289</v>
      </c>
      <c r="K23" s="86"/>
    </row>
    <row r="24" spans="2:11" ht="9" customHeight="1">
      <c r="B24" s="87" t="s">
        <v>113</v>
      </c>
      <c r="C24" s="103">
        <v>37.777</v>
      </c>
      <c r="D24" s="100" t="s">
        <v>290</v>
      </c>
      <c r="E24" s="103">
        <v>37.777</v>
      </c>
      <c r="F24" s="100" t="s">
        <v>290</v>
      </c>
      <c r="G24" s="103">
        <v>0</v>
      </c>
      <c r="H24" s="100" t="s">
        <v>291</v>
      </c>
      <c r="I24" s="103">
        <v>37.777</v>
      </c>
      <c r="J24" s="100" t="s">
        <v>290</v>
      </c>
      <c r="K24" s="86"/>
    </row>
    <row r="25" spans="2:11" ht="9" customHeight="1">
      <c r="B25" s="88" t="s">
        <v>114</v>
      </c>
      <c r="C25" s="104">
        <v>27.9</v>
      </c>
      <c r="D25" s="101" t="s">
        <v>290</v>
      </c>
      <c r="E25" s="104">
        <v>31.3</v>
      </c>
      <c r="F25" s="101" t="s">
        <v>290</v>
      </c>
      <c r="G25" s="104">
        <v>27.9</v>
      </c>
      <c r="H25" s="101" t="s">
        <v>290</v>
      </c>
      <c r="I25" s="104">
        <v>27.9</v>
      </c>
      <c r="J25" s="101" t="s">
        <v>290</v>
      </c>
      <c r="K25" s="86"/>
    </row>
    <row r="26" spans="2:11" ht="9" customHeight="1">
      <c r="B26" s="89" t="s">
        <v>115</v>
      </c>
      <c r="C26" s="105">
        <v>16</v>
      </c>
      <c r="D26" s="102" t="s">
        <v>292</v>
      </c>
      <c r="E26" s="105">
        <v>16</v>
      </c>
      <c r="F26" s="102" t="s">
        <v>292</v>
      </c>
      <c r="G26" s="105">
        <v>5.2</v>
      </c>
      <c r="H26" s="102" t="s">
        <v>285</v>
      </c>
      <c r="I26" s="105">
        <v>16</v>
      </c>
      <c r="J26" s="102" t="s">
        <v>293</v>
      </c>
      <c r="K26" s="86"/>
    </row>
    <row r="27" spans="2:11" ht="9" customHeight="1">
      <c r="B27" s="87" t="s">
        <v>116</v>
      </c>
      <c r="C27" s="103">
        <v>33</v>
      </c>
      <c r="D27" s="100" t="s">
        <v>294</v>
      </c>
      <c r="E27" s="103">
        <v>33</v>
      </c>
      <c r="F27" s="100" t="s">
        <v>294</v>
      </c>
      <c r="G27" s="103">
        <v>23.2</v>
      </c>
      <c r="H27" s="100" t="s">
        <v>294</v>
      </c>
      <c r="I27" s="103">
        <v>33</v>
      </c>
      <c r="J27" s="100" t="s">
        <v>294</v>
      </c>
      <c r="K27" s="86"/>
    </row>
    <row r="28" spans="2:11" ht="9" customHeight="1">
      <c r="B28" s="88" t="s">
        <v>117</v>
      </c>
      <c r="C28" s="104">
        <v>39.1</v>
      </c>
      <c r="D28" s="101" t="s">
        <v>279</v>
      </c>
      <c r="E28" s="104">
        <v>46.6</v>
      </c>
      <c r="F28" s="101" t="s">
        <v>279</v>
      </c>
      <c r="G28" s="104">
        <v>45.5</v>
      </c>
      <c r="H28" s="101" t="s">
        <v>279</v>
      </c>
      <c r="I28" s="104">
        <v>39.1</v>
      </c>
      <c r="J28" s="101" t="s">
        <v>279</v>
      </c>
      <c r="K28" s="86"/>
    </row>
    <row r="29" spans="2:11" ht="9" customHeight="1">
      <c r="B29" s="89" t="s">
        <v>118</v>
      </c>
      <c r="C29" s="105">
        <v>31</v>
      </c>
      <c r="D29" s="102" t="s">
        <v>279</v>
      </c>
      <c r="E29" s="105">
        <v>50</v>
      </c>
      <c r="F29" s="102" t="s">
        <v>279</v>
      </c>
      <c r="G29" s="105">
        <v>0</v>
      </c>
      <c r="H29" s="102" t="s">
        <v>273</v>
      </c>
      <c r="I29" s="105">
        <v>31</v>
      </c>
      <c r="J29" s="102" t="s">
        <v>279</v>
      </c>
      <c r="K29" s="86"/>
    </row>
    <row r="30" spans="2:11" ht="9" customHeight="1">
      <c r="B30" s="87" t="s">
        <v>119</v>
      </c>
      <c r="C30" s="103">
        <v>31.5</v>
      </c>
      <c r="D30" s="100" t="s">
        <v>279</v>
      </c>
      <c r="E30" s="103">
        <v>33.5</v>
      </c>
      <c r="F30" s="100" t="s">
        <v>295</v>
      </c>
      <c r="G30" s="103">
        <v>30</v>
      </c>
      <c r="H30" s="100" t="s">
        <v>295</v>
      </c>
      <c r="I30" s="103">
        <v>30</v>
      </c>
      <c r="J30" s="100" t="s">
        <v>296</v>
      </c>
      <c r="K30" s="86"/>
    </row>
    <row r="31" spans="2:11" ht="9" customHeight="1">
      <c r="B31" s="88" t="s">
        <v>120</v>
      </c>
      <c r="C31" s="104">
        <v>24</v>
      </c>
      <c r="D31" s="101" t="s">
        <v>297</v>
      </c>
      <c r="E31" s="104">
        <v>26</v>
      </c>
      <c r="F31" s="101" t="s">
        <v>297</v>
      </c>
      <c r="G31" s="104">
        <v>23</v>
      </c>
      <c r="H31" s="101" t="s">
        <v>297</v>
      </c>
      <c r="I31" s="104">
        <v>24</v>
      </c>
      <c r="J31" s="101" t="s">
        <v>297</v>
      </c>
      <c r="K31" s="86"/>
    </row>
    <row r="32" spans="2:11" ht="9" customHeight="1">
      <c r="B32" s="89" t="s">
        <v>121</v>
      </c>
      <c r="C32" s="105">
        <v>24.6</v>
      </c>
      <c r="D32" s="102" t="s">
        <v>290</v>
      </c>
      <c r="E32" s="105">
        <v>21.6</v>
      </c>
      <c r="F32" s="102" t="s">
        <v>290</v>
      </c>
      <c r="G32" s="105">
        <v>24.6</v>
      </c>
      <c r="H32" s="102" t="s">
        <v>290</v>
      </c>
      <c r="I32" s="105">
        <v>24.6</v>
      </c>
      <c r="J32" s="102" t="s">
        <v>290</v>
      </c>
      <c r="K32" s="86"/>
    </row>
    <row r="33" spans="2:11" ht="9" customHeight="1">
      <c r="B33" s="87" t="s">
        <v>122</v>
      </c>
      <c r="C33" s="103">
        <v>20</v>
      </c>
      <c r="D33" s="100" t="s">
        <v>298</v>
      </c>
      <c r="E33" s="103">
        <v>20</v>
      </c>
      <c r="F33" s="100" t="s">
        <v>298</v>
      </c>
      <c r="G33" s="103">
        <v>14.6</v>
      </c>
      <c r="H33" s="100" t="s">
        <v>292</v>
      </c>
      <c r="I33" s="103">
        <v>20</v>
      </c>
      <c r="J33" s="100" t="s">
        <v>298</v>
      </c>
      <c r="K33" s="86"/>
    </row>
    <row r="34" spans="2:11" ht="9" customHeight="1">
      <c r="B34" s="88" t="s">
        <v>123</v>
      </c>
      <c r="C34" s="104">
        <v>30</v>
      </c>
      <c r="D34" s="101" t="s">
        <v>299</v>
      </c>
      <c r="E34" s="104">
        <v>31.2</v>
      </c>
      <c r="F34" s="101" t="s">
        <v>299</v>
      </c>
      <c r="G34" s="104">
        <v>0</v>
      </c>
      <c r="H34" s="101" t="s">
        <v>273</v>
      </c>
      <c r="I34" s="104">
        <v>23</v>
      </c>
      <c r="J34" s="101" t="s">
        <v>300</v>
      </c>
      <c r="K34" s="86"/>
    </row>
    <row r="35" spans="2:11" ht="9" customHeight="1">
      <c r="B35" s="89" t="s">
        <v>124</v>
      </c>
      <c r="C35" s="105">
        <v>36.7</v>
      </c>
      <c r="D35" s="102" t="s">
        <v>279</v>
      </c>
      <c r="E35" s="105">
        <v>37.45</v>
      </c>
      <c r="F35" s="102" t="s">
        <v>279</v>
      </c>
      <c r="G35" s="105">
        <v>36.7</v>
      </c>
      <c r="H35" s="102" t="s">
        <v>279</v>
      </c>
      <c r="I35" s="105">
        <v>36.7</v>
      </c>
      <c r="J35" s="102" t="s">
        <v>279</v>
      </c>
      <c r="K35" s="86"/>
    </row>
    <row r="36" spans="2:11" ht="9" customHeight="1">
      <c r="B36" s="87" t="s">
        <v>125</v>
      </c>
      <c r="C36" s="103">
        <v>24</v>
      </c>
      <c r="D36" s="100" t="s">
        <v>301</v>
      </c>
      <c r="E36" s="103">
        <v>24</v>
      </c>
      <c r="F36" s="100" t="s">
        <v>301</v>
      </c>
      <c r="G36" s="103">
        <v>10.6</v>
      </c>
      <c r="H36" s="100" t="s">
        <v>290</v>
      </c>
      <c r="I36" s="103">
        <v>24</v>
      </c>
      <c r="J36" s="100" t="s">
        <v>301</v>
      </c>
      <c r="K36" s="86"/>
    </row>
    <row r="37" spans="2:11" ht="9" customHeight="1">
      <c r="B37" s="88" t="s">
        <v>126</v>
      </c>
      <c r="C37" s="104">
        <v>26.3</v>
      </c>
      <c r="D37" s="101" t="s">
        <v>284</v>
      </c>
      <c r="E37" s="104">
        <v>26.3</v>
      </c>
      <c r="F37" s="101" t="s">
        <v>284</v>
      </c>
      <c r="G37" s="104">
        <v>26.3</v>
      </c>
      <c r="H37" s="101" t="s">
        <v>284</v>
      </c>
      <c r="I37" s="104">
        <v>26.3</v>
      </c>
      <c r="J37" s="101" t="s">
        <v>284</v>
      </c>
      <c r="K37" s="86"/>
    </row>
    <row r="38" spans="2:11" ht="9" customHeight="1">
      <c r="B38" s="89" t="s">
        <v>127</v>
      </c>
      <c r="C38" s="105">
        <v>28.5</v>
      </c>
      <c r="D38" s="102" t="s">
        <v>302</v>
      </c>
      <c r="E38" s="105">
        <v>28.5</v>
      </c>
      <c r="F38" s="102" t="s">
        <v>302</v>
      </c>
      <c r="G38" s="105">
        <v>21.35</v>
      </c>
      <c r="H38" s="102" t="s">
        <v>302</v>
      </c>
      <c r="I38" s="105">
        <v>28.5</v>
      </c>
      <c r="J38" s="102" t="s">
        <v>302</v>
      </c>
      <c r="K38" s="86"/>
    </row>
    <row r="39" spans="2:11" ht="9" customHeight="1">
      <c r="B39" s="87" t="s">
        <v>128</v>
      </c>
      <c r="C39" s="103">
        <v>18.4</v>
      </c>
      <c r="D39" s="100" t="s">
        <v>303</v>
      </c>
      <c r="E39" s="103">
        <v>18.4</v>
      </c>
      <c r="F39" s="100" t="s">
        <v>303</v>
      </c>
      <c r="G39" s="103">
        <v>17</v>
      </c>
      <c r="H39" s="100" t="s">
        <v>304</v>
      </c>
      <c r="I39" s="103">
        <v>18.4</v>
      </c>
      <c r="J39" s="100" t="s">
        <v>303</v>
      </c>
      <c r="K39" s="86"/>
    </row>
    <row r="40" spans="2:11" ht="9" customHeight="1">
      <c r="B40" s="88" t="s">
        <v>129</v>
      </c>
      <c r="C40" s="104">
        <v>17</v>
      </c>
      <c r="D40" s="101" t="s">
        <v>305</v>
      </c>
      <c r="E40" s="104">
        <v>17</v>
      </c>
      <c r="F40" s="101" t="s">
        <v>305</v>
      </c>
      <c r="G40" s="104">
        <v>17</v>
      </c>
      <c r="H40" s="101" t="s">
        <v>305</v>
      </c>
      <c r="I40" s="104">
        <v>17</v>
      </c>
      <c r="J40" s="101" t="s">
        <v>305</v>
      </c>
      <c r="K40" s="86"/>
    </row>
    <row r="41" spans="2:11" ht="9" customHeight="1">
      <c r="B41" s="89" t="s">
        <v>130</v>
      </c>
      <c r="C41" s="105">
        <v>32.75</v>
      </c>
      <c r="D41" s="102" t="s">
        <v>279</v>
      </c>
      <c r="E41" s="105">
        <v>30.2</v>
      </c>
      <c r="F41" s="102" t="s">
        <v>279</v>
      </c>
      <c r="G41" s="105">
        <v>5.18</v>
      </c>
      <c r="H41" s="102" t="s">
        <v>306</v>
      </c>
      <c r="I41" s="105">
        <v>32.75</v>
      </c>
      <c r="J41" s="102" t="s">
        <v>279</v>
      </c>
      <c r="K41" s="86"/>
    </row>
    <row r="42" spans="2:11" ht="9" customHeight="1">
      <c r="B42" s="87" t="s">
        <v>131</v>
      </c>
      <c r="C42" s="103">
        <v>30.2</v>
      </c>
      <c r="D42" s="100" t="s">
        <v>290</v>
      </c>
      <c r="E42" s="103">
        <v>30.2</v>
      </c>
      <c r="F42" s="100" t="s">
        <v>290</v>
      </c>
      <c r="G42" s="103">
        <v>29.3</v>
      </c>
      <c r="H42" s="100" t="s">
        <v>290</v>
      </c>
      <c r="I42" s="103">
        <v>30.2</v>
      </c>
      <c r="J42" s="100" t="s">
        <v>290</v>
      </c>
      <c r="K42" s="86"/>
    </row>
    <row r="43" spans="2:11" ht="9" customHeight="1">
      <c r="B43" s="88" t="s">
        <v>132</v>
      </c>
      <c r="C43" s="104">
        <v>24</v>
      </c>
      <c r="D43" s="101" t="s">
        <v>307</v>
      </c>
      <c r="E43" s="104">
        <v>27</v>
      </c>
      <c r="F43" s="101" t="s">
        <v>307</v>
      </c>
      <c r="G43" s="104">
        <v>22</v>
      </c>
      <c r="H43" s="101" t="s">
        <v>308</v>
      </c>
      <c r="I43" s="104">
        <v>24</v>
      </c>
      <c r="J43" s="101" t="s">
        <v>307</v>
      </c>
      <c r="K43" s="86"/>
    </row>
    <row r="44" spans="2:11" ht="9" customHeight="1">
      <c r="B44" s="89" t="s">
        <v>133</v>
      </c>
      <c r="C44" s="105">
        <v>23.825</v>
      </c>
      <c r="D44" s="102" t="s">
        <v>309</v>
      </c>
      <c r="E44" s="105">
        <v>23.825</v>
      </c>
      <c r="F44" s="102" t="s">
        <v>309</v>
      </c>
      <c r="G44" s="105">
        <v>22.2</v>
      </c>
      <c r="H44" s="102" t="s">
        <v>310</v>
      </c>
      <c r="I44" s="105">
        <v>23.825</v>
      </c>
      <c r="J44" s="102" t="s">
        <v>309</v>
      </c>
      <c r="K44" s="86"/>
    </row>
    <row r="45" spans="2:11" ht="9" customHeight="1">
      <c r="B45" s="87" t="s">
        <v>134</v>
      </c>
      <c r="C45" s="103">
        <v>37.1</v>
      </c>
      <c r="D45" s="100" t="s">
        <v>311</v>
      </c>
      <c r="E45" s="103">
        <v>40.1</v>
      </c>
      <c r="F45" s="100" t="s">
        <v>284</v>
      </c>
      <c r="G45" s="103">
        <v>5.25</v>
      </c>
      <c r="H45" s="100" t="s">
        <v>312</v>
      </c>
      <c r="I45" s="103">
        <v>37.1</v>
      </c>
      <c r="J45" s="100" t="s">
        <v>311</v>
      </c>
      <c r="K45" s="86"/>
    </row>
    <row r="46" spans="2:11" ht="9" customHeight="1">
      <c r="B46" s="88" t="s">
        <v>135</v>
      </c>
      <c r="C46" s="104">
        <v>17</v>
      </c>
      <c r="D46" s="101" t="s">
        <v>313</v>
      </c>
      <c r="E46" s="104">
        <v>21</v>
      </c>
      <c r="F46" s="101" t="s">
        <v>285</v>
      </c>
      <c r="G46" s="104">
        <v>12</v>
      </c>
      <c r="H46" s="101" t="s">
        <v>314</v>
      </c>
      <c r="I46" s="104">
        <v>17</v>
      </c>
      <c r="J46" s="101" t="s">
        <v>313</v>
      </c>
      <c r="K46" s="86"/>
    </row>
    <row r="47" spans="2:11" ht="9" customHeight="1">
      <c r="B47" s="89" t="s">
        <v>136</v>
      </c>
      <c r="C47" s="105">
        <v>25.45</v>
      </c>
      <c r="D47" s="102" t="s">
        <v>290</v>
      </c>
      <c r="E47" s="105">
        <v>23.65</v>
      </c>
      <c r="F47" s="102" t="s">
        <v>290</v>
      </c>
      <c r="G47" s="105">
        <v>8.05</v>
      </c>
      <c r="H47" s="102" t="s">
        <v>314</v>
      </c>
      <c r="I47" s="105">
        <v>25.45</v>
      </c>
      <c r="J47" s="102" t="s">
        <v>290</v>
      </c>
      <c r="K47" s="86"/>
    </row>
    <row r="48" spans="2:11" ht="9" customHeight="1">
      <c r="B48" s="87" t="s">
        <v>137</v>
      </c>
      <c r="C48" s="103">
        <v>36.35</v>
      </c>
      <c r="D48" s="100" t="s">
        <v>290</v>
      </c>
      <c r="E48" s="103">
        <v>36.35</v>
      </c>
      <c r="F48" s="100" t="s">
        <v>290</v>
      </c>
      <c r="G48" s="103">
        <v>27.1</v>
      </c>
      <c r="H48" s="100" t="s">
        <v>286</v>
      </c>
      <c r="I48" s="103">
        <v>35.25</v>
      </c>
      <c r="J48" s="100" t="s">
        <v>299</v>
      </c>
      <c r="K48" s="86"/>
    </row>
    <row r="49" spans="2:11" ht="9" customHeight="1">
      <c r="B49" s="88" t="s">
        <v>138</v>
      </c>
      <c r="C49" s="104">
        <v>23</v>
      </c>
      <c r="D49" s="101" t="s">
        <v>286</v>
      </c>
      <c r="E49" s="104">
        <v>23</v>
      </c>
      <c r="F49" s="101" t="s">
        <v>286</v>
      </c>
      <c r="G49" s="104">
        <v>23</v>
      </c>
      <c r="H49" s="101" t="s">
        <v>286</v>
      </c>
      <c r="I49" s="104">
        <v>23</v>
      </c>
      <c r="J49" s="101" t="s">
        <v>286</v>
      </c>
      <c r="K49" s="86"/>
    </row>
    <row r="50" spans="2:11" ht="9" customHeight="1">
      <c r="B50" s="89" t="s">
        <v>139</v>
      </c>
      <c r="C50" s="105">
        <v>38.5</v>
      </c>
      <c r="D50" s="102" t="s">
        <v>279</v>
      </c>
      <c r="E50" s="105">
        <v>47</v>
      </c>
      <c r="F50" s="102" t="s">
        <v>279</v>
      </c>
      <c r="G50" s="105">
        <v>47</v>
      </c>
      <c r="H50" s="102" t="s">
        <v>279</v>
      </c>
      <c r="I50" s="105">
        <v>38.5</v>
      </c>
      <c r="J50" s="102" t="s">
        <v>279</v>
      </c>
      <c r="K50" s="86"/>
    </row>
    <row r="51" spans="2:11" ht="9" customHeight="1">
      <c r="B51" s="87" t="s">
        <v>140</v>
      </c>
      <c r="C51" s="103">
        <v>20</v>
      </c>
      <c r="D51" s="100" t="s">
        <v>315</v>
      </c>
      <c r="E51" s="103">
        <v>20</v>
      </c>
      <c r="F51" s="100" t="s">
        <v>315</v>
      </c>
      <c r="G51" s="103">
        <v>16</v>
      </c>
      <c r="H51" s="100" t="s">
        <v>315</v>
      </c>
      <c r="I51" s="103">
        <v>20</v>
      </c>
      <c r="J51" s="100" t="s">
        <v>315</v>
      </c>
      <c r="K51" s="86"/>
    </row>
    <row r="52" spans="2:11" ht="9" customHeight="1">
      <c r="B52" s="88" t="s">
        <v>141</v>
      </c>
      <c r="C52" s="104">
        <v>36</v>
      </c>
      <c r="D52" s="101" t="s">
        <v>290</v>
      </c>
      <c r="E52" s="104">
        <v>36</v>
      </c>
      <c r="F52" s="101" t="s">
        <v>290</v>
      </c>
      <c r="G52" s="104">
        <v>27.7</v>
      </c>
      <c r="H52" s="101" t="s">
        <v>290</v>
      </c>
      <c r="I52" s="104">
        <v>36</v>
      </c>
      <c r="J52" s="101" t="s">
        <v>290</v>
      </c>
      <c r="K52" s="86"/>
    </row>
    <row r="53" spans="2:11" ht="9" customHeight="1">
      <c r="B53" s="89" t="s">
        <v>142</v>
      </c>
      <c r="C53" s="105">
        <v>57.6</v>
      </c>
      <c r="D53" s="102" t="s">
        <v>288</v>
      </c>
      <c r="E53" s="105">
        <v>74.1</v>
      </c>
      <c r="F53" s="102" t="s">
        <v>288</v>
      </c>
      <c r="G53" s="105">
        <v>42.5</v>
      </c>
      <c r="H53" s="102" t="s">
        <v>288</v>
      </c>
      <c r="I53" s="105">
        <v>57.6</v>
      </c>
      <c r="J53" s="102" t="s">
        <v>288</v>
      </c>
      <c r="K53" s="86"/>
    </row>
    <row r="54" spans="2:11" ht="9" customHeight="1">
      <c r="B54" s="87" t="s">
        <v>143</v>
      </c>
      <c r="C54" s="103">
        <v>35</v>
      </c>
      <c r="D54" s="100" t="s">
        <v>279</v>
      </c>
      <c r="E54" s="103">
        <v>35</v>
      </c>
      <c r="F54" s="100" t="s">
        <v>279</v>
      </c>
      <c r="G54" s="103">
        <v>34</v>
      </c>
      <c r="H54" s="100" t="s">
        <v>279</v>
      </c>
      <c r="I54" s="103">
        <v>35</v>
      </c>
      <c r="J54" s="100" t="s">
        <v>279</v>
      </c>
      <c r="K54" s="86"/>
    </row>
    <row r="55" spans="2:11" ht="9" customHeight="1">
      <c r="B55" s="88" t="s">
        <v>144</v>
      </c>
      <c r="C55" s="104">
        <v>22</v>
      </c>
      <c r="D55" s="101" t="s">
        <v>279</v>
      </c>
      <c r="E55" s="104">
        <v>22</v>
      </c>
      <c r="F55" s="101" t="s">
        <v>279</v>
      </c>
      <c r="G55" s="104">
        <v>22</v>
      </c>
      <c r="H55" s="101" t="s">
        <v>279</v>
      </c>
      <c r="I55" s="104">
        <v>22</v>
      </c>
      <c r="J55" s="101" t="s">
        <v>279</v>
      </c>
      <c r="K55" s="86"/>
    </row>
    <row r="56" spans="2:11" ht="9" customHeight="1">
      <c r="B56" s="89" t="s">
        <v>145</v>
      </c>
      <c r="C56" s="105">
        <v>30</v>
      </c>
      <c r="D56" s="102" t="s">
        <v>316</v>
      </c>
      <c r="E56" s="105">
        <v>30</v>
      </c>
      <c r="F56" s="102" t="s">
        <v>316</v>
      </c>
      <c r="G56" s="105">
        <v>20</v>
      </c>
      <c r="H56" s="102" t="s">
        <v>317</v>
      </c>
      <c r="I56" s="105">
        <v>16</v>
      </c>
      <c r="J56" s="102" t="s">
        <v>316</v>
      </c>
      <c r="K56" s="86"/>
    </row>
    <row r="57" spans="2:11" ht="9" customHeight="1">
      <c r="B57" s="87" t="s">
        <v>146</v>
      </c>
      <c r="C57" s="103">
        <v>26</v>
      </c>
      <c r="D57" s="100" t="s">
        <v>279</v>
      </c>
      <c r="E57" s="103">
        <v>27</v>
      </c>
      <c r="F57" s="100" t="s">
        <v>279</v>
      </c>
      <c r="G57" s="103">
        <v>22</v>
      </c>
      <c r="H57" s="100" t="s">
        <v>279</v>
      </c>
      <c r="I57" s="103">
        <v>26</v>
      </c>
      <c r="J57" s="100" t="s">
        <v>279</v>
      </c>
      <c r="K57" s="86"/>
    </row>
    <row r="58" spans="2:11" ht="9" customHeight="1">
      <c r="B58" s="88" t="s">
        <v>147</v>
      </c>
      <c r="C58" s="104">
        <v>20</v>
      </c>
      <c r="D58" s="101" t="s">
        <v>318</v>
      </c>
      <c r="E58" s="104">
        <v>20</v>
      </c>
      <c r="F58" s="101" t="s">
        <v>318</v>
      </c>
      <c r="G58" s="104">
        <v>15</v>
      </c>
      <c r="H58" s="101" t="s">
        <v>319</v>
      </c>
      <c r="I58" s="104">
        <v>20</v>
      </c>
      <c r="J58" s="101" t="s">
        <v>318</v>
      </c>
      <c r="K58" s="86"/>
    </row>
    <row r="59" spans="2:11" ht="9" customHeight="1">
      <c r="B59" s="89" t="s">
        <v>148</v>
      </c>
      <c r="C59" s="105">
        <v>30</v>
      </c>
      <c r="D59" s="102" t="s">
        <v>288</v>
      </c>
      <c r="E59" s="105">
        <v>30</v>
      </c>
      <c r="F59" s="102" t="s">
        <v>288</v>
      </c>
      <c r="G59" s="105">
        <v>24.5</v>
      </c>
      <c r="H59" s="102" t="s">
        <v>320</v>
      </c>
      <c r="I59" s="105">
        <v>29.4</v>
      </c>
      <c r="J59" s="102" t="s">
        <v>292</v>
      </c>
      <c r="K59" s="86"/>
    </row>
    <row r="60" spans="2:11" ht="9" customHeight="1">
      <c r="B60" s="87" t="s">
        <v>149</v>
      </c>
      <c r="C60" s="103">
        <v>30.46</v>
      </c>
      <c r="D60" s="100" t="s">
        <v>321</v>
      </c>
      <c r="E60" s="103">
        <v>31</v>
      </c>
      <c r="F60" s="100" t="s">
        <v>322</v>
      </c>
      <c r="G60" s="103">
        <v>0</v>
      </c>
      <c r="H60" s="100" t="s">
        <v>273</v>
      </c>
      <c r="I60" s="103">
        <v>0</v>
      </c>
      <c r="J60" s="100" t="s">
        <v>273</v>
      </c>
      <c r="K60" s="86"/>
    </row>
    <row r="61" spans="2:11" ht="9" customHeight="1">
      <c r="B61" s="88" t="s">
        <v>150</v>
      </c>
      <c r="C61" s="104">
        <v>16.2</v>
      </c>
      <c r="D61" s="101" t="s">
        <v>310</v>
      </c>
      <c r="E61" s="104">
        <v>20.2</v>
      </c>
      <c r="F61" s="101" t="s">
        <v>322</v>
      </c>
      <c r="G61" s="104">
        <v>16.2</v>
      </c>
      <c r="H61" s="101" t="s">
        <v>310</v>
      </c>
      <c r="I61" s="104">
        <v>16.2</v>
      </c>
      <c r="J61" s="101" t="s">
        <v>310</v>
      </c>
      <c r="K61" s="86"/>
    </row>
    <row r="62" spans="2:11" ht="9" customHeight="1">
      <c r="B62" s="89" t="s">
        <v>151</v>
      </c>
      <c r="C62" s="105">
        <v>49.4</v>
      </c>
      <c r="D62" s="102" t="s">
        <v>296</v>
      </c>
      <c r="E62" s="105">
        <v>49.4</v>
      </c>
      <c r="F62" s="102" t="s">
        <v>296</v>
      </c>
      <c r="G62" s="105">
        <v>49.4</v>
      </c>
      <c r="H62" s="102" t="s">
        <v>296</v>
      </c>
      <c r="I62" s="105">
        <v>49.4</v>
      </c>
      <c r="J62" s="102" t="s">
        <v>296</v>
      </c>
      <c r="K62" s="86"/>
    </row>
    <row r="63" spans="2:11" ht="9" customHeight="1">
      <c r="B63" s="87" t="s">
        <v>152</v>
      </c>
      <c r="C63" s="104">
        <v>35.7</v>
      </c>
      <c r="D63" s="101" t="s">
        <v>290</v>
      </c>
      <c r="E63" s="104">
        <v>35.7</v>
      </c>
      <c r="F63" s="101" t="s">
        <v>290</v>
      </c>
      <c r="G63" s="104">
        <v>18.4</v>
      </c>
      <c r="H63" s="101" t="s">
        <v>290</v>
      </c>
      <c r="I63" s="104">
        <v>35.7</v>
      </c>
      <c r="J63" s="101" t="s">
        <v>290</v>
      </c>
      <c r="K63" s="86"/>
    </row>
    <row r="64" spans="2:11" ht="9" customHeight="1">
      <c r="B64" s="88" t="s">
        <v>153</v>
      </c>
      <c r="C64" s="104">
        <v>30.9</v>
      </c>
      <c r="D64" s="101" t="s">
        <v>323</v>
      </c>
      <c r="E64" s="104">
        <v>30.9</v>
      </c>
      <c r="F64" s="101" t="s">
        <v>323</v>
      </c>
      <c r="G64" s="104">
        <v>22.6</v>
      </c>
      <c r="H64" s="101" t="s">
        <v>323</v>
      </c>
      <c r="I64" s="104">
        <v>30.9</v>
      </c>
      <c r="J64" s="101" t="s">
        <v>323</v>
      </c>
      <c r="K64" s="86"/>
    </row>
    <row r="65" spans="2:11" ht="9" customHeight="1">
      <c r="B65" s="89" t="s">
        <v>154</v>
      </c>
      <c r="C65" s="105">
        <v>24</v>
      </c>
      <c r="D65" s="102" t="s">
        <v>322</v>
      </c>
      <c r="E65" s="105">
        <v>24</v>
      </c>
      <c r="F65" s="102" t="s">
        <v>322</v>
      </c>
      <c r="G65" s="105">
        <v>24</v>
      </c>
      <c r="H65" s="102" t="s">
        <v>322</v>
      </c>
      <c r="I65" s="105">
        <v>24</v>
      </c>
      <c r="J65" s="102" t="s">
        <v>322</v>
      </c>
      <c r="K65" s="86"/>
    </row>
    <row r="66" spans="2:11" ht="9" customHeight="1">
      <c r="B66" s="146" t="s">
        <v>156</v>
      </c>
      <c r="C66" s="147">
        <v>16</v>
      </c>
      <c r="D66" s="147" t="s">
        <v>324</v>
      </c>
      <c r="E66" s="147">
        <v>4</v>
      </c>
      <c r="F66" s="147" t="s">
        <v>325</v>
      </c>
      <c r="G66" s="147">
        <v>0</v>
      </c>
      <c r="H66" s="147" t="s">
        <v>273</v>
      </c>
      <c r="I66" s="147">
        <v>0</v>
      </c>
      <c r="J66" s="147" t="s">
        <v>273</v>
      </c>
      <c r="K66" s="86"/>
    </row>
    <row r="67" spans="2:11" ht="9" customHeight="1">
      <c r="B67" s="132" t="s">
        <v>326</v>
      </c>
      <c r="C67" s="149">
        <v>27.9</v>
      </c>
      <c r="D67" s="149" t="s">
        <v>273</v>
      </c>
      <c r="E67" s="149">
        <v>29.395</v>
      </c>
      <c r="F67" s="149" t="s">
        <v>273</v>
      </c>
      <c r="G67" s="149">
        <v>22.186</v>
      </c>
      <c r="H67" s="149" t="s">
        <v>273</v>
      </c>
      <c r="I67" s="149">
        <v>27.443</v>
      </c>
      <c r="J67" s="149" t="s">
        <v>273</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331</v>
      </c>
      <c r="C3" s="23"/>
      <c r="H3" s="23"/>
      <c r="I3" s="23"/>
      <c r="N3" s="23" t="s">
        <v>331</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06/16/2020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335</v>
      </c>
      <c r="C10" s="106" t="s">
        <v>94</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104</v>
      </c>
      <c r="D11" s="109" t="s">
        <v>338</v>
      </c>
      <c r="E11" s="109" t="s">
        <v>339</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338</v>
      </c>
      <c r="E12" s="109" t="s">
        <v>340</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161</v>
      </c>
      <c r="C13" s="109" t="s">
        <v>106</v>
      </c>
      <c r="D13" s="109" t="s">
        <v>341</v>
      </c>
      <c r="E13" s="109" t="s">
        <v>342</v>
      </c>
      <c r="H13" s="108" t="s">
        <v>161</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66</v>
      </c>
      <c r="C14" s="109"/>
      <c r="D14" s="109" t="s">
        <v>341</v>
      </c>
      <c r="E14" s="109" t="s">
        <v>344</v>
      </c>
      <c r="G14" s="23" t="s">
        <v>343</v>
      </c>
      <c r="H14" s="108" t="s">
        <v>66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15</v>
      </c>
      <c r="C15" s="109" t="s">
        <v>107</v>
      </c>
      <c r="D15" s="109" t="s">
        <v>338</v>
      </c>
      <c r="E15" s="109" t="s">
        <v>345</v>
      </c>
      <c r="H15" s="108" t="s">
        <v>15</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200</v>
      </c>
      <c r="C16" s="109"/>
      <c r="D16" s="109" t="s">
        <v>338</v>
      </c>
      <c r="E16" s="109" t="s">
        <v>346</v>
      </c>
      <c r="H16" s="108" t="s">
        <v>200</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230</v>
      </c>
      <c r="C17" s="109" t="s">
        <v>108</v>
      </c>
      <c r="D17" s="109" t="s">
        <v>338</v>
      </c>
      <c r="E17" s="109" t="s">
        <v>347</v>
      </c>
      <c r="H17" s="108" t="s">
        <v>230</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254</v>
      </c>
      <c r="C18" s="109" t="s">
        <v>109</v>
      </c>
      <c r="D18" s="109" t="s">
        <v>338</v>
      </c>
      <c r="E18" s="109" t="s">
        <v>348</v>
      </c>
      <c r="H18" s="108" t="s">
        <v>254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110</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111</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113</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115</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116</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117</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118</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119</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120</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121</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123</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127</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128</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129</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130</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131</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133</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06/16/2020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94</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134</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135</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136</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420</v>
      </c>
      <c r="C66" s="109" t="s">
        <v>137</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422</v>
      </c>
      <c r="C67" s="109" t="s">
        <v>138</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231</v>
      </c>
      <c r="C68" s="109"/>
      <c r="D68" s="109" t="s">
        <v>338</v>
      </c>
      <c r="E68" s="109" t="s">
        <v>424</v>
      </c>
      <c r="H68" s="108" t="s">
        <v>231</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62</v>
      </c>
      <c r="C69" s="109"/>
      <c r="D69" s="109" t="s">
        <v>338</v>
      </c>
      <c r="E69" s="109" t="s">
        <v>425</v>
      </c>
      <c r="H69" s="108" t="s">
        <v>62</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426</v>
      </c>
      <c r="C70" s="109" t="s">
        <v>140</v>
      </c>
      <c r="D70" s="109" t="s">
        <v>338</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428</v>
      </c>
      <c r="C71" s="109"/>
      <c r="D71" s="109" t="s">
        <v>338</v>
      </c>
      <c r="E71" s="109" t="s">
        <v>429</v>
      </c>
      <c r="H71" s="108" t="s">
        <v>428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430</v>
      </c>
      <c r="C72" s="109"/>
      <c r="D72" s="109" t="s">
        <v>338</v>
      </c>
      <c r="E72" s="109" t="s">
        <v>431</v>
      </c>
      <c r="H72" s="108" t="s">
        <v>430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241</v>
      </c>
      <c r="C73" s="109" t="s">
        <v>141</v>
      </c>
      <c r="D73" s="109" t="s">
        <v>338</v>
      </c>
      <c r="E73" s="109" t="s">
        <v>432</v>
      </c>
      <c r="H73" s="108" t="s">
        <v>241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240</v>
      </c>
      <c r="C74" s="109"/>
      <c r="D74" s="109" t="s">
        <v>338</v>
      </c>
      <c r="E74" s="109" t="s">
        <v>433</v>
      </c>
      <c r="H74" s="108" t="s">
        <v>240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239</v>
      </c>
      <c r="C75" s="109" t="s">
        <v>142</v>
      </c>
      <c r="D75" s="109" t="s">
        <v>338</v>
      </c>
      <c r="E75" s="109" t="s">
        <v>434</v>
      </c>
      <c r="H75" s="108" t="s">
        <v>239</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435</v>
      </c>
      <c r="C76" s="109"/>
      <c r="D76" s="109" t="s">
        <v>338</v>
      </c>
      <c r="E76" s="109" t="s">
        <v>436</v>
      </c>
      <c r="H76" s="108" t="s">
        <v>435</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437</v>
      </c>
      <c r="C77" s="109" t="s">
        <v>143</v>
      </c>
      <c r="D77" s="109" t="s">
        <v>338</v>
      </c>
      <c r="E77" s="109" t="s">
        <v>438</v>
      </c>
      <c r="H77" s="108" t="s">
        <v>437</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439</v>
      </c>
      <c r="C78" s="109" t="s">
        <v>145</v>
      </c>
      <c r="D78" s="109" t="s">
        <v>338</v>
      </c>
      <c r="E78" s="109" t="s">
        <v>440</v>
      </c>
      <c r="H78" s="108" t="s">
        <v>439</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441</v>
      </c>
      <c r="C79" s="109" t="s">
        <v>147</v>
      </c>
      <c r="D79" s="109" t="s">
        <v>338</v>
      </c>
      <c r="E79" s="109" t="s">
        <v>348</v>
      </c>
      <c r="H79" s="108" t="s">
        <v>441</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442</v>
      </c>
      <c r="C80" s="109" t="s">
        <v>148</v>
      </c>
      <c r="D80" s="109" t="s">
        <v>338</v>
      </c>
      <c r="E80" s="109" t="s">
        <v>443</v>
      </c>
      <c r="H80" s="108" t="s">
        <v>442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444</v>
      </c>
      <c r="C81" s="109" t="s">
        <v>149</v>
      </c>
      <c r="D81" s="109" t="s">
        <v>338</v>
      </c>
      <c r="E81" s="109" t="s">
        <v>445</v>
      </c>
      <c r="H81" s="108" t="s">
        <v>444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446</v>
      </c>
      <c r="C82" s="109"/>
      <c r="D82" s="109" t="s">
        <v>338</v>
      </c>
      <c r="E82" s="109" t="s">
        <v>447</v>
      </c>
      <c r="H82" s="108" t="s">
        <v>446</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448</v>
      </c>
      <c r="C83" s="109" t="s">
        <v>150</v>
      </c>
      <c r="D83" s="109" t="s">
        <v>338</v>
      </c>
      <c r="E83" s="109" t="s">
        <v>449</v>
      </c>
      <c r="H83" s="108" t="s">
        <v>448</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450</v>
      </c>
      <c r="C84" s="109" t="s">
        <v>151</v>
      </c>
      <c r="D84" s="109" t="s">
        <v>338</v>
      </c>
      <c r="E84" s="109" t="s">
        <v>451</v>
      </c>
      <c r="H84" s="108" t="s">
        <v>450</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452</v>
      </c>
      <c r="C85" s="109" t="s">
        <v>152</v>
      </c>
      <c r="D85" s="109" t="s">
        <v>338</v>
      </c>
      <c r="E85" s="109" t="s">
        <v>453</v>
      </c>
      <c r="H85" s="108" t="s">
        <v>452</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454</v>
      </c>
      <c r="C86" s="109" t="s">
        <v>153</v>
      </c>
      <c r="D86" s="109" t="s">
        <v>338</v>
      </c>
      <c r="E86" s="109" t="s">
        <v>453</v>
      </c>
      <c r="H86" s="108" t="s">
        <v>454</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455</v>
      </c>
      <c r="C87" s="109" t="s">
        <v>154</v>
      </c>
      <c r="D87" s="109" t="s">
        <v>338</v>
      </c>
      <c r="E87" s="109" t="s">
        <v>456</v>
      </c>
      <c r="G87" s="23"/>
      <c r="H87" s="108" t="s">
        <v>455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457</v>
      </c>
      <c r="C88" s="109"/>
      <c r="D88" s="109"/>
      <c r="E88" s="109"/>
      <c r="H88" s="108" t="s">
        <v>457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458</v>
      </c>
      <c r="C89" s="109"/>
      <c r="D89" s="109"/>
      <c r="E89" s="109"/>
      <c r="H89" s="108" t="s">
        <v>458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459</v>
      </c>
      <c r="C90" s="109"/>
      <c r="D90" s="109"/>
      <c r="E90" s="109"/>
      <c r="H90" s="108" t="s">
        <v>459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460</v>
      </c>
      <c r="C91" s="109"/>
      <c r="D91" s="109"/>
      <c r="E91" s="109"/>
      <c r="H91" s="108" t="s">
        <v>460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461</v>
      </c>
      <c r="C92" s="109"/>
      <c r="D92" s="109"/>
      <c r="E92" s="109"/>
      <c r="H92" s="108" t="s">
        <v>461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462</v>
      </c>
      <c r="C93" s="109"/>
      <c r="D93" s="109"/>
      <c r="E93" s="109"/>
      <c r="F93" s="116"/>
      <c r="G93" s="114"/>
      <c r="H93" s="108" t="s">
        <v>462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06/16/2020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335</v>
      </c>
      <c r="C102" s="106" t="s">
        <v>94</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473</v>
      </c>
      <c r="C112" s="109"/>
      <c r="D112" s="109"/>
      <c r="E112" s="109"/>
    </row>
    <row r="113" spans="2:5" ht="12.75">
      <c r="B113" s="108" t="s">
        <v>474</v>
      </c>
      <c r="C113" s="109"/>
      <c r="D113" s="109"/>
      <c r="E113" s="109"/>
    </row>
    <row r="114" spans="2:5" ht="12.75">
      <c r="B114" s="108" t="s">
        <v>475</v>
      </c>
      <c r="C114" s="109"/>
      <c r="D114" s="109"/>
      <c r="E114" s="109"/>
    </row>
    <row r="115" spans="2:5" ht="12.75">
      <c r="B115" s="108" t="s">
        <v>476</v>
      </c>
      <c r="C115" s="109"/>
      <c r="D115" s="109"/>
      <c r="E115" s="109"/>
    </row>
    <row r="116" spans="2:5" ht="12.75">
      <c r="B116" s="108" t="s">
        <v>477</v>
      </c>
      <c r="C116" s="109"/>
      <c r="D116" s="109"/>
      <c r="E116" s="109"/>
    </row>
    <row r="117" spans="2:5" ht="12.75">
      <c r="B117" s="108" t="s">
        <v>478</v>
      </c>
      <c r="C117" s="109"/>
      <c r="D117" s="109"/>
      <c r="E117" s="109"/>
    </row>
    <row r="118" spans="2:5" ht="12.75">
      <c r="B118" s="108" t="s">
        <v>479</v>
      </c>
      <c r="C118" s="109"/>
      <c r="D118" s="109"/>
      <c r="E118" s="109"/>
    </row>
    <row r="119" spans="2:5" ht="12.75">
      <c r="B119" s="108" t="s">
        <v>480</v>
      </c>
      <c r="C119" s="109"/>
      <c r="D119" s="109"/>
      <c r="E119" s="109"/>
    </row>
    <row r="120" spans="2:5" ht="12.75">
      <c r="B120" s="108" t="s">
        <v>481</v>
      </c>
      <c r="C120" s="109"/>
      <c r="D120" s="109"/>
      <c r="E120" s="109"/>
    </row>
    <row r="121" spans="2:5" ht="12.75">
      <c r="B121" s="108" t="s">
        <v>482</v>
      </c>
      <c r="C121" s="109"/>
      <c r="D121" s="109"/>
      <c r="E121" s="109"/>
    </row>
    <row r="122" spans="2:5" ht="12.75">
      <c r="B122" s="108" t="s">
        <v>483</v>
      </c>
      <c r="C122" s="109"/>
      <c r="D122" s="109"/>
      <c r="E122" s="109"/>
    </row>
    <row r="123" spans="2:5" ht="12.75">
      <c r="B123" s="108" t="s">
        <v>484</v>
      </c>
      <c r="C123" s="109"/>
      <c r="D123" s="109"/>
      <c r="E123" s="109"/>
    </row>
    <row r="124" spans="2:5" ht="12.75">
      <c r="B124" s="108" t="s">
        <v>485</v>
      </c>
      <c r="C124" s="109"/>
      <c r="D124" s="109"/>
      <c r="E124" s="109"/>
    </row>
    <row r="125" spans="2:5" ht="12.75">
      <c r="B125" s="108" t="s">
        <v>486</v>
      </c>
      <c r="C125" s="109"/>
      <c r="D125" s="109"/>
      <c r="E125" s="109"/>
    </row>
    <row r="126" spans="2:5" ht="12.75">
      <c r="B126" s="108" t="s">
        <v>487</v>
      </c>
      <c r="C126" s="109"/>
      <c r="D126" s="109"/>
      <c r="E126" s="109"/>
    </row>
    <row r="127" spans="2:5" ht="12.75">
      <c r="B127" s="108" t="s">
        <v>488</v>
      </c>
      <c r="C127" s="109"/>
      <c r="D127" s="109"/>
      <c r="E127" s="109"/>
    </row>
    <row r="128" spans="2:5" ht="12.75">
      <c r="B128" s="108" t="s">
        <v>489</v>
      </c>
      <c r="C128" s="109"/>
      <c r="D128" s="109"/>
      <c r="E128" s="109"/>
    </row>
    <row r="129" spans="2:5" ht="12.75">
      <c r="B129" s="108" t="s">
        <v>490</v>
      </c>
      <c r="C129" s="109"/>
      <c r="D129" s="109"/>
      <c r="E129" s="109"/>
    </row>
    <row r="130" spans="2:5" ht="12.75">
      <c r="B130" s="108" t="s">
        <v>491</v>
      </c>
      <c r="C130" s="109"/>
      <c r="D130" s="109"/>
      <c r="E130" s="109"/>
    </row>
    <row r="131" spans="2:5" ht="12.75">
      <c r="B131" s="108" t="s">
        <v>492</v>
      </c>
      <c r="C131" s="109"/>
      <c r="D131" s="109"/>
      <c r="E131" s="109"/>
    </row>
    <row r="132" spans="2:5" ht="12.75">
      <c r="B132" s="108" t="s">
        <v>493</v>
      </c>
      <c r="C132" s="109"/>
      <c r="D132" s="109"/>
      <c r="E132" s="109"/>
    </row>
    <row r="133" spans="2:5" ht="12.75">
      <c r="B133" s="108" t="s">
        <v>494</v>
      </c>
      <c r="C133" s="109"/>
      <c r="D133" s="109"/>
      <c r="E133" s="109"/>
    </row>
    <row r="134" spans="2:5" ht="12.75">
      <c r="B134" s="108" t="s">
        <v>495</v>
      </c>
      <c r="C134" s="109"/>
      <c r="D134" s="109"/>
      <c r="E134" s="109"/>
    </row>
    <row r="135" spans="2:5" ht="12.75">
      <c r="B135" s="108" t="s">
        <v>496</v>
      </c>
      <c r="C135" s="109"/>
      <c r="D135" s="109"/>
      <c r="E135" s="109"/>
    </row>
    <row r="136" spans="2:5" ht="12.75">
      <c r="B136" s="108" t="s">
        <v>497</v>
      </c>
      <c r="C136" s="109"/>
      <c r="D136" s="109"/>
      <c r="E136" s="109"/>
    </row>
    <row r="137" spans="2:5" ht="12.75">
      <c r="B137" s="108" t="s">
        <v>498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350</v>
      </c>
      <c r="C3" s="23"/>
      <c r="D3" s="23"/>
      <c r="I3" s="23" t="s">
        <v>350</v>
      </c>
      <c r="J3" s="23"/>
      <c r="K3" s="23"/>
    </row>
    <row r="4" spans="10:13" ht="12.75">
      <c r="J4" s="114"/>
      <c r="K4" s="114"/>
      <c r="L4" s="114"/>
      <c r="M4" s="114"/>
    </row>
    <row r="5" spans="3:13" ht="20.25">
      <c r="C5" s="19" t="s">
        <v>499</v>
      </c>
      <c r="D5" s="19"/>
      <c r="E5" s="6"/>
      <c r="F5" s="2"/>
      <c r="J5" s="188"/>
      <c r="K5" s="188"/>
      <c r="L5" s="189"/>
      <c r="M5" s="190"/>
    </row>
    <row r="6" spans="10:13" ht="12.75">
      <c r="J6" s="114"/>
      <c r="K6" s="114"/>
      <c r="L6" s="114"/>
      <c r="M6" s="114"/>
    </row>
    <row r="7" spans="3:13" ht="12.75">
      <c r="C7" s="11"/>
      <c r="D7" s="11"/>
      <c r="E7" s="11"/>
      <c r="F7" s="92" t="s">
        <v>256</v>
      </c>
      <c r="J7" s="10"/>
      <c r="K7" s="10"/>
      <c r="L7" s="10"/>
      <c r="M7" s="191"/>
    </row>
    <row r="8" spans="3:13" ht="12.75">
      <c r="C8" s="93"/>
      <c r="D8" s="93"/>
      <c r="E8" s="93"/>
      <c r="F8" s="92" t="s">
        <v>500</v>
      </c>
      <c r="J8" s="192"/>
      <c r="K8" s="192"/>
      <c r="L8" s="192"/>
      <c r="M8" s="191"/>
    </row>
    <row r="9" spans="3:13" ht="12.75">
      <c r="C9" s="93" t="str">
        <f>CONCATENATE("Created On: ",MF121TP1!C3)</f>
        <v>Created On: 06/16/2020</v>
      </c>
      <c r="D9" s="93"/>
      <c r="E9" s="93"/>
      <c r="F9" s="95" t="str">
        <f>CONCATENATE(MF121TP1!D3," Reporting Period")</f>
        <v>2020 Reporting Period</v>
      </c>
      <c r="J9" s="192"/>
      <c r="K9" s="192"/>
      <c r="L9" s="192"/>
      <c r="M9" s="191"/>
    </row>
    <row r="10" spans="2:13" ht="12.75">
      <c r="B10" s="107" t="s">
        <v>335</v>
      </c>
      <c r="C10" s="106" t="s">
        <v>94</v>
      </c>
      <c r="D10" s="110" t="s">
        <v>336</v>
      </c>
      <c r="E10" s="110" t="s">
        <v>501</v>
      </c>
      <c r="F10" s="110" t="s">
        <v>502</v>
      </c>
      <c r="I10" s="107" t="s">
        <v>335</v>
      </c>
      <c r="J10" s="193"/>
      <c r="K10" s="193"/>
      <c r="L10" s="193"/>
      <c r="M10" s="193"/>
    </row>
    <row r="11" spans="1:13" ht="15" customHeight="1">
      <c r="A11" s="23"/>
      <c r="B11" s="108" t="s">
        <v>61</v>
      </c>
      <c r="C11" s="109" t="s">
        <v>104</v>
      </c>
      <c r="D11" s="109" t="s">
        <v>503</v>
      </c>
      <c r="E11" s="118">
        <v>4</v>
      </c>
      <c r="F11" s="109" t="s">
        <v>504</v>
      </c>
      <c r="H11" s="23"/>
      <c r="I11" s="108" t="s">
        <v>61</v>
      </c>
      <c r="J11" s="113"/>
      <c r="K11" s="113"/>
      <c r="L11" s="196"/>
      <c r="M11" s="113"/>
    </row>
    <row r="12" spans="2:13" ht="15" customHeight="1">
      <c r="B12" s="108" t="s">
        <v>80</v>
      </c>
      <c r="C12" s="109" t="s">
        <v>106</v>
      </c>
      <c r="D12" s="109" t="s">
        <v>503</v>
      </c>
      <c r="E12" s="118">
        <v>5</v>
      </c>
      <c r="F12" s="109" t="s">
        <v>505</v>
      </c>
      <c r="I12" s="108" t="s">
        <v>80</v>
      </c>
      <c r="J12" s="113"/>
      <c r="K12" s="113"/>
      <c r="L12" s="196"/>
      <c r="M12" s="113"/>
    </row>
    <row r="13" spans="2:13" ht="15" customHeight="1">
      <c r="B13" s="108" t="s">
        <v>161</v>
      </c>
      <c r="C13" s="109" t="s">
        <v>107</v>
      </c>
      <c r="D13" s="109" t="s">
        <v>503</v>
      </c>
      <c r="E13" s="118">
        <v>4.5</v>
      </c>
      <c r="F13" s="109" t="s">
        <v>506</v>
      </c>
      <c r="I13" s="108" t="s">
        <v>161</v>
      </c>
      <c r="J13" s="113"/>
      <c r="K13" s="113"/>
      <c r="L13" s="196"/>
      <c r="M13" s="113"/>
    </row>
    <row r="14" spans="2:13" ht="15" customHeight="1">
      <c r="B14" s="108" t="s">
        <v>66</v>
      </c>
      <c r="C14" s="109" t="s">
        <v>108</v>
      </c>
      <c r="D14" s="109" t="s">
        <v>503</v>
      </c>
      <c r="E14" s="118">
        <v>6</v>
      </c>
      <c r="F14" s="109" t="s">
        <v>507</v>
      </c>
      <c r="I14" s="108" t="s">
        <v>66</v>
      </c>
      <c r="J14" s="113"/>
      <c r="K14" s="113"/>
      <c r="L14" s="196"/>
      <c r="M14" s="113"/>
    </row>
    <row r="15" spans="2:13" ht="15" customHeight="1">
      <c r="B15" s="108" t="s">
        <v>15</v>
      </c>
      <c r="C15" s="109" t="s">
        <v>109</v>
      </c>
      <c r="D15" s="109" t="s">
        <v>503</v>
      </c>
      <c r="E15" s="118">
        <v>3</v>
      </c>
      <c r="F15" s="109" t="s">
        <v>508</v>
      </c>
      <c r="I15" s="108" t="s">
        <v>15</v>
      </c>
      <c r="J15" s="113"/>
      <c r="K15" s="113"/>
      <c r="L15" s="196"/>
      <c r="M15" s="113"/>
    </row>
    <row r="16" spans="2:13" ht="15" customHeight="1">
      <c r="B16" s="108" t="s">
        <v>200</v>
      </c>
      <c r="C16" s="109" t="s">
        <v>110</v>
      </c>
      <c r="D16" s="109" t="s">
        <v>503</v>
      </c>
      <c r="E16" s="118">
        <v>5</v>
      </c>
      <c r="F16" s="109" t="s">
        <v>509</v>
      </c>
      <c r="I16" s="108" t="s">
        <v>200</v>
      </c>
      <c r="J16" s="113"/>
      <c r="K16" s="113"/>
      <c r="L16" s="196"/>
      <c r="M16" s="113"/>
    </row>
    <row r="17" spans="2:13" ht="15" customHeight="1">
      <c r="B17" s="108" t="s">
        <v>230</v>
      </c>
      <c r="C17" s="109" t="s">
        <v>112</v>
      </c>
      <c r="D17" s="109" t="s">
        <v>503</v>
      </c>
      <c r="E17" s="118">
        <v>5.75</v>
      </c>
      <c r="F17" s="109" t="s">
        <v>504</v>
      </c>
      <c r="I17" s="108" t="s">
        <v>230</v>
      </c>
      <c r="J17" s="113"/>
      <c r="K17" s="113"/>
      <c r="L17" s="196"/>
      <c r="M17" s="113"/>
    </row>
    <row r="18" spans="2:13" ht="15" customHeight="1">
      <c r="B18" s="108" t="s">
        <v>254</v>
      </c>
      <c r="C18" s="109" t="s">
        <v>114</v>
      </c>
      <c r="D18" s="109" t="s">
        <v>503</v>
      </c>
      <c r="E18" s="118">
        <v>4</v>
      </c>
      <c r="F18" s="109" t="s">
        <v>510</v>
      </c>
      <c r="I18" s="108" t="s">
        <v>254</v>
      </c>
      <c r="J18" s="113"/>
      <c r="K18" s="113"/>
      <c r="L18" s="196"/>
      <c r="M18" s="113"/>
    </row>
    <row r="19" spans="2:13" ht="15" customHeight="1">
      <c r="B19" s="108" t="s">
        <v>331</v>
      </c>
      <c r="C19" s="109" t="s">
        <v>115</v>
      </c>
      <c r="D19" s="109" t="s">
        <v>503</v>
      </c>
      <c r="E19" s="118">
        <v>4</v>
      </c>
      <c r="F19" s="109" t="s">
        <v>511</v>
      </c>
      <c r="I19" s="108" t="s">
        <v>331</v>
      </c>
      <c r="J19" s="113"/>
      <c r="K19" s="113"/>
      <c r="L19" s="196"/>
      <c r="M19" s="113"/>
    </row>
    <row r="20" spans="2:13" ht="15" customHeight="1">
      <c r="B20" s="108" t="s">
        <v>350</v>
      </c>
      <c r="C20" s="109" t="s">
        <v>116</v>
      </c>
      <c r="D20" s="109" t="s">
        <v>503</v>
      </c>
      <c r="E20" s="118">
        <v>5</v>
      </c>
      <c r="F20" s="109" t="s">
        <v>512</v>
      </c>
      <c r="I20" s="108" t="s">
        <v>350</v>
      </c>
      <c r="J20" s="113"/>
      <c r="K20" s="113"/>
      <c r="L20" s="196"/>
      <c r="M20" s="113"/>
    </row>
    <row r="21" spans="2:13" ht="15" customHeight="1">
      <c r="B21" s="108" t="s">
        <v>353</v>
      </c>
      <c r="C21" s="109" t="s">
        <v>118</v>
      </c>
      <c r="D21" s="109" t="s">
        <v>503</v>
      </c>
      <c r="E21" s="118">
        <v>5</v>
      </c>
      <c r="F21" s="109" t="s">
        <v>513</v>
      </c>
      <c r="I21" s="108" t="s">
        <v>353</v>
      </c>
      <c r="J21" s="113"/>
      <c r="K21" s="113"/>
      <c r="L21" s="196"/>
      <c r="M21" s="113"/>
    </row>
    <row r="22" spans="2:13" ht="15" customHeight="1">
      <c r="B22" s="108" t="s">
        <v>355</v>
      </c>
      <c r="C22" s="109" t="s">
        <v>119</v>
      </c>
      <c r="D22" s="109" t="s">
        <v>503</v>
      </c>
      <c r="E22" s="118">
        <v>5</v>
      </c>
      <c r="F22" s="109" t="s">
        <v>514</v>
      </c>
      <c r="I22" s="108" t="s">
        <v>355</v>
      </c>
      <c r="J22" s="113"/>
      <c r="K22" s="113"/>
      <c r="L22" s="196"/>
      <c r="M22" s="113"/>
    </row>
    <row r="23" spans="2:13" ht="15" customHeight="1">
      <c r="B23" s="108" t="s">
        <v>357</v>
      </c>
      <c r="C23" s="109" t="s">
        <v>120</v>
      </c>
      <c r="D23" s="109" t="s">
        <v>503</v>
      </c>
      <c r="E23" s="118">
        <v>4.9</v>
      </c>
      <c r="F23" s="109" t="s">
        <v>515</v>
      </c>
      <c r="I23" s="108" t="s">
        <v>357</v>
      </c>
      <c r="J23" s="113"/>
      <c r="K23" s="113"/>
      <c r="L23" s="196"/>
      <c r="M23" s="113"/>
    </row>
    <row r="24" spans="2:13" ht="15" customHeight="1">
      <c r="B24" s="108" t="s">
        <v>359</v>
      </c>
      <c r="C24" s="109" t="s">
        <v>121</v>
      </c>
      <c r="D24" s="109" t="s">
        <v>503</v>
      </c>
      <c r="E24" s="118">
        <v>6</v>
      </c>
      <c r="F24" s="109" t="s">
        <v>516</v>
      </c>
      <c r="I24" s="108" t="s">
        <v>359</v>
      </c>
      <c r="J24" s="113"/>
      <c r="K24" s="113"/>
      <c r="L24" s="196"/>
      <c r="M24" s="113"/>
    </row>
    <row r="25" spans="2:13" ht="15" customHeight="1">
      <c r="B25" s="108" t="s">
        <v>361</v>
      </c>
      <c r="C25" s="109" t="s">
        <v>123</v>
      </c>
      <c r="D25" s="109" t="s">
        <v>503</v>
      </c>
      <c r="E25" s="118">
        <v>6</v>
      </c>
      <c r="F25" s="109" t="s">
        <v>517</v>
      </c>
      <c r="I25" s="108" t="s">
        <v>361</v>
      </c>
      <c r="J25" s="113"/>
      <c r="K25" s="113"/>
      <c r="L25" s="196"/>
      <c r="M25" s="113"/>
    </row>
    <row r="26" spans="2:13" ht="15" customHeight="1">
      <c r="B26" s="108" t="s">
        <v>363</v>
      </c>
      <c r="C26" s="109" t="s">
        <v>124</v>
      </c>
      <c r="D26" s="109" t="s">
        <v>503</v>
      </c>
      <c r="E26" s="118">
        <v>6</v>
      </c>
      <c r="F26" s="109" t="s">
        <v>518</v>
      </c>
      <c r="I26" s="108" t="s">
        <v>363</v>
      </c>
      <c r="J26" s="113"/>
      <c r="K26" s="113"/>
      <c r="L26" s="196"/>
      <c r="M26" s="113"/>
    </row>
    <row r="27" spans="2:13" ht="15" customHeight="1">
      <c r="B27" s="108" t="s">
        <v>365</v>
      </c>
      <c r="C27" s="109" t="s">
        <v>125</v>
      </c>
      <c r="D27" s="109" t="s">
        <v>503</v>
      </c>
      <c r="E27" s="118">
        <v>5</v>
      </c>
      <c r="F27" s="109" t="s">
        <v>515</v>
      </c>
      <c r="I27" s="108" t="s">
        <v>365</v>
      </c>
      <c r="J27" s="113"/>
      <c r="K27" s="113"/>
      <c r="L27" s="196"/>
      <c r="M27" s="113"/>
    </row>
    <row r="28" spans="2:13" ht="15" customHeight="1">
      <c r="B28" s="108" t="s">
        <v>367</v>
      </c>
      <c r="C28" s="109" t="s">
        <v>126</v>
      </c>
      <c r="D28" s="109" t="s">
        <v>503</v>
      </c>
      <c r="E28" s="118">
        <v>6</v>
      </c>
      <c r="F28" s="109" t="s">
        <v>519</v>
      </c>
      <c r="I28" s="108" t="s">
        <v>367</v>
      </c>
      <c r="J28" s="113"/>
      <c r="K28" s="113"/>
      <c r="L28" s="196"/>
      <c r="M28" s="113"/>
    </row>
    <row r="29" spans="2:13" ht="15" customHeight="1">
      <c r="B29" s="108" t="s">
        <v>369</v>
      </c>
      <c r="C29" s="109" t="s">
        <v>127</v>
      </c>
      <c r="D29" s="109" t="s">
        <v>503</v>
      </c>
      <c r="E29" s="118">
        <v>6</v>
      </c>
      <c r="F29" s="109" t="s">
        <v>515</v>
      </c>
      <c r="I29" s="108" t="s">
        <v>369</v>
      </c>
      <c r="J29" s="113"/>
      <c r="K29" s="113"/>
      <c r="L29" s="196"/>
      <c r="M29" s="113"/>
    </row>
    <row r="30" spans="2:13" ht="15" customHeight="1">
      <c r="B30" s="108" t="s">
        <v>371</v>
      </c>
      <c r="C30" s="109" t="s">
        <v>131</v>
      </c>
      <c r="D30" s="109" t="s">
        <v>503</v>
      </c>
      <c r="E30" s="118">
        <v>5</v>
      </c>
      <c r="F30" s="109" t="s">
        <v>520</v>
      </c>
      <c r="I30" s="108" t="s">
        <v>371</v>
      </c>
      <c r="J30" s="113"/>
      <c r="K30" s="113"/>
      <c r="L30" s="196"/>
      <c r="M30" s="113"/>
    </row>
    <row r="31" spans="2:13" ht="15" customHeight="1">
      <c r="B31" s="108" t="s">
        <v>373</v>
      </c>
      <c r="C31" s="109" t="s">
        <v>135</v>
      </c>
      <c r="D31" s="109" t="s">
        <v>503</v>
      </c>
      <c r="E31" s="118">
        <v>5</v>
      </c>
      <c r="F31" s="109" t="s">
        <v>521</v>
      </c>
      <c r="I31" s="108" t="s">
        <v>373</v>
      </c>
      <c r="J31" s="113"/>
      <c r="K31" s="113"/>
      <c r="L31" s="196"/>
      <c r="M31" s="113"/>
    </row>
    <row r="32" spans="2:13" ht="15" customHeight="1">
      <c r="B32" s="108" t="s">
        <v>375</v>
      </c>
      <c r="C32" s="109" t="s">
        <v>136</v>
      </c>
      <c r="D32" s="109" t="s">
        <v>503</v>
      </c>
      <c r="E32" s="118">
        <v>4</v>
      </c>
      <c r="F32" s="109" t="s">
        <v>522</v>
      </c>
      <c r="I32" s="108" t="s">
        <v>375</v>
      </c>
      <c r="J32" s="113"/>
      <c r="K32" s="113"/>
      <c r="L32" s="196"/>
      <c r="M32" s="113"/>
    </row>
    <row r="33" spans="2:13" ht="15" customHeight="1">
      <c r="B33" s="108" t="s">
        <v>377</v>
      </c>
      <c r="C33" s="109" t="s">
        <v>138</v>
      </c>
      <c r="D33" s="109" t="s">
        <v>503</v>
      </c>
      <c r="E33" s="118">
        <v>6</v>
      </c>
      <c r="F33" s="109" t="s">
        <v>515</v>
      </c>
      <c r="I33" s="108" t="s">
        <v>377</v>
      </c>
      <c r="J33" s="113"/>
      <c r="K33" s="113"/>
      <c r="L33" s="196"/>
      <c r="M33" s="113"/>
    </row>
    <row r="34" spans="2:13" ht="15" customHeight="1">
      <c r="B34" s="108" t="s">
        <v>379</v>
      </c>
      <c r="C34" s="109" t="s">
        <v>139</v>
      </c>
      <c r="D34" s="109" t="s">
        <v>503</v>
      </c>
      <c r="E34" s="118">
        <v>5.75</v>
      </c>
      <c r="F34" s="109" t="s">
        <v>515</v>
      </c>
      <c r="I34" s="108" t="s">
        <v>379</v>
      </c>
      <c r="J34" s="113"/>
      <c r="K34" s="113"/>
      <c r="L34" s="196"/>
      <c r="M34" s="113"/>
    </row>
    <row r="35" spans="2:13" ht="15" customHeight="1">
      <c r="B35" s="108" t="s">
        <v>381</v>
      </c>
      <c r="C35" s="109" t="s">
        <v>140</v>
      </c>
      <c r="D35" s="109" t="s">
        <v>503</v>
      </c>
      <c r="E35" s="118">
        <v>4.5</v>
      </c>
      <c r="F35" s="109" t="s">
        <v>515</v>
      </c>
      <c r="I35" s="108" t="s">
        <v>381</v>
      </c>
      <c r="J35" s="113"/>
      <c r="K35" s="113"/>
      <c r="L35" s="196"/>
      <c r="M35" s="113"/>
    </row>
    <row r="36" spans="2:13" ht="15" customHeight="1">
      <c r="B36" s="108" t="s">
        <v>383</v>
      </c>
      <c r="C36" s="109" t="s">
        <v>142</v>
      </c>
      <c r="D36" s="109" t="s">
        <v>503</v>
      </c>
      <c r="E36" s="118">
        <v>6</v>
      </c>
      <c r="F36" s="109" t="s">
        <v>515</v>
      </c>
      <c r="I36" s="108" t="s">
        <v>383</v>
      </c>
      <c r="J36" s="113"/>
      <c r="K36" s="113"/>
      <c r="L36" s="196"/>
      <c r="M36" s="113"/>
    </row>
    <row r="37" spans="2:13" ht="15" customHeight="1">
      <c r="B37" s="108" t="s">
        <v>385</v>
      </c>
      <c r="C37" s="109" t="s">
        <v>144</v>
      </c>
      <c r="D37" s="109" t="s">
        <v>503</v>
      </c>
      <c r="E37" s="118">
        <v>5</v>
      </c>
      <c r="F37" s="109" t="s">
        <v>523</v>
      </c>
      <c r="I37" s="108" t="s">
        <v>385</v>
      </c>
      <c r="J37" s="113"/>
      <c r="K37" s="113"/>
      <c r="L37" s="196"/>
      <c r="M37" s="113"/>
    </row>
    <row r="38" spans="2:13" ht="15" customHeight="1">
      <c r="B38" s="108" t="s">
        <v>387</v>
      </c>
      <c r="C38" s="109" t="s">
        <v>145</v>
      </c>
      <c r="D38" s="109" t="s">
        <v>503</v>
      </c>
      <c r="E38" s="118">
        <v>4</v>
      </c>
      <c r="F38" s="109" t="s">
        <v>515</v>
      </c>
      <c r="I38" s="108" t="s">
        <v>387</v>
      </c>
      <c r="J38" s="113"/>
      <c r="K38" s="113"/>
      <c r="L38" s="196"/>
      <c r="M38" s="113"/>
    </row>
    <row r="39" spans="2:13" ht="15" customHeight="1">
      <c r="B39" s="108" t="s">
        <v>389</v>
      </c>
      <c r="C39" s="109" t="s">
        <v>146</v>
      </c>
      <c r="D39" s="109" t="s">
        <v>503</v>
      </c>
      <c r="E39" s="118">
        <v>6</v>
      </c>
      <c r="F39" s="109" t="s">
        <v>524</v>
      </c>
      <c r="I39" s="108" t="s">
        <v>389</v>
      </c>
      <c r="J39" s="113"/>
      <c r="K39" s="113"/>
      <c r="L39" s="196"/>
      <c r="M39" s="113"/>
    </row>
    <row r="40" spans="2:13" ht="15" customHeight="1">
      <c r="B40" s="108" t="s">
        <v>391</v>
      </c>
      <c r="C40" s="109" t="s">
        <v>147</v>
      </c>
      <c r="D40" s="109" t="s">
        <v>503</v>
      </c>
      <c r="E40" s="118">
        <v>6.25</v>
      </c>
      <c r="F40" s="109" t="s">
        <v>525</v>
      </c>
      <c r="I40" s="108" t="s">
        <v>391</v>
      </c>
      <c r="J40" s="113"/>
      <c r="K40" s="113"/>
      <c r="L40" s="196"/>
      <c r="M40" s="113"/>
    </row>
    <row r="41" spans="2:13" ht="15" customHeight="1">
      <c r="B41" s="108" t="s">
        <v>393</v>
      </c>
      <c r="C41" s="109" t="s">
        <v>148</v>
      </c>
      <c r="D41" s="109" t="s">
        <v>503</v>
      </c>
      <c r="E41" s="118">
        <v>4.88</v>
      </c>
      <c r="F41" s="109" t="s">
        <v>515</v>
      </c>
      <c r="I41" s="108" t="s">
        <v>393</v>
      </c>
      <c r="J41" s="113"/>
      <c r="K41" s="113"/>
      <c r="L41" s="196"/>
      <c r="M41" s="113"/>
    </row>
    <row r="42" spans="2:13" ht="15" customHeight="1">
      <c r="B42" s="108" t="s">
        <v>395</v>
      </c>
      <c r="C42" s="109" t="s">
        <v>151</v>
      </c>
      <c r="D42" s="109" t="s">
        <v>503</v>
      </c>
      <c r="E42" s="118">
        <v>6.5</v>
      </c>
      <c r="F42" s="109" t="s">
        <v>526</v>
      </c>
      <c r="I42" s="108" t="s">
        <v>395</v>
      </c>
      <c r="J42" s="113"/>
      <c r="K42" s="113"/>
      <c r="L42" s="196"/>
      <c r="M42" s="113"/>
    </row>
    <row r="43" spans="2:13" ht="15" customHeight="1">
      <c r="B43" s="108" t="s">
        <v>397</v>
      </c>
      <c r="C43" s="109" t="s">
        <v>153</v>
      </c>
      <c r="D43" s="109" t="s">
        <v>503</v>
      </c>
      <c r="E43" s="118">
        <v>5</v>
      </c>
      <c r="F43" s="109" t="s">
        <v>515</v>
      </c>
      <c r="I43" s="108" t="s">
        <v>397</v>
      </c>
      <c r="J43" s="113"/>
      <c r="K43" s="113"/>
      <c r="L43" s="196"/>
      <c r="M43" s="113"/>
    </row>
    <row r="44" spans="2:13" ht="15" customHeight="1">
      <c r="B44" s="108" t="s">
        <v>399</v>
      </c>
      <c r="C44" s="109" t="s">
        <v>154</v>
      </c>
      <c r="D44" s="109" t="s">
        <v>503</v>
      </c>
      <c r="E44" s="118">
        <v>4</v>
      </c>
      <c r="F44" s="109" t="s">
        <v>527</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528</v>
      </c>
      <c r="D51" s="19"/>
      <c r="E51" s="6"/>
      <c r="F51" s="2"/>
      <c r="J51" s="188"/>
      <c r="K51" s="188"/>
      <c r="L51" s="189"/>
      <c r="M51" s="190"/>
    </row>
    <row r="52" spans="10:13" ht="15" customHeight="1">
      <c r="J52" s="114"/>
      <c r="K52" s="114"/>
      <c r="L52" s="114"/>
      <c r="M52" s="114"/>
    </row>
    <row r="53" spans="3:13" ht="12.75">
      <c r="C53" s="11"/>
      <c r="D53" s="11"/>
      <c r="E53" s="11"/>
      <c r="F53" s="92" t="s">
        <v>256</v>
      </c>
      <c r="J53" s="10"/>
      <c r="K53" s="10"/>
      <c r="L53" s="10"/>
      <c r="M53" s="191"/>
    </row>
    <row r="54" spans="3:13" ht="12.75">
      <c r="C54" s="93"/>
      <c r="D54" s="93"/>
      <c r="E54" s="93"/>
      <c r="F54" s="92" t="s">
        <v>500</v>
      </c>
      <c r="J54" s="192"/>
      <c r="K54" s="192"/>
      <c r="L54" s="192"/>
      <c r="M54" s="191"/>
    </row>
    <row r="55" spans="3:13" ht="12.75">
      <c r="C55" s="93" t="str">
        <f>CONCATENATE("Created On: ",MF121TP1!C3)</f>
        <v>Created On: 06/16/2020</v>
      </c>
      <c r="D55" s="93"/>
      <c r="E55" s="93"/>
      <c r="F55" s="95" t="str">
        <f>CONCATENATE(MF121TP1!D3," Reporting Period")</f>
        <v>2020 Reporting Period</v>
      </c>
      <c r="J55" s="192"/>
      <c r="K55" s="192"/>
      <c r="L55" s="192"/>
      <c r="M55" s="191"/>
    </row>
    <row r="56" spans="2:13" ht="12.75">
      <c r="B56" s="107" t="s">
        <v>335</v>
      </c>
      <c r="C56" s="106" t="s">
        <v>94</v>
      </c>
      <c r="D56" s="110" t="s">
        <v>336</v>
      </c>
      <c r="E56" s="110" t="s">
        <v>501</v>
      </c>
      <c r="F56" s="110" t="s">
        <v>502</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231</v>
      </c>
      <c r="C66" s="109"/>
      <c r="D66" s="109"/>
      <c r="E66" s="118"/>
      <c r="F66" s="109"/>
      <c r="I66" s="108" t="s">
        <v>231</v>
      </c>
      <c r="J66" s="113"/>
      <c r="K66" s="113"/>
      <c r="L66" s="196"/>
      <c r="M66" s="113"/>
    </row>
    <row r="67" spans="2:13" ht="15" customHeight="1">
      <c r="B67" s="108" t="s">
        <v>62</v>
      </c>
      <c r="C67" s="109"/>
      <c r="D67" s="109"/>
      <c r="E67" s="118"/>
      <c r="F67" s="109"/>
      <c r="I67" s="108" t="s">
        <v>62</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428</v>
      </c>
      <c r="C69" s="109"/>
      <c r="D69" s="109"/>
      <c r="E69" s="118"/>
      <c r="F69" s="109"/>
      <c r="I69" s="108" t="s">
        <v>428</v>
      </c>
      <c r="J69" s="113"/>
      <c r="K69" s="113"/>
      <c r="L69" s="196"/>
      <c r="M69" s="113"/>
    </row>
    <row r="70" spans="2:13" ht="15" customHeight="1">
      <c r="B70" s="108" t="s">
        <v>430</v>
      </c>
      <c r="C70" s="109"/>
      <c r="D70" s="109"/>
      <c r="E70" s="118"/>
      <c r="F70" s="109"/>
      <c r="I70" s="108" t="s">
        <v>430</v>
      </c>
      <c r="J70" s="113"/>
      <c r="K70" s="113"/>
      <c r="L70" s="196"/>
      <c r="M70" s="113"/>
    </row>
    <row r="71" spans="2:13" ht="15" customHeight="1">
      <c r="B71" s="108" t="s">
        <v>241</v>
      </c>
      <c r="C71" s="109"/>
      <c r="D71" s="109"/>
      <c r="E71" s="118"/>
      <c r="F71" s="109"/>
      <c r="I71" s="108" t="s">
        <v>241</v>
      </c>
      <c r="J71" s="113"/>
      <c r="K71" s="113"/>
      <c r="L71" s="196"/>
      <c r="M71" s="113"/>
    </row>
    <row r="72" spans="2:13" ht="15" customHeight="1">
      <c r="B72" s="108" t="s">
        <v>240</v>
      </c>
      <c r="C72" s="109"/>
      <c r="D72" s="109"/>
      <c r="E72" s="118"/>
      <c r="F72" s="109"/>
      <c r="I72" s="108" t="s">
        <v>240</v>
      </c>
      <c r="J72" s="113"/>
      <c r="K72" s="113"/>
      <c r="L72" s="196"/>
      <c r="M72" s="113"/>
    </row>
    <row r="73" spans="2:13" ht="15" customHeight="1">
      <c r="B73" s="108" t="s">
        <v>239</v>
      </c>
      <c r="C73" s="109"/>
      <c r="D73" s="109"/>
      <c r="E73" s="118"/>
      <c r="F73" s="109"/>
      <c r="I73" s="108" t="s">
        <v>239</v>
      </c>
      <c r="J73" s="113"/>
      <c r="K73" s="113"/>
      <c r="L73" s="196"/>
      <c r="M73" s="113"/>
    </row>
    <row r="74" spans="2:13" ht="15" customHeight="1">
      <c r="B74" s="108" t="s">
        <v>435</v>
      </c>
      <c r="C74" s="109"/>
      <c r="D74" s="109"/>
      <c r="E74" s="118"/>
      <c r="F74" s="109"/>
      <c r="I74" s="108" t="s">
        <v>435</v>
      </c>
      <c r="J74" s="113"/>
      <c r="K74" s="113"/>
      <c r="L74" s="196"/>
      <c r="M74" s="113"/>
    </row>
    <row r="75" spans="2:13" ht="15" customHeight="1">
      <c r="B75" s="108" t="s">
        <v>437</v>
      </c>
      <c r="C75" s="109"/>
      <c r="D75" s="109"/>
      <c r="E75" s="118"/>
      <c r="F75" s="109"/>
      <c r="I75" s="108" t="s">
        <v>437</v>
      </c>
      <c r="J75" s="113"/>
      <c r="K75" s="113"/>
      <c r="L75" s="196"/>
      <c r="M75" s="113"/>
    </row>
    <row r="76" spans="2:13" ht="15" customHeight="1">
      <c r="B76" s="108" t="s">
        <v>439</v>
      </c>
      <c r="C76" s="109"/>
      <c r="D76" s="109"/>
      <c r="E76" s="118"/>
      <c r="F76" s="109"/>
      <c r="I76" s="108" t="s">
        <v>439</v>
      </c>
      <c r="J76" s="113"/>
      <c r="K76" s="113"/>
      <c r="L76" s="196"/>
      <c r="M76" s="113"/>
    </row>
    <row r="77" spans="2:13" ht="15" customHeight="1">
      <c r="B77" s="108" t="s">
        <v>441</v>
      </c>
      <c r="C77" s="109"/>
      <c r="D77" s="109"/>
      <c r="E77" s="118"/>
      <c r="F77" s="109"/>
      <c r="I77" s="108" t="s">
        <v>441</v>
      </c>
      <c r="J77" s="113"/>
      <c r="K77" s="113"/>
      <c r="L77" s="196"/>
      <c r="M77" s="113"/>
    </row>
    <row r="78" spans="2:13" ht="15" customHeight="1">
      <c r="B78" s="108" t="s">
        <v>442</v>
      </c>
      <c r="C78" s="109"/>
      <c r="D78" s="109"/>
      <c r="E78" s="118"/>
      <c r="F78" s="109"/>
      <c r="I78" s="108" t="s">
        <v>442</v>
      </c>
      <c r="J78" s="113"/>
      <c r="K78" s="113"/>
      <c r="L78" s="196"/>
      <c r="M78" s="113"/>
    </row>
    <row r="79" spans="2:13" ht="15" customHeight="1">
      <c r="B79" s="108" t="s">
        <v>444</v>
      </c>
      <c r="C79" s="109"/>
      <c r="D79" s="109"/>
      <c r="E79" s="118"/>
      <c r="F79" s="109"/>
      <c r="I79" s="108" t="s">
        <v>444</v>
      </c>
      <c r="J79" s="113"/>
      <c r="K79" s="113"/>
      <c r="L79" s="196"/>
      <c r="M79" s="113"/>
    </row>
    <row r="80" spans="2:13" ht="15" customHeight="1">
      <c r="B80" s="108" t="s">
        <v>446</v>
      </c>
      <c r="C80" s="109"/>
      <c r="D80" s="109"/>
      <c r="E80" s="118"/>
      <c r="F80" s="109"/>
      <c r="I80" s="108" t="s">
        <v>446</v>
      </c>
      <c r="J80" s="113"/>
      <c r="K80" s="113"/>
      <c r="L80" s="196"/>
      <c r="M80" s="113"/>
    </row>
    <row r="81" spans="2:13" ht="15" customHeight="1">
      <c r="B81" s="108" t="s">
        <v>448</v>
      </c>
      <c r="C81" s="109"/>
      <c r="D81" s="109"/>
      <c r="E81" s="118"/>
      <c r="F81" s="109"/>
      <c r="I81" s="108" t="s">
        <v>448</v>
      </c>
      <c r="J81" s="113"/>
      <c r="K81" s="113"/>
      <c r="L81" s="196"/>
      <c r="M81" s="113"/>
    </row>
    <row r="82" spans="2:13" ht="15" customHeight="1">
      <c r="B82" s="108" t="s">
        <v>450</v>
      </c>
      <c r="C82" s="109"/>
      <c r="D82" s="109"/>
      <c r="E82" s="118"/>
      <c r="F82" s="109"/>
      <c r="I82" s="108" t="s">
        <v>450</v>
      </c>
      <c r="J82" s="113"/>
      <c r="K82" s="113"/>
      <c r="L82" s="196"/>
      <c r="M82" s="113"/>
    </row>
    <row r="83" spans="2:13" ht="15" customHeight="1">
      <c r="B83" s="108" t="s">
        <v>452</v>
      </c>
      <c r="C83" s="109"/>
      <c r="D83" s="109"/>
      <c r="E83" s="118"/>
      <c r="F83" s="109"/>
      <c r="I83" s="108" t="s">
        <v>452</v>
      </c>
      <c r="J83" s="113"/>
      <c r="K83" s="113"/>
      <c r="L83" s="196"/>
      <c r="M83" s="113"/>
    </row>
    <row r="84" spans="2:13" ht="15" customHeight="1">
      <c r="B84" s="108" t="s">
        <v>454</v>
      </c>
      <c r="C84" s="109"/>
      <c r="D84" s="109"/>
      <c r="E84" s="118"/>
      <c r="F84" s="109"/>
      <c r="I84" s="108" t="s">
        <v>454</v>
      </c>
      <c r="J84" s="113"/>
      <c r="K84" s="113"/>
      <c r="L84" s="196"/>
      <c r="M84" s="113"/>
    </row>
    <row r="85" spans="2:13" ht="15" customHeight="1">
      <c r="B85" s="108" t="s">
        <v>455</v>
      </c>
      <c r="C85" s="109"/>
      <c r="D85" s="109"/>
      <c r="E85" s="118"/>
      <c r="F85" s="109"/>
      <c r="I85" s="108" t="s">
        <v>455</v>
      </c>
      <c r="J85" s="113"/>
      <c r="K85" s="113"/>
      <c r="L85" s="196"/>
      <c r="M85" s="113"/>
    </row>
    <row r="86" spans="2:13" ht="15" customHeight="1">
      <c r="B86" s="108" t="s">
        <v>457</v>
      </c>
      <c r="C86" s="109"/>
      <c r="D86" s="109"/>
      <c r="E86" s="118"/>
      <c r="F86" s="109"/>
      <c r="I86" s="108" t="s">
        <v>457</v>
      </c>
      <c r="J86" s="113"/>
      <c r="K86" s="113"/>
      <c r="L86" s="196"/>
      <c r="M86" s="113"/>
    </row>
    <row r="87" spans="2:13" ht="15" customHeight="1">
      <c r="B87" s="108" t="s">
        <v>458</v>
      </c>
      <c r="C87" s="109"/>
      <c r="D87" s="109"/>
      <c r="E87" s="118"/>
      <c r="F87" s="109"/>
      <c r="I87" s="108" t="s">
        <v>458</v>
      </c>
      <c r="J87" s="113"/>
      <c r="K87" s="113"/>
      <c r="L87" s="196"/>
      <c r="M87" s="113"/>
    </row>
    <row r="88" spans="2:13" ht="15" customHeight="1">
      <c r="B88" s="108" t="s">
        <v>459</v>
      </c>
      <c r="C88" s="109"/>
      <c r="D88" s="109"/>
      <c r="E88" s="118"/>
      <c r="F88" s="109"/>
      <c r="I88" s="108" t="s">
        <v>459</v>
      </c>
      <c r="J88" s="113"/>
      <c r="K88" s="113"/>
      <c r="L88" s="196"/>
      <c r="M88" s="113"/>
    </row>
    <row r="89" spans="2:13" ht="15" customHeight="1">
      <c r="B89" s="108" t="s">
        <v>460</v>
      </c>
      <c r="C89" s="109"/>
      <c r="D89" s="109"/>
      <c r="E89" s="118"/>
      <c r="F89" s="109"/>
      <c r="I89" s="108" t="s">
        <v>460</v>
      </c>
      <c r="J89" s="113"/>
      <c r="K89" s="113"/>
      <c r="L89" s="196"/>
      <c r="M89" s="113"/>
    </row>
    <row r="90" spans="2:13" ht="15" customHeight="1">
      <c r="B90" s="108" t="s">
        <v>461</v>
      </c>
      <c r="C90" s="109"/>
      <c r="D90" s="109"/>
      <c r="E90" s="118"/>
      <c r="F90" s="109"/>
      <c r="I90" s="108" t="s">
        <v>461</v>
      </c>
      <c r="J90" s="113"/>
      <c r="K90" s="113"/>
      <c r="L90" s="196"/>
      <c r="M90" s="113"/>
    </row>
    <row r="91" spans="2:13" ht="15" customHeight="1">
      <c r="B91" s="108" t="s">
        <v>462</v>
      </c>
      <c r="C91" s="109"/>
      <c r="D91" s="109"/>
      <c r="E91" s="118"/>
      <c r="F91" s="109"/>
      <c r="I91" s="108" t="s">
        <v>462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350</v>
      </c>
      <c r="C3" s="23"/>
    </row>
    <row r="5" spans="3:5" ht="20.25">
      <c r="C5" s="19" t="s">
        <v>529</v>
      </c>
      <c r="D5" s="6"/>
      <c r="E5" s="2"/>
    </row>
    <row r="6" spans="3:5" ht="18">
      <c r="C6" s="139" t="str">
        <f>CONCATENATE(MF33G_Jan_Mar!G3,", ",MF33G_Jan_Mar!H3," Reporting Period")</f>
        <v>January, 2020 Reporting Period</v>
      </c>
      <c r="D6" s="139"/>
      <c r="E6" s="139"/>
    </row>
    <row r="7" spans="3:5" ht="12.75">
      <c r="C7" s="17" t="str">
        <f>CONCATENATE("Created On: ",MF33G_Jan_Mar!F3)</f>
        <v>Created On: 06/16/2020</v>
      </c>
      <c r="D7" s="17"/>
      <c r="E7" s="140"/>
    </row>
    <row r="8" spans="3:5" ht="12.75">
      <c r="C8" s="93"/>
      <c r="D8" s="93"/>
      <c r="E8" s="92"/>
    </row>
    <row r="9" spans="3:5" ht="12.75">
      <c r="C9" s="140" t="s">
        <v>530</v>
      </c>
      <c r="D9" s="17"/>
      <c r="E9" s="94"/>
    </row>
    <row r="10" spans="2:5" ht="12.75">
      <c r="B10" s="107" t="s">
        <v>335</v>
      </c>
      <c r="C10" s="106" t="s">
        <v>531</v>
      </c>
      <c r="D10" s="110" t="s">
        <v>258</v>
      </c>
      <c r="E10" s="110" t="s">
        <v>259</v>
      </c>
    </row>
    <row r="11" spans="2:5" ht="9.75" customHeight="1">
      <c r="B11" s="107"/>
      <c r="C11" s="33"/>
      <c r="D11" s="133"/>
      <c r="E11" s="133"/>
    </row>
    <row r="12" spans="1:5" ht="19.5" customHeight="1">
      <c r="A12" s="23"/>
      <c r="B12" s="108" t="s">
        <v>61</v>
      </c>
      <c r="C12" s="126" t="s">
        <v>532</v>
      </c>
      <c r="D12" s="134">
        <v>351</v>
      </c>
      <c r="E12" s="134">
        <v>298</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533</v>
      </c>
      <c r="D15" s="137">
        <v>362</v>
      </c>
      <c r="E15" s="137">
        <v>306</v>
      </c>
    </row>
    <row r="16" spans="2:5" ht="9.75" customHeight="1">
      <c r="B16" s="108"/>
      <c r="C16" s="129"/>
      <c r="D16" s="138"/>
      <c r="E16" s="138"/>
    </row>
    <row r="17" spans="2:5" ht="9.75" customHeight="1">
      <c r="B17" s="108"/>
      <c r="C17" s="130"/>
      <c r="D17" s="133"/>
      <c r="E17" s="133"/>
    </row>
    <row r="18" spans="2:5" ht="19.5" customHeight="1">
      <c r="B18" s="108" t="s">
        <v>161</v>
      </c>
      <c r="C18" s="96" t="s">
        <v>534</v>
      </c>
      <c r="D18" s="137">
        <v>355</v>
      </c>
      <c r="E18" s="137">
        <v>267</v>
      </c>
    </row>
    <row r="19" spans="2:5" ht="9.75" customHeight="1">
      <c r="B19" s="108"/>
      <c r="C19" s="129"/>
      <c r="D19" s="138"/>
      <c r="E19" s="138"/>
    </row>
    <row r="20" spans="2:5" ht="9.75" customHeight="1">
      <c r="B20" s="108"/>
      <c r="C20" s="130"/>
      <c r="D20" s="133"/>
      <c r="E20" s="133"/>
    </row>
    <row r="21" spans="2:5" ht="19.5" customHeight="1">
      <c r="B21" s="108" t="s">
        <v>66</v>
      </c>
      <c r="C21" s="96" t="s">
        <v>535</v>
      </c>
      <c r="D21" s="137">
        <v>408</v>
      </c>
      <c r="E21" s="137">
        <v>352</v>
      </c>
    </row>
    <row r="22" spans="2:5" ht="9.75" customHeight="1">
      <c r="B22" s="108"/>
      <c r="C22" s="131"/>
      <c r="D22" s="138"/>
      <c r="E22" s="138"/>
    </row>
    <row r="23" spans="2:5" ht="9.75" customHeight="1">
      <c r="B23" s="108"/>
      <c r="C23" s="132"/>
      <c r="D23" s="133"/>
      <c r="E23" s="133"/>
    </row>
    <row r="24" spans="2:5" ht="19.5" customHeight="1">
      <c r="B24" s="108" t="s">
        <v>15</v>
      </c>
      <c r="C24" s="96" t="s">
        <v>536</v>
      </c>
      <c r="D24" s="137">
        <v>245</v>
      </c>
      <c r="E24" s="137">
        <v>158</v>
      </c>
    </row>
    <row r="25" spans="2:5" ht="9.75" customHeight="1">
      <c r="B25" s="108"/>
      <c r="C25" s="129"/>
      <c r="D25" s="138"/>
      <c r="E25" s="138"/>
    </row>
    <row r="26" spans="2:5" ht="9.75" customHeight="1">
      <c r="B26" s="108"/>
      <c r="C26" s="130"/>
      <c r="D26" s="133"/>
      <c r="E26" s="133"/>
    </row>
    <row r="27" spans="2:5" ht="19.5" customHeight="1">
      <c r="B27" s="108" t="s">
        <v>200</v>
      </c>
      <c r="C27" s="96" t="s">
        <v>537</v>
      </c>
      <c r="D27" s="137">
        <v>426</v>
      </c>
      <c r="E27" s="137">
        <v>287</v>
      </c>
    </row>
    <row r="28" spans="2:5" ht="9.75" customHeight="1">
      <c r="B28" s="108"/>
      <c r="C28" s="129"/>
      <c r="D28" s="138"/>
      <c r="E28" s="138"/>
    </row>
    <row r="29" spans="2:5" ht="9.75" customHeight="1">
      <c r="B29" s="108"/>
      <c r="C29" s="130"/>
      <c r="D29" s="133"/>
      <c r="E29" s="133"/>
    </row>
    <row r="30" spans="2:5" ht="19.5" customHeight="1">
      <c r="B30" s="108" t="s">
        <v>230</v>
      </c>
      <c r="C30" s="96" t="s">
        <v>538</v>
      </c>
      <c r="D30" s="137">
        <v>416</v>
      </c>
      <c r="E30" s="137">
        <v>420</v>
      </c>
    </row>
    <row r="31" spans="2:5" ht="9.75" customHeight="1">
      <c r="B31" s="108"/>
      <c r="C31" s="129"/>
      <c r="D31" s="138"/>
      <c r="E31" s="138"/>
    </row>
    <row r="32" spans="2:5" ht="9.75" customHeight="1">
      <c r="B32" s="108"/>
      <c r="C32" s="130"/>
      <c r="D32" s="133"/>
      <c r="E32" s="133"/>
    </row>
    <row r="33" spans="2:5" ht="19.5" customHeight="1">
      <c r="B33" s="108" t="s">
        <v>254</v>
      </c>
      <c r="C33" s="96" t="s">
        <v>539</v>
      </c>
      <c r="D33" s="137">
        <v>46</v>
      </c>
      <c r="E33" s="137">
        <v>55</v>
      </c>
    </row>
    <row r="34" spans="2:5" ht="9.75" customHeight="1">
      <c r="B34" s="108"/>
      <c r="C34" s="129"/>
      <c r="D34" s="138"/>
      <c r="E34" s="138"/>
    </row>
    <row r="35" spans="2:5" ht="12.75">
      <c r="B35" s="108"/>
      <c r="C35" s="107"/>
      <c r="D35" s="107"/>
      <c r="E35" s="107"/>
    </row>
    <row r="36" spans="2:5" ht="18">
      <c r="B36" s="108"/>
      <c r="C36" s="151" t="s">
        <v>540</v>
      </c>
      <c r="D36" s="140"/>
      <c r="E36" s="140"/>
    </row>
    <row r="37" spans="2:5" ht="12.75">
      <c r="B37" s="108"/>
      <c r="C37" s="107" t="s">
        <v>541</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542</v>
      </c>
      <c r="D3" s="121"/>
      <c r="E3" s="122"/>
    </row>
    <row r="4" spans="2:5" ht="12.75">
      <c r="B4" s="125"/>
      <c r="C4" s="120" t="s">
        <v>18</v>
      </c>
      <c r="D4" s="120" t="s">
        <v>543</v>
      </c>
      <c r="E4" s="120">
        <v>1</v>
      </c>
    </row>
    <row r="5" spans="2:5" ht="12.75">
      <c r="B5" s="125"/>
      <c r="C5" s="120" t="s">
        <v>86</v>
      </c>
      <c r="D5" s="120" t="s">
        <v>544</v>
      </c>
      <c r="E5" s="120">
        <v>2</v>
      </c>
    </row>
    <row r="6" spans="2:5" ht="12.75">
      <c r="B6" s="125"/>
      <c r="C6" s="120" t="s">
        <v>87</v>
      </c>
      <c r="D6" s="120" t="s">
        <v>545</v>
      </c>
      <c r="E6" s="120">
        <v>3</v>
      </c>
    </row>
    <row r="7" spans="2:5" ht="12.75">
      <c r="B7" s="125"/>
      <c r="C7" s="120" t="s">
        <v>162</v>
      </c>
      <c r="D7" s="120" t="s">
        <v>546</v>
      </c>
      <c r="E7" s="120">
        <v>4</v>
      </c>
    </row>
    <row r="8" spans="2:5" ht="12.75">
      <c r="B8" s="125"/>
      <c r="C8" s="120" t="s">
        <v>163</v>
      </c>
      <c r="D8" s="120" t="s">
        <v>163</v>
      </c>
      <c r="E8" s="120">
        <v>5</v>
      </c>
    </row>
    <row r="9" spans="2:5" ht="12.75">
      <c r="B9" s="125"/>
      <c r="C9" s="120" t="s">
        <v>164</v>
      </c>
      <c r="D9" s="120" t="s">
        <v>547</v>
      </c>
      <c r="E9" s="120">
        <v>6</v>
      </c>
    </row>
    <row r="10" spans="2:5" ht="12.75">
      <c r="B10" s="125"/>
      <c r="C10" s="120" t="s">
        <v>174</v>
      </c>
      <c r="D10" s="120" t="s">
        <v>548</v>
      </c>
      <c r="E10" s="120">
        <v>7</v>
      </c>
    </row>
    <row r="11" spans="2:5" ht="12.75">
      <c r="B11" s="125"/>
      <c r="C11" s="120" t="s">
        <v>175</v>
      </c>
      <c r="D11" s="120" t="s">
        <v>549</v>
      </c>
      <c r="E11" s="120">
        <v>8</v>
      </c>
    </row>
    <row r="12" spans="2:5" ht="12.75">
      <c r="B12" s="125"/>
      <c r="C12" s="120" t="s">
        <v>176</v>
      </c>
      <c r="D12" s="120" t="s">
        <v>550</v>
      </c>
      <c r="E12" s="120">
        <v>9</v>
      </c>
    </row>
    <row r="13" spans="2:5" ht="12.75">
      <c r="B13" s="125"/>
      <c r="C13" s="120" t="s">
        <v>186</v>
      </c>
      <c r="D13" s="120" t="s">
        <v>551</v>
      </c>
      <c r="E13" s="120">
        <v>10</v>
      </c>
    </row>
    <row r="14" spans="2:5" ht="12.75">
      <c r="B14" s="125"/>
      <c r="C14" s="120" t="s">
        <v>187</v>
      </c>
      <c r="D14" s="120" t="s">
        <v>552</v>
      </c>
      <c r="E14" s="120">
        <v>11</v>
      </c>
    </row>
    <row r="15" spans="2:5" ht="12.75">
      <c r="B15" s="125"/>
      <c r="C15" s="120" t="s">
        <v>188</v>
      </c>
      <c r="D15" s="120" t="s">
        <v>553</v>
      </c>
      <c r="E15" s="120">
        <v>12</v>
      </c>
    </row>
    <row r="23" ht="12.75">
      <c r="C23" t="s">
        <v>554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L15" sqref="L15"/>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555</v>
      </c>
      <c r="B13" s="2"/>
      <c r="C13" s="2"/>
      <c r="D13" s="2"/>
      <c r="E13" s="2"/>
      <c r="F13" s="2"/>
      <c r="G13" s="2"/>
      <c r="H13" s="2"/>
      <c r="I13" s="2"/>
      <c r="J13" s="2"/>
      <c r="K13" s="141"/>
    </row>
    <row r="14" spans="1:11" ht="12.75">
      <c r="A14" s="141" t="s">
        <v>44</v>
      </c>
      <c r="B14" s="2"/>
      <c r="C14" s="2"/>
      <c r="D14" s="2"/>
      <c r="E14" s="2"/>
      <c r="F14" s="2"/>
      <c r="G14" s="2"/>
      <c r="H14" s="2"/>
      <c r="I14" s="2"/>
      <c r="J14" s="2"/>
      <c r="K14" s="141"/>
    </row>
    <row r="15" spans="1:11" ht="12.75">
      <c r="A15" s="141" t="s">
        <v>45</v>
      </c>
      <c r="B15" s="2"/>
      <c r="C15" s="2"/>
      <c r="D15" s="2"/>
      <c r="E15" s="2"/>
      <c r="F15" s="2"/>
      <c r="G15" s="2"/>
      <c r="H15" s="2"/>
      <c r="I15" s="2"/>
      <c r="J15" s="2"/>
      <c r="K15" s="141"/>
    </row>
    <row r="16" spans="1:11" ht="12.75">
      <c r="A16" s="141" t="s">
        <v>46</v>
      </c>
      <c r="B16" s="2"/>
      <c r="C16" s="2"/>
      <c r="D16" s="2"/>
      <c r="E16" s="2"/>
      <c r="F16" s="2"/>
      <c r="G16" s="2"/>
      <c r="H16" s="2"/>
      <c r="I16" s="2"/>
      <c r="J16" s="2"/>
      <c r="K16" s="141"/>
    </row>
    <row r="17" spans="1:11" ht="12.75">
      <c r="A17" s="141" t="s">
        <v>47</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556</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48</v>
      </c>
      <c r="B24" s="2"/>
      <c r="C24" s="2"/>
      <c r="D24" s="2"/>
      <c r="E24" s="2"/>
      <c r="F24" s="2"/>
      <c r="G24" s="2"/>
      <c r="H24" s="2"/>
      <c r="I24" s="2"/>
      <c r="J24" s="2"/>
      <c r="K24" s="141"/>
    </row>
    <row r="25" ht="12.75">
      <c r="K25" s="141"/>
    </row>
    <row r="26" spans="1:11" ht="25.5">
      <c r="A26" s="4" t="s">
        <v>49</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50</v>
      </c>
      <c r="B32" s="4"/>
      <c r="C32" s="4"/>
      <c r="D32" s="4"/>
      <c r="E32" s="4"/>
      <c r="F32" s="4"/>
      <c r="G32" s="4"/>
      <c r="H32" s="4"/>
      <c r="I32" s="4"/>
      <c r="J32" s="4"/>
      <c r="K32" s="141"/>
    </row>
    <row r="33" ht="12.75">
      <c r="K33" s="141"/>
    </row>
    <row r="34" ht="12.75">
      <c r="K34" s="141"/>
    </row>
    <row r="35" spans="1:11" ht="51">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18</v>
      </c>
      <c r="D3" s="29" t="s">
        <v>19</v>
      </c>
      <c r="E3" s="29" t="s">
        <v>63</v>
      </c>
      <c r="F3" s="29" t="s">
        <v>64</v>
      </c>
      <c r="G3" s="29" t="s">
        <v>65</v>
      </c>
      <c r="H3" s="29" t="s">
        <v>66</v>
      </c>
      <c r="I3" s="29" t="s">
        <v>67</v>
      </c>
      <c r="J3" s="29" t="s">
        <v>68</v>
      </c>
      <c r="K3" s="29" t="s">
        <v>69</v>
      </c>
      <c r="L3" s="29" t="s">
        <v>20</v>
      </c>
      <c r="M3" s="29" t="s">
        <v>18</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06/16/2020</v>
      </c>
      <c r="B6" s="7"/>
      <c r="C6" s="7"/>
      <c r="D6" s="7"/>
      <c r="E6" s="7"/>
      <c r="F6" s="7"/>
      <c r="G6" s="7"/>
      <c r="H6" s="7"/>
      <c r="I6" s="7"/>
      <c r="J6" s="7"/>
    </row>
    <row r="7" spans="1:10" ht="15">
      <c r="A7" s="7" t="str">
        <f>CONCATENATE(C3," ",D3," Reporting Period")</f>
        <v>January 2020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2020 changed by 0.9 percent compared to the same period in 2019.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27.5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62</v>
      </c>
      <c r="D3" s="29" t="s">
        <v>12</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06/16/2020</v>
      </c>
      <c r="F8" s="39" t="s">
        <v>84</v>
      </c>
      <c r="K8" s="69" t="str">
        <f>CONCATENATE(G3," ",H3," Reporting Period")</f>
        <v>January 2020 Reporting Period</v>
      </c>
    </row>
    <row r="9" spans="2:11" ht="12" customHeight="1">
      <c r="B9" s="153"/>
      <c r="C9" s="153" t="s">
        <v>18</v>
      </c>
      <c r="D9" s="154" t="s">
        <v>85</v>
      </c>
      <c r="E9" s="154"/>
      <c r="F9" s="153" t="s">
        <v>86</v>
      </c>
      <c r="G9" s="154" t="s">
        <v>85</v>
      </c>
      <c r="H9" s="154"/>
      <c r="I9" s="153" t="s">
        <v>87</v>
      </c>
      <c r="J9" s="154" t="s">
        <v>85</v>
      </c>
      <c r="K9" s="154"/>
    </row>
    <row r="10" spans="2:11" ht="12" customHeight="1">
      <c r="B10" s="155" t="s">
        <v>88</v>
      </c>
      <c r="C10" s="156" t="str">
        <f>C3</f>
        <v>46</v>
      </c>
      <c r="D10" s="157" t="s">
        <v>89</v>
      </c>
      <c r="E10" s="157"/>
      <c r="F10" s="156" t="str">
        <f>D3</f>
        <v>0</v>
      </c>
      <c r="G10" s="157" t="s">
        <v>89</v>
      </c>
      <c r="H10" s="157"/>
      <c r="I10" s="156" t="str">
        <f>E3</f>
        <v>0</v>
      </c>
      <c r="J10" s="157" t="s">
        <v>89</v>
      </c>
      <c r="K10" s="157"/>
    </row>
    <row r="11" spans="2:11" ht="12" customHeight="1">
      <c r="B11" s="155"/>
      <c r="C11" s="155" t="str">
        <f>CONCATENATE("(",C3," Entities)")</f>
        <v>(46 Entities)</v>
      </c>
      <c r="D11" s="157" t="s">
        <v>90</v>
      </c>
      <c r="E11" s="157"/>
      <c r="F11" s="155" t="str">
        <f>CONCATENATE("(",D3," Entities)")</f>
        <v>(0 Entities)</v>
      </c>
      <c r="G11" s="157" t="s">
        <v>90</v>
      </c>
      <c r="H11" s="157"/>
      <c r="I11" s="155" t="str">
        <f>CONCATENATE("(",E3," Entities)")</f>
        <v>(0 Entities)</v>
      </c>
      <c r="J11" s="157" t="s">
        <v>90</v>
      </c>
      <c r="K11" s="157"/>
    </row>
    <row r="12" spans="2:11" ht="16.5" customHeight="1">
      <c r="B12" s="158"/>
      <c r="C12" s="158" t="s">
        <v>91</v>
      </c>
      <c r="D12" s="159" t="s">
        <v>92</v>
      </c>
      <c r="E12" s="159" t="s">
        <v>93</v>
      </c>
      <c r="F12" s="158" t="s">
        <v>91</v>
      </c>
      <c r="G12" s="159" t="s">
        <v>92</v>
      </c>
      <c r="H12" s="159" t="s">
        <v>93</v>
      </c>
      <c r="I12" s="158" t="s">
        <v>91</v>
      </c>
      <c r="J12" s="159" t="s">
        <v>92</v>
      </c>
      <c r="K12" s="15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256632119</v>
      </c>
      <c r="D15" s="49">
        <v>256632119</v>
      </c>
      <c r="E15" s="62">
        <v>11.9</v>
      </c>
      <c r="F15" s="49">
        <v>0</v>
      </c>
      <c r="G15" s="49">
        <v>0</v>
      </c>
      <c r="H15" s="62">
        <v>0</v>
      </c>
      <c r="I15" s="49">
        <v>0</v>
      </c>
      <c r="J15" s="49">
        <v>0</v>
      </c>
      <c r="K15" s="62">
        <v>0</v>
      </c>
    </row>
    <row r="16" spans="2:11" ht="9" customHeight="1">
      <c r="B16" s="53" t="s">
        <v>105</v>
      </c>
      <c r="C16" s="50">
        <v>22444384</v>
      </c>
      <c r="D16" s="50">
        <v>22444384</v>
      </c>
      <c r="E16" s="63">
        <v>4.7</v>
      </c>
      <c r="F16" s="50">
        <v>0</v>
      </c>
      <c r="G16" s="50">
        <v>0</v>
      </c>
      <c r="H16" s="63">
        <v>0</v>
      </c>
      <c r="I16" s="50">
        <v>0</v>
      </c>
      <c r="J16" s="50">
        <v>0</v>
      </c>
      <c r="K16" s="63">
        <v>0</v>
      </c>
    </row>
    <row r="17" spans="2:11" ht="9" customHeight="1">
      <c r="B17" s="53" t="s">
        <v>106</v>
      </c>
      <c r="C17" s="51">
        <v>259242672</v>
      </c>
      <c r="D17" s="51">
        <v>259242672</v>
      </c>
      <c r="E17" s="64">
        <v>5.2</v>
      </c>
      <c r="F17" s="51">
        <v>0</v>
      </c>
      <c r="G17" s="51">
        <v>0</v>
      </c>
      <c r="H17" s="64">
        <v>0</v>
      </c>
      <c r="I17" s="51">
        <v>0</v>
      </c>
      <c r="J17" s="51">
        <v>0</v>
      </c>
      <c r="K17" s="64">
        <v>0</v>
      </c>
    </row>
    <row r="18" spans="2:11" ht="9" customHeight="1">
      <c r="B18" s="53" t="s">
        <v>107</v>
      </c>
      <c r="C18" s="51">
        <v>121611888</v>
      </c>
      <c r="D18" s="51">
        <v>121611888</v>
      </c>
      <c r="E18" s="64">
        <v>0.9</v>
      </c>
      <c r="F18" s="51">
        <v>0</v>
      </c>
      <c r="G18" s="51">
        <v>0</v>
      </c>
      <c r="H18" s="64">
        <v>0</v>
      </c>
      <c r="I18" s="51">
        <v>0</v>
      </c>
      <c r="J18" s="51">
        <v>0</v>
      </c>
      <c r="K18" s="64">
        <v>0</v>
      </c>
    </row>
    <row r="19" spans="2:11" ht="9" customHeight="1">
      <c r="B19" s="53" t="s">
        <v>108</v>
      </c>
      <c r="C19" s="51">
        <v>1224282334</v>
      </c>
      <c r="D19" s="51">
        <v>1224282334</v>
      </c>
      <c r="E19" s="64">
        <v>-0.7</v>
      </c>
      <c r="F19" s="51">
        <v>0</v>
      </c>
      <c r="G19" s="51">
        <v>0</v>
      </c>
      <c r="H19" s="64">
        <v>0</v>
      </c>
      <c r="I19" s="51">
        <v>0</v>
      </c>
      <c r="J19" s="51">
        <v>0</v>
      </c>
      <c r="K19" s="64">
        <v>0</v>
      </c>
    </row>
    <row r="20" spans="2:11" ht="9" customHeight="1">
      <c r="B20" s="53" t="s">
        <v>109</v>
      </c>
      <c r="C20" s="51">
        <v>189682546</v>
      </c>
      <c r="D20" s="51">
        <v>189682546</v>
      </c>
      <c r="E20" s="64">
        <v>-2.2</v>
      </c>
      <c r="F20" s="51">
        <v>0</v>
      </c>
      <c r="G20" s="51">
        <v>0</v>
      </c>
      <c r="H20" s="64">
        <v>0</v>
      </c>
      <c r="I20" s="51">
        <v>0</v>
      </c>
      <c r="J20" s="51">
        <v>0</v>
      </c>
      <c r="K20" s="64">
        <v>0</v>
      </c>
    </row>
    <row r="21" spans="2:11" ht="9" customHeight="1">
      <c r="B21" s="53" t="s">
        <v>110</v>
      </c>
      <c r="C21" s="50">
        <v>122716830</v>
      </c>
      <c r="D21" s="50">
        <v>122716830</v>
      </c>
      <c r="E21" s="63">
        <v>0.8</v>
      </c>
      <c r="F21" s="50">
        <v>0</v>
      </c>
      <c r="G21" s="50">
        <v>0</v>
      </c>
      <c r="H21" s="63">
        <v>0</v>
      </c>
      <c r="I21" s="50">
        <v>0</v>
      </c>
      <c r="J21" s="50">
        <v>0</v>
      </c>
      <c r="K21" s="63">
        <v>0</v>
      </c>
    </row>
    <row r="22" spans="2:11" ht="9" customHeight="1">
      <c r="B22" s="53" t="s">
        <v>111</v>
      </c>
      <c r="C22" s="51">
        <v>44150350</v>
      </c>
      <c r="D22" s="51">
        <v>44150350</v>
      </c>
      <c r="E22" s="64">
        <v>3.4</v>
      </c>
      <c r="F22" s="51">
        <v>0</v>
      </c>
      <c r="G22" s="51">
        <v>0</v>
      </c>
      <c r="H22" s="64">
        <v>0</v>
      </c>
      <c r="I22" s="51">
        <v>0</v>
      </c>
      <c r="J22" s="51">
        <v>0</v>
      </c>
      <c r="K22" s="64">
        <v>0</v>
      </c>
    </row>
    <row r="23" spans="2:11" ht="9" customHeight="1">
      <c r="B23" s="53" t="s">
        <v>112</v>
      </c>
      <c r="C23" s="50">
        <v>9151769</v>
      </c>
      <c r="D23" s="50">
        <v>9151768.5</v>
      </c>
      <c r="E23" s="63">
        <v>5</v>
      </c>
      <c r="F23" s="50">
        <v>0</v>
      </c>
      <c r="G23" s="50">
        <v>0</v>
      </c>
      <c r="H23" s="63">
        <v>0</v>
      </c>
      <c r="I23" s="50">
        <v>0</v>
      </c>
      <c r="J23" s="50">
        <v>0</v>
      </c>
      <c r="K23" s="63">
        <v>0</v>
      </c>
    </row>
    <row r="24" spans="2:11" ht="9" customHeight="1">
      <c r="B24" s="53" t="s">
        <v>113</v>
      </c>
      <c r="C24" s="51">
        <v>786686430</v>
      </c>
      <c r="D24" s="51">
        <v>786686430</v>
      </c>
      <c r="E24" s="64">
        <v>0.7</v>
      </c>
      <c r="F24" s="51">
        <v>0</v>
      </c>
      <c r="G24" s="51">
        <v>0</v>
      </c>
      <c r="H24" s="64">
        <v>0</v>
      </c>
      <c r="I24" s="51">
        <v>0</v>
      </c>
      <c r="J24" s="51">
        <v>0</v>
      </c>
      <c r="K24" s="64">
        <v>0</v>
      </c>
    </row>
    <row r="25" spans="2:11" ht="9" customHeight="1">
      <c r="B25" s="53" t="s">
        <v>114</v>
      </c>
      <c r="C25" s="51">
        <v>409097122</v>
      </c>
      <c r="D25" s="51">
        <v>409097122</v>
      </c>
      <c r="E25" s="64">
        <v>2.5</v>
      </c>
      <c r="F25" s="51">
        <v>0</v>
      </c>
      <c r="G25" s="51">
        <v>0</v>
      </c>
      <c r="H25" s="64">
        <v>0</v>
      </c>
      <c r="I25" s="51">
        <v>0</v>
      </c>
      <c r="J25" s="51">
        <v>0</v>
      </c>
      <c r="K25" s="64">
        <v>0</v>
      </c>
    </row>
    <row r="26" spans="2:11" ht="9" customHeight="1">
      <c r="B26" s="53" t="s">
        <v>115</v>
      </c>
      <c r="C26" s="51">
        <v>39032228</v>
      </c>
      <c r="D26" s="51">
        <v>39032228</v>
      </c>
      <c r="E26" s="64">
        <v>-0.2</v>
      </c>
      <c r="F26" s="51">
        <v>0</v>
      </c>
      <c r="G26" s="51">
        <v>0</v>
      </c>
      <c r="H26" s="64">
        <v>0</v>
      </c>
      <c r="I26" s="51">
        <v>0</v>
      </c>
      <c r="J26" s="51">
        <v>0</v>
      </c>
      <c r="K26" s="64">
        <v>0</v>
      </c>
    </row>
    <row r="27" spans="2:11" ht="9" customHeight="1">
      <c r="B27" s="53" t="s">
        <v>116</v>
      </c>
      <c r="C27" s="51">
        <v>74294846</v>
      </c>
      <c r="D27" s="51">
        <v>74294846</v>
      </c>
      <c r="E27" s="64">
        <v>-3.3</v>
      </c>
      <c r="F27" s="51">
        <v>0</v>
      </c>
      <c r="G27" s="51">
        <v>0</v>
      </c>
      <c r="H27" s="64">
        <v>0</v>
      </c>
      <c r="I27" s="51">
        <v>0</v>
      </c>
      <c r="J27" s="51">
        <v>0</v>
      </c>
      <c r="K27" s="64">
        <v>0</v>
      </c>
    </row>
    <row r="28" spans="2:11" ht="9" customHeight="1">
      <c r="B28" s="53" t="s">
        <v>117</v>
      </c>
      <c r="C28" s="51">
        <v>371662097</v>
      </c>
      <c r="D28" s="51">
        <v>371662097</v>
      </c>
      <c r="E28" s="64">
        <v>-7.5</v>
      </c>
      <c r="F28" s="51">
        <v>0</v>
      </c>
      <c r="G28" s="51">
        <v>0</v>
      </c>
      <c r="H28" s="64">
        <v>0</v>
      </c>
      <c r="I28" s="51">
        <v>0</v>
      </c>
      <c r="J28" s="51">
        <v>0</v>
      </c>
      <c r="K28" s="64">
        <v>0</v>
      </c>
    </row>
    <row r="29" spans="2:11" ht="9" customHeight="1">
      <c r="B29" s="53" t="s">
        <v>118</v>
      </c>
      <c r="C29" s="51">
        <v>251799452</v>
      </c>
      <c r="D29" s="51">
        <v>251799452</v>
      </c>
      <c r="E29" s="64">
        <v>4</v>
      </c>
      <c r="F29" s="51">
        <v>0</v>
      </c>
      <c r="G29" s="51">
        <v>0</v>
      </c>
      <c r="H29" s="64">
        <v>0</v>
      </c>
      <c r="I29" s="51">
        <v>0</v>
      </c>
      <c r="J29" s="51">
        <v>0</v>
      </c>
      <c r="K29" s="64">
        <v>0</v>
      </c>
    </row>
    <row r="30" spans="2:11" ht="9" customHeight="1">
      <c r="B30" s="53" t="s">
        <v>119</v>
      </c>
      <c r="C30" s="51">
        <v>129512066</v>
      </c>
      <c r="D30" s="51">
        <v>129512066</v>
      </c>
      <c r="E30" s="64">
        <v>1.7</v>
      </c>
      <c r="F30" s="51">
        <v>0</v>
      </c>
      <c r="G30" s="51">
        <v>0</v>
      </c>
      <c r="H30" s="64">
        <v>0</v>
      </c>
      <c r="I30" s="51">
        <v>0</v>
      </c>
      <c r="J30" s="51">
        <v>0</v>
      </c>
      <c r="K30" s="64">
        <v>0</v>
      </c>
    </row>
    <row r="31" spans="2:11" ht="9" customHeight="1">
      <c r="B31" s="53" t="s">
        <v>120</v>
      </c>
      <c r="C31" s="51">
        <v>108022040</v>
      </c>
      <c r="D31" s="51">
        <v>108022040</v>
      </c>
      <c r="E31" s="64">
        <v>2.6</v>
      </c>
      <c r="F31" s="51">
        <v>0</v>
      </c>
      <c r="G31" s="51">
        <v>0</v>
      </c>
      <c r="H31" s="64">
        <v>0</v>
      </c>
      <c r="I31" s="51">
        <v>0</v>
      </c>
      <c r="J31" s="51">
        <v>0</v>
      </c>
      <c r="K31" s="64">
        <v>0</v>
      </c>
    </row>
    <row r="32" spans="2:11" ht="9" customHeight="1">
      <c r="B32" s="53" t="s">
        <v>121</v>
      </c>
      <c r="C32" s="51">
        <v>177512297</v>
      </c>
      <c r="D32" s="51">
        <v>177512297</v>
      </c>
      <c r="E32" s="64">
        <v>2.2</v>
      </c>
      <c r="F32" s="51">
        <v>0</v>
      </c>
      <c r="G32" s="51">
        <v>0</v>
      </c>
      <c r="H32" s="64">
        <v>0</v>
      </c>
      <c r="I32" s="51">
        <v>0</v>
      </c>
      <c r="J32" s="51">
        <v>0</v>
      </c>
      <c r="K32" s="64">
        <v>0</v>
      </c>
    </row>
    <row r="33" spans="2:11" ht="9" customHeight="1">
      <c r="B33" s="53" t="s">
        <v>122</v>
      </c>
      <c r="C33" s="51">
        <v>179311696</v>
      </c>
      <c r="D33" s="51">
        <v>179311696</v>
      </c>
      <c r="E33" s="64">
        <v>-5</v>
      </c>
      <c r="F33" s="51">
        <v>0</v>
      </c>
      <c r="G33" s="51">
        <v>0</v>
      </c>
      <c r="H33" s="64">
        <v>0</v>
      </c>
      <c r="I33" s="51">
        <v>0</v>
      </c>
      <c r="J33" s="51">
        <v>0</v>
      </c>
      <c r="K33" s="64">
        <v>0</v>
      </c>
    </row>
    <row r="34" spans="2:11" ht="9" customHeight="1">
      <c r="B34" s="53" t="s">
        <v>123</v>
      </c>
      <c r="C34" s="51">
        <v>67456416</v>
      </c>
      <c r="D34" s="51">
        <v>67456416</v>
      </c>
      <c r="E34" s="64">
        <v>-38.8</v>
      </c>
      <c r="F34" s="51">
        <v>0</v>
      </c>
      <c r="G34" s="51">
        <v>0</v>
      </c>
      <c r="H34" s="64">
        <v>0</v>
      </c>
      <c r="I34" s="51">
        <v>0</v>
      </c>
      <c r="J34" s="51">
        <v>0</v>
      </c>
      <c r="K34" s="64">
        <v>0</v>
      </c>
    </row>
    <row r="35" spans="2:11" ht="9" customHeight="1">
      <c r="B35" s="53" t="s">
        <v>124</v>
      </c>
      <c r="C35" s="51">
        <v>220794992</v>
      </c>
      <c r="D35" s="51">
        <v>220794992</v>
      </c>
      <c r="E35" s="64">
        <v>4.7</v>
      </c>
      <c r="F35" s="51">
        <v>0</v>
      </c>
      <c r="G35" s="51">
        <v>0</v>
      </c>
      <c r="H35" s="64">
        <v>0</v>
      </c>
      <c r="I35" s="51">
        <v>0</v>
      </c>
      <c r="J35" s="51">
        <v>0</v>
      </c>
      <c r="K35" s="64">
        <v>0</v>
      </c>
    </row>
    <row r="36" spans="2:11" ht="9" customHeight="1">
      <c r="B36" s="53" t="s">
        <v>125</v>
      </c>
      <c r="C36" s="51">
        <v>225035592</v>
      </c>
      <c r="D36" s="51">
        <v>225035592</v>
      </c>
      <c r="E36" s="64">
        <v>-0.3</v>
      </c>
      <c r="F36" s="51">
        <v>0</v>
      </c>
      <c r="G36" s="51">
        <v>0</v>
      </c>
      <c r="H36" s="64">
        <v>0</v>
      </c>
      <c r="I36" s="51">
        <v>0</v>
      </c>
      <c r="J36" s="51">
        <v>0</v>
      </c>
      <c r="K36" s="64">
        <v>0</v>
      </c>
    </row>
    <row r="37" spans="2:11" ht="9" customHeight="1">
      <c r="B37" s="53" t="s">
        <v>126</v>
      </c>
      <c r="C37" s="51">
        <v>289729109</v>
      </c>
      <c r="D37" s="51">
        <v>289729109.376</v>
      </c>
      <c r="E37" s="64">
        <v>0.8</v>
      </c>
      <c r="F37" s="51">
        <v>0</v>
      </c>
      <c r="G37" s="51">
        <v>0</v>
      </c>
      <c r="H37" s="64">
        <v>0</v>
      </c>
      <c r="I37" s="51">
        <v>0</v>
      </c>
      <c r="J37" s="51">
        <v>0</v>
      </c>
      <c r="K37" s="64">
        <v>0</v>
      </c>
    </row>
    <row r="38" spans="2:11" ht="9" customHeight="1">
      <c r="B38" s="53" t="s">
        <v>127</v>
      </c>
      <c r="C38" s="51">
        <v>217290201</v>
      </c>
      <c r="D38" s="51">
        <v>217290201</v>
      </c>
      <c r="E38" s="64">
        <v>-1.3</v>
      </c>
      <c r="F38" s="51">
        <v>0</v>
      </c>
      <c r="G38" s="51">
        <v>0</v>
      </c>
      <c r="H38" s="64">
        <v>0</v>
      </c>
      <c r="I38" s="51">
        <v>0</v>
      </c>
      <c r="J38" s="51">
        <v>0</v>
      </c>
      <c r="K38" s="64">
        <v>0</v>
      </c>
    </row>
    <row r="39" spans="2:11" ht="9" customHeight="1">
      <c r="B39" s="53" t="s">
        <v>128</v>
      </c>
      <c r="C39" s="51">
        <v>149412438</v>
      </c>
      <c r="D39" s="51">
        <v>149412438</v>
      </c>
      <c r="E39" s="64">
        <v>3.8</v>
      </c>
      <c r="F39" s="51">
        <v>0</v>
      </c>
      <c r="G39" s="51">
        <v>0</v>
      </c>
      <c r="H39" s="64">
        <v>0</v>
      </c>
      <c r="I39" s="51">
        <v>0</v>
      </c>
      <c r="J39" s="51">
        <v>0</v>
      </c>
      <c r="K39" s="64">
        <v>0</v>
      </c>
    </row>
    <row r="40" spans="2:11" ht="9" customHeight="1">
      <c r="B40" s="53" t="s">
        <v>129</v>
      </c>
      <c r="C40" s="51">
        <v>252174295</v>
      </c>
      <c r="D40" s="51">
        <v>252174295</v>
      </c>
      <c r="E40" s="64">
        <v>3.3</v>
      </c>
      <c r="F40" s="51">
        <v>0</v>
      </c>
      <c r="G40" s="51">
        <v>0</v>
      </c>
      <c r="H40" s="64">
        <v>0</v>
      </c>
      <c r="I40" s="51">
        <v>0</v>
      </c>
      <c r="J40" s="51">
        <v>0</v>
      </c>
      <c r="K40" s="64">
        <v>0</v>
      </c>
    </row>
    <row r="41" spans="2:11" ht="9" customHeight="1">
      <c r="B41" s="53" t="s">
        <v>130</v>
      </c>
      <c r="C41" s="51">
        <v>39745552</v>
      </c>
      <c r="D41" s="51">
        <v>39745552</v>
      </c>
      <c r="E41" s="64">
        <v>-0.1</v>
      </c>
      <c r="F41" s="51">
        <v>0</v>
      </c>
      <c r="G41" s="51">
        <v>0</v>
      </c>
      <c r="H41" s="64">
        <v>0</v>
      </c>
      <c r="I41" s="51">
        <v>0</v>
      </c>
      <c r="J41" s="51">
        <v>0</v>
      </c>
      <c r="K41" s="64">
        <v>0</v>
      </c>
    </row>
    <row r="42" spans="2:11" ht="9" customHeight="1">
      <c r="B42" s="53" t="s">
        <v>131</v>
      </c>
      <c r="C42" s="51">
        <v>71954384</v>
      </c>
      <c r="D42" s="51">
        <v>71954384</v>
      </c>
      <c r="E42" s="64">
        <v>1.4</v>
      </c>
      <c r="F42" s="51">
        <v>0</v>
      </c>
      <c r="G42" s="51">
        <v>0</v>
      </c>
      <c r="H42" s="64">
        <v>0</v>
      </c>
      <c r="I42" s="51">
        <v>0</v>
      </c>
      <c r="J42" s="51">
        <v>0</v>
      </c>
      <c r="K42" s="64">
        <v>0</v>
      </c>
    </row>
    <row r="43" spans="2:11" ht="9" customHeight="1">
      <c r="B43" s="53" t="s">
        <v>132</v>
      </c>
      <c r="C43" s="51">
        <v>100166687</v>
      </c>
      <c r="D43" s="51">
        <v>100166687</v>
      </c>
      <c r="E43" s="64">
        <v>0.7</v>
      </c>
      <c r="F43" s="51">
        <v>0</v>
      </c>
      <c r="G43" s="51">
        <v>0</v>
      </c>
      <c r="H43" s="64">
        <v>0</v>
      </c>
      <c r="I43" s="51">
        <v>0</v>
      </c>
      <c r="J43" s="51">
        <v>0</v>
      </c>
      <c r="K43" s="64">
        <v>0</v>
      </c>
    </row>
    <row r="44" spans="2:11" ht="9" customHeight="1">
      <c r="B44" s="53" t="s">
        <v>133</v>
      </c>
      <c r="C44" s="51">
        <v>56293171</v>
      </c>
      <c r="D44" s="51">
        <v>56293171.396</v>
      </c>
      <c r="E44" s="64">
        <v>-6.2</v>
      </c>
      <c r="F44" s="51">
        <v>0</v>
      </c>
      <c r="G44" s="51">
        <v>0</v>
      </c>
      <c r="H44" s="64">
        <v>0</v>
      </c>
      <c r="I44" s="51">
        <v>0</v>
      </c>
      <c r="J44" s="51">
        <v>0</v>
      </c>
      <c r="K44" s="64">
        <v>0</v>
      </c>
    </row>
    <row r="45" spans="2:11" ht="9" customHeight="1">
      <c r="B45" s="53" t="s">
        <v>134</v>
      </c>
      <c r="C45" s="51">
        <v>314004490</v>
      </c>
      <c r="D45" s="51">
        <v>314004490</v>
      </c>
      <c r="E45" s="64">
        <v>-2.1</v>
      </c>
      <c r="F45" s="51">
        <v>0</v>
      </c>
      <c r="G45" s="51">
        <v>0</v>
      </c>
      <c r="H45" s="64">
        <v>0</v>
      </c>
      <c r="I45" s="51">
        <v>0</v>
      </c>
      <c r="J45" s="51">
        <v>0</v>
      </c>
      <c r="K45" s="64">
        <v>0</v>
      </c>
    </row>
    <row r="46" spans="2:11" ht="9" customHeight="1">
      <c r="B46" s="53" t="s">
        <v>135</v>
      </c>
      <c r="C46" s="51">
        <v>92079400</v>
      </c>
      <c r="D46" s="51">
        <v>92079400</v>
      </c>
      <c r="E46" s="64">
        <v>12.9</v>
      </c>
      <c r="F46" s="51">
        <v>0</v>
      </c>
      <c r="G46" s="51">
        <v>0</v>
      </c>
      <c r="H46" s="64">
        <v>0</v>
      </c>
      <c r="I46" s="51">
        <v>0</v>
      </c>
      <c r="J46" s="51">
        <v>0</v>
      </c>
      <c r="K46" s="64">
        <v>0</v>
      </c>
    </row>
    <row r="47" spans="2:11" ht="9" customHeight="1">
      <c r="B47" s="53" t="s">
        <v>136</v>
      </c>
      <c r="C47" s="51">
        <v>482932478</v>
      </c>
      <c r="D47" s="51">
        <v>482932478</v>
      </c>
      <c r="E47" s="64">
        <v>-6.6</v>
      </c>
      <c r="F47" s="51">
        <v>0</v>
      </c>
      <c r="G47" s="51">
        <v>0</v>
      </c>
      <c r="H47" s="64">
        <v>0</v>
      </c>
      <c r="I47" s="51">
        <v>0</v>
      </c>
      <c r="J47" s="51">
        <v>0</v>
      </c>
      <c r="K47" s="64">
        <v>0</v>
      </c>
    </row>
    <row r="48" spans="2:11" ht="9" customHeight="1">
      <c r="B48" s="53" t="s">
        <v>137</v>
      </c>
      <c r="C48" s="51">
        <v>412524556</v>
      </c>
      <c r="D48" s="51">
        <v>412524556</v>
      </c>
      <c r="E48" s="64">
        <v>1.9</v>
      </c>
      <c r="F48" s="51">
        <v>0</v>
      </c>
      <c r="G48" s="51">
        <v>0</v>
      </c>
      <c r="H48" s="64">
        <v>0</v>
      </c>
      <c r="I48" s="51">
        <v>0</v>
      </c>
      <c r="J48" s="51">
        <v>0</v>
      </c>
      <c r="K48" s="64">
        <v>0</v>
      </c>
    </row>
    <row r="49" spans="2:11" ht="9" customHeight="1">
      <c r="B49" s="53" t="s">
        <v>138</v>
      </c>
      <c r="C49" s="51">
        <v>34252694</v>
      </c>
      <c r="D49" s="51">
        <v>34252694</v>
      </c>
      <c r="E49" s="64">
        <v>-4.8</v>
      </c>
      <c r="F49" s="51">
        <v>0</v>
      </c>
      <c r="G49" s="51">
        <v>0</v>
      </c>
      <c r="H49" s="64">
        <v>0</v>
      </c>
      <c r="I49" s="51">
        <v>0</v>
      </c>
      <c r="J49" s="51">
        <v>0</v>
      </c>
      <c r="K49" s="64">
        <v>0</v>
      </c>
    </row>
    <row r="50" spans="2:11" ht="9" customHeight="1">
      <c r="B50" s="53" t="s">
        <v>139</v>
      </c>
      <c r="C50" s="51">
        <v>405864172</v>
      </c>
      <c r="D50" s="51">
        <v>405864172</v>
      </c>
      <c r="E50" s="64">
        <v>4.7</v>
      </c>
      <c r="F50" s="51">
        <v>0</v>
      </c>
      <c r="G50" s="51">
        <v>0</v>
      </c>
      <c r="H50" s="64">
        <v>0</v>
      </c>
      <c r="I50" s="51">
        <v>0</v>
      </c>
      <c r="J50" s="51">
        <v>0</v>
      </c>
      <c r="K50" s="64">
        <v>0</v>
      </c>
    </row>
    <row r="51" spans="2:11" ht="9" customHeight="1">
      <c r="B51" s="53" t="s">
        <v>140</v>
      </c>
      <c r="C51" s="51">
        <v>156233876</v>
      </c>
      <c r="D51" s="51">
        <v>156233876</v>
      </c>
      <c r="E51" s="64">
        <v>15.4</v>
      </c>
      <c r="F51" s="51">
        <v>0</v>
      </c>
      <c r="G51" s="51">
        <v>0</v>
      </c>
      <c r="H51" s="64">
        <v>0</v>
      </c>
      <c r="I51" s="51">
        <v>0</v>
      </c>
      <c r="J51" s="51">
        <v>0</v>
      </c>
      <c r="K51" s="64">
        <v>0</v>
      </c>
    </row>
    <row r="52" spans="2:11" ht="9" customHeight="1">
      <c r="B52" s="53" t="s">
        <v>141</v>
      </c>
      <c r="C52" s="51">
        <v>114697540</v>
      </c>
      <c r="D52" s="51">
        <v>114697540</v>
      </c>
      <c r="E52" s="64">
        <v>-8.9</v>
      </c>
      <c r="F52" s="51">
        <v>0</v>
      </c>
      <c r="G52" s="51">
        <v>0</v>
      </c>
      <c r="H52" s="64">
        <v>0</v>
      </c>
      <c r="I52" s="51">
        <v>0</v>
      </c>
      <c r="J52" s="51">
        <v>0</v>
      </c>
      <c r="K52" s="64">
        <v>0</v>
      </c>
    </row>
    <row r="53" spans="2:11" ht="9" customHeight="1">
      <c r="B53" s="53" t="s">
        <v>142</v>
      </c>
      <c r="C53" s="51">
        <v>366023611</v>
      </c>
      <c r="D53" s="51">
        <v>366023610.722</v>
      </c>
      <c r="E53" s="64">
        <v>-6.2</v>
      </c>
      <c r="F53" s="51">
        <v>0</v>
      </c>
      <c r="G53" s="51">
        <v>0</v>
      </c>
      <c r="H53" s="64">
        <v>0</v>
      </c>
      <c r="I53" s="51">
        <v>0</v>
      </c>
      <c r="J53" s="51">
        <v>0</v>
      </c>
      <c r="K53" s="64">
        <v>0</v>
      </c>
    </row>
    <row r="54" spans="2:11" ht="9" customHeight="1">
      <c r="B54" s="53" t="s">
        <v>143</v>
      </c>
      <c r="C54" s="51">
        <v>29847647</v>
      </c>
      <c r="D54" s="51">
        <v>29847647</v>
      </c>
      <c r="E54" s="64">
        <v>-2.4</v>
      </c>
      <c r="F54" s="51">
        <v>0</v>
      </c>
      <c r="G54" s="51">
        <v>0</v>
      </c>
      <c r="H54" s="64">
        <v>0</v>
      </c>
      <c r="I54" s="51">
        <v>0</v>
      </c>
      <c r="J54" s="51">
        <v>0</v>
      </c>
      <c r="K54" s="64">
        <v>0</v>
      </c>
    </row>
    <row r="55" spans="2:11" ht="9" customHeight="1">
      <c r="B55" s="53" t="s">
        <v>144</v>
      </c>
      <c r="C55" s="51">
        <v>238618799</v>
      </c>
      <c r="D55" s="51">
        <v>238618798.95</v>
      </c>
      <c r="E55" s="64">
        <v>5</v>
      </c>
      <c r="F55" s="51">
        <v>0</v>
      </c>
      <c r="G55" s="51">
        <v>0</v>
      </c>
      <c r="H55" s="64">
        <v>0</v>
      </c>
      <c r="I55" s="51">
        <v>0</v>
      </c>
      <c r="J55" s="51">
        <v>0</v>
      </c>
      <c r="K55" s="64">
        <v>0</v>
      </c>
    </row>
    <row r="56" spans="2:11" ht="9" customHeight="1">
      <c r="B56" s="53" t="s">
        <v>145</v>
      </c>
      <c r="C56" s="51">
        <v>37363778</v>
      </c>
      <c r="D56" s="51">
        <v>37363778</v>
      </c>
      <c r="E56" s="64">
        <v>14</v>
      </c>
      <c r="F56" s="51">
        <v>0</v>
      </c>
      <c r="G56" s="51">
        <v>0</v>
      </c>
      <c r="H56" s="64">
        <v>0</v>
      </c>
      <c r="I56" s="51">
        <v>0</v>
      </c>
      <c r="J56" s="51">
        <v>0</v>
      </c>
      <c r="K56" s="64">
        <v>0</v>
      </c>
    </row>
    <row r="57" spans="2:11" ht="9" customHeight="1">
      <c r="B57" s="53" t="s">
        <v>146</v>
      </c>
      <c r="C57" s="51">
        <v>279625450</v>
      </c>
      <c r="D57" s="51">
        <v>279625450</v>
      </c>
      <c r="E57" s="64">
        <v>5.8</v>
      </c>
      <c r="F57" s="51">
        <v>0</v>
      </c>
      <c r="G57" s="51">
        <v>0</v>
      </c>
      <c r="H57" s="64">
        <v>0</v>
      </c>
      <c r="I57" s="51">
        <v>0</v>
      </c>
      <c r="J57" s="51">
        <v>0</v>
      </c>
      <c r="K57" s="64">
        <v>0</v>
      </c>
    </row>
    <row r="58" spans="2:11" ht="9" customHeight="1">
      <c r="B58" s="53" t="s">
        <v>147</v>
      </c>
      <c r="C58" s="51">
        <v>1200645392</v>
      </c>
      <c r="D58" s="51">
        <v>1200645392</v>
      </c>
      <c r="E58" s="64">
        <v>-0.4</v>
      </c>
      <c r="F58" s="51">
        <v>0</v>
      </c>
      <c r="G58" s="51">
        <v>0</v>
      </c>
      <c r="H58" s="64">
        <v>0</v>
      </c>
      <c r="I58" s="51">
        <v>0</v>
      </c>
      <c r="J58" s="51">
        <v>0</v>
      </c>
      <c r="K58" s="64">
        <v>0</v>
      </c>
    </row>
    <row r="59" spans="2:11" ht="9" customHeight="1">
      <c r="B59" s="53" t="s">
        <v>148</v>
      </c>
      <c r="C59" s="51">
        <v>101611143</v>
      </c>
      <c r="D59" s="51">
        <v>101611143</v>
      </c>
      <c r="E59" s="64">
        <v>-1</v>
      </c>
      <c r="F59" s="51">
        <v>0</v>
      </c>
      <c r="G59" s="51">
        <v>0</v>
      </c>
      <c r="H59" s="64">
        <v>0</v>
      </c>
      <c r="I59" s="51">
        <v>0</v>
      </c>
      <c r="J59" s="51">
        <v>0</v>
      </c>
      <c r="K59" s="64">
        <v>0</v>
      </c>
    </row>
    <row r="60" spans="2:11" ht="9" customHeight="1">
      <c r="B60" s="53" t="s">
        <v>149</v>
      </c>
      <c r="C60" s="51">
        <v>24963178</v>
      </c>
      <c r="D60" s="51">
        <v>24963178</v>
      </c>
      <c r="E60" s="64">
        <v>-2.5</v>
      </c>
      <c r="F60" s="51">
        <v>0</v>
      </c>
      <c r="G60" s="51">
        <v>0</v>
      </c>
      <c r="H60" s="64">
        <v>0</v>
      </c>
      <c r="I60" s="51">
        <v>0</v>
      </c>
      <c r="J60" s="51">
        <v>0</v>
      </c>
      <c r="K60" s="64">
        <v>0</v>
      </c>
    </row>
    <row r="61" spans="2:11" ht="9" customHeight="1">
      <c r="B61" s="53" t="s">
        <v>150</v>
      </c>
      <c r="C61" s="51">
        <v>440182896</v>
      </c>
      <c r="D61" s="51">
        <v>440182896.3</v>
      </c>
      <c r="E61" s="64">
        <v>5</v>
      </c>
      <c r="F61" s="51">
        <v>0</v>
      </c>
      <c r="G61" s="51">
        <v>0</v>
      </c>
      <c r="H61" s="64">
        <v>0</v>
      </c>
      <c r="I61" s="51">
        <v>0</v>
      </c>
      <c r="J61" s="51">
        <v>0</v>
      </c>
      <c r="K61" s="64">
        <v>0</v>
      </c>
    </row>
    <row r="62" spans="2:11" ht="9" customHeight="1">
      <c r="B62" s="53" t="s">
        <v>151</v>
      </c>
      <c r="C62" s="51">
        <v>218446242</v>
      </c>
      <c r="D62" s="51">
        <v>218446242</v>
      </c>
      <c r="E62" s="64">
        <v>11</v>
      </c>
      <c r="F62" s="51">
        <v>0</v>
      </c>
      <c r="G62" s="51">
        <v>0</v>
      </c>
      <c r="H62" s="64">
        <v>0</v>
      </c>
      <c r="I62" s="51">
        <v>0</v>
      </c>
      <c r="J62" s="51">
        <v>0</v>
      </c>
      <c r="K62" s="64">
        <v>0</v>
      </c>
    </row>
    <row r="63" spans="2:11" ht="9" customHeight="1">
      <c r="B63" s="53" t="s">
        <v>152</v>
      </c>
      <c r="C63" s="51">
        <v>117482095</v>
      </c>
      <c r="D63" s="51">
        <v>117482095</v>
      </c>
      <c r="E63" s="64">
        <v>107.8</v>
      </c>
      <c r="F63" s="51">
        <v>0</v>
      </c>
      <c r="G63" s="51">
        <v>0</v>
      </c>
      <c r="H63" s="64">
        <v>0</v>
      </c>
      <c r="I63" s="51">
        <v>0</v>
      </c>
      <c r="J63" s="51">
        <v>0</v>
      </c>
      <c r="K63" s="64">
        <v>0</v>
      </c>
    </row>
    <row r="64" spans="2:11" ht="9" customHeight="1">
      <c r="B64" s="53" t="s">
        <v>153</v>
      </c>
      <c r="C64" s="51">
        <v>200151052</v>
      </c>
      <c r="D64" s="51">
        <v>200151052</v>
      </c>
      <c r="E64" s="64">
        <v>2.1</v>
      </c>
      <c r="F64" s="51">
        <v>0</v>
      </c>
      <c r="G64" s="51">
        <v>0</v>
      </c>
      <c r="H64" s="64">
        <v>0</v>
      </c>
      <c r="I64" s="51">
        <v>0</v>
      </c>
      <c r="J64" s="51">
        <v>0</v>
      </c>
      <c r="K64" s="64">
        <v>0</v>
      </c>
    </row>
    <row r="65" spans="2:11" ht="9" customHeight="1" thickBot="1">
      <c r="B65" s="53" t="s">
        <v>154</v>
      </c>
      <c r="C65" s="51">
        <v>27643696</v>
      </c>
      <c r="D65" s="51">
        <v>27643696</v>
      </c>
      <c r="E65" s="64">
        <v>-7.6</v>
      </c>
      <c r="F65" s="51">
        <v>0</v>
      </c>
      <c r="G65" s="51">
        <v>0</v>
      </c>
      <c r="H65" s="64">
        <v>0</v>
      </c>
      <c r="I65" s="51">
        <v>0</v>
      </c>
      <c r="J65" s="51">
        <v>0</v>
      </c>
      <c r="K65" s="64">
        <v>0</v>
      </c>
    </row>
    <row r="66" spans="2:11" ht="9" customHeight="1" thickTop="1">
      <c r="B66" s="59" t="s">
        <v>155</v>
      </c>
      <c r="C66" s="54">
        <v>11762092188</v>
      </c>
      <c r="D66" s="54">
        <v>11762092188.244</v>
      </c>
      <c r="E66" s="65">
        <v>0.9</v>
      </c>
      <c r="F66" s="54">
        <v>0</v>
      </c>
      <c r="G66" s="54">
        <v>0</v>
      </c>
      <c r="H66" s="65">
        <v>0</v>
      </c>
      <c r="I66" s="54">
        <v>0</v>
      </c>
      <c r="J66" s="54">
        <v>0</v>
      </c>
      <c r="K66" s="65">
        <v>0</v>
      </c>
    </row>
    <row r="67" spans="2:11" ht="9" customHeight="1" thickBot="1">
      <c r="B67" s="60" t="s">
        <v>156</v>
      </c>
      <c r="C67" s="55">
        <v>84103913</v>
      </c>
      <c r="D67" s="55">
        <v>84103913</v>
      </c>
      <c r="E67" s="66">
        <v>-15.5</v>
      </c>
      <c r="F67" s="55">
        <v>0</v>
      </c>
      <c r="G67" s="55">
        <v>0</v>
      </c>
      <c r="H67" s="66">
        <v>0</v>
      </c>
      <c r="I67" s="55">
        <v>0</v>
      </c>
      <c r="J67" s="55">
        <v>0</v>
      </c>
      <c r="K67" s="66">
        <v>0</v>
      </c>
    </row>
    <row r="68" spans="2:11" ht="9" customHeight="1" thickTop="1">
      <c r="B68" s="61" t="s">
        <v>157</v>
      </c>
      <c r="C68" s="56">
        <v>11846196101</v>
      </c>
      <c r="D68" s="56">
        <v>11846196101.244</v>
      </c>
      <c r="E68" s="67">
        <v>0.8</v>
      </c>
      <c r="F68" s="56">
        <v>0</v>
      </c>
      <c r="G68" s="56">
        <v>0</v>
      </c>
      <c r="H68" s="67">
        <v>0</v>
      </c>
      <c r="I68" s="56">
        <v>0</v>
      </c>
      <c r="J68" s="56">
        <v>0</v>
      </c>
      <c r="K68" s="67">
        <v>0</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162</v>
      </c>
      <c r="D9" s="34" t="s">
        <v>85</v>
      </c>
      <c r="E9" s="34"/>
      <c r="F9" s="33" t="s">
        <v>163</v>
      </c>
      <c r="G9" s="34" t="s">
        <v>85</v>
      </c>
      <c r="H9" s="34"/>
      <c r="I9" s="33" t="s">
        <v>164</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91</v>
      </c>
      <c r="D12" s="38" t="s">
        <v>92</v>
      </c>
      <c r="E12" s="159" t="s">
        <v>93</v>
      </c>
      <c r="F12" s="37" t="s">
        <v>91</v>
      </c>
      <c r="G12" s="38" t="s">
        <v>92</v>
      </c>
      <c r="H12" s="159" t="s">
        <v>93</v>
      </c>
      <c r="I12" s="37" t="s">
        <v>91</v>
      </c>
      <c r="J12" s="38" t="s">
        <v>92</v>
      </c>
      <c r="K12" s="159" t="s">
        <v>93</v>
      </c>
    </row>
    <row r="13" spans="2:11" ht="12.75" hidden="1">
      <c r="B13" s="39" t="s">
        <v>94</v>
      </c>
      <c r="C13" s="39" t="s">
        <v>165</v>
      </c>
      <c r="D13" s="39" t="s">
        <v>166</v>
      </c>
      <c r="E13" s="39" t="s">
        <v>167</v>
      </c>
      <c r="F13" s="39" t="s">
        <v>168</v>
      </c>
      <c r="G13" s="39" t="s">
        <v>169</v>
      </c>
      <c r="H13" s="39" t="s">
        <v>170</v>
      </c>
      <c r="I13" s="39" t="s">
        <v>171</v>
      </c>
      <c r="J13" s="39" t="s">
        <v>172</v>
      </c>
      <c r="K13" s="39" t="s">
        <v>173</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66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174</v>
      </c>
      <c r="D9" s="34" t="s">
        <v>85</v>
      </c>
      <c r="E9" s="34"/>
      <c r="F9" s="33" t="s">
        <v>175</v>
      </c>
      <c r="G9" s="34" t="s">
        <v>85</v>
      </c>
      <c r="H9" s="34"/>
      <c r="I9" s="33" t="s">
        <v>176</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47"/>
      <c r="C11" s="47" t="str">
        <f>CONCATENATE("(",C3," Entities)")</f>
        <v>( Entities)</v>
      </c>
      <c r="D11" s="48" t="s">
        <v>90</v>
      </c>
      <c r="E11" s="48"/>
      <c r="F11" s="47" t="str">
        <f>CONCATENATE("(",D3," Entities)")</f>
        <v>( Entities)</v>
      </c>
      <c r="G11" s="48" t="s">
        <v>90</v>
      </c>
      <c r="H11" s="48"/>
      <c r="I11" s="47" t="str">
        <f>CONCATENATE("(",E3," Entities)")</f>
        <v>( Entities)</v>
      </c>
      <c r="J11" s="48" t="s">
        <v>90</v>
      </c>
      <c r="K11" s="48"/>
    </row>
    <row r="12" spans="2:11" ht="16.5" customHeight="1">
      <c r="B12" s="37"/>
      <c r="C12" s="37" t="s">
        <v>91</v>
      </c>
      <c r="D12" s="37" t="s">
        <v>92</v>
      </c>
      <c r="E12" s="159" t="s">
        <v>93</v>
      </c>
      <c r="F12" s="37" t="s">
        <v>91</v>
      </c>
      <c r="G12" s="37" t="s">
        <v>92</v>
      </c>
      <c r="H12" s="159" t="s">
        <v>93</v>
      </c>
      <c r="I12" s="37" t="s">
        <v>91</v>
      </c>
      <c r="J12" s="37" t="s">
        <v>92</v>
      </c>
      <c r="K12" s="159" t="s">
        <v>93</v>
      </c>
    </row>
    <row r="13" spans="2:11" ht="12.75" hidden="1">
      <c r="B13" s="39" t="s">
        <v>94</v>
      </c>
      <c r="C13" s="39" t="s">
        <v>177</v>
      </c>
      <c r="D13" s="39" t="s">
        <v>178</v>
      </c>
      <c r="E13" s="39" t="s">
        <v>179</v>
      </c>
      <c r="F13" s="39" t="s">
        <v>180</v>
      </c>
      <c r="G13" s="39" t="s">
        <v>181</v>
      </c>
      <c r="H13" s="39" t="s">
        <v>182</v>
      </c>
      <c r="I13" s="39" t="s">
        <v>183</v>
      </c>
      <c r="J13" s="39" t="s">
        <v>184</v>
      </c>
      <c r="K13" s="39" t="s">
        <v>185</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1"/>
      <c r="D60" s="51"/>
      <c r="E60" s="64"/>
      <c r="F60" s="51"/>
      <c r="G60" s="51"/>
      <c r="H60" s="64"/>
      <c r="I60" s="51"/>
      <c r="J60" s="51"/>
      <c r="K60" s="64"/>
    </row>
    <row r="61" spans="2:11" ht="9" customHeight="1">
      <c r="B61" s="43" t="s">
        <v>150</v>
      </c>
      <c r="C61" s="51"/>
      <c r="D61" s="51"/>
      <c r="E61" s="64"/>
      <c r="F61" s="51"/>
      <c r="G61" s="51"/>
      <c r="H61" s="64"/>
      <c r="I61" s="51"/>
      <c r="J61" s="51"/>
      <c r="K61" s="64"/>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186</v>
      </c>
      <c r="D9" s="34" t="s">
        <v>85</v>
      </c>
      <c r="E9" s="34"/>
      <c r="F9" s="33" t="s">
        <v>187</v>
      </c>
      <c r="G9" s="34" t="s">
        <v>85</v>
      </c>
      <c r="H9" s="34"/>
      <c r="I9" s="33" t="s">
        <v>188</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189</v>
      </c>
      <c r="D12" s="38" t="s">
        <v>92</v>
      </c>
      <c r="E12" s="38" t="s">
        <v>190</v>
      </c>
      <c r="F12" s="37" t="s">
        <v>189</v>
      </c>
      <c r="G12" s="38" t="s">
        <v>92</v>
      </c>
      <c r="H12" s="38" t="s">
        <v>190</v>
      </c>
      <c r="I12" s="37" t="s">
        <v>189</v>
      </c>
      <c r="J12" s="38" t="s">
        <v>92</v>
      </c>
      <c r="K12" s="38" t="s">
        <v>190</v>
      </c>
    </row>
    <row r="13" spans="2:11" ht="12.75" hidden="1">
      <c r="B13" s="39" t="s">
        <v>94</v>
      </c>
      <c r="C13" s="39" t="s">
        <v>191</v>
      </c>
      <c r="D13" s="39" t="s">
        <v>192</v>
      </c>
      <c r="E13" s="39" t="s">
        <v>193</v>
      </c>
      <c r="F13" s="39" t="s">
        <v>194</v>
      </c>
      <c r="G13" s="39" t="s">
        <v>195</v>
      </c>
      <c r="H13" s="39" t="s">
        <v>196</v>
      </c>
      <c r="I13" s="39" t="s">
        <v>197</v>
      </c>
      <c r="J13" s="39" t="s">
        <v>198</v>
      </c>
      <c r="K13" s="39" t="s">
        <v>199</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57"/>
      <c r="I68" s="56"/>
      <c r="J68" s="56"/>
      <c r="K68" s="67"/>
    </row>
    <row r="69" spans="2:11" ht="9"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200</v>
      </c>
      <c r="C3" s="29" t="s">
        <v>69</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201</v>
      </c>
    </row>
    <row r="10" spans="2:15" ht="9" customHeight="1">
      <c r="B10" s="85" t="str">
        <f>CONCATENATE("Created On: ",C3)</f>
        <v>Created On: 06/16/2020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94</v>
      </c>
      <c r="C12" s="170" t="s">
        <v>202</v>
      </c>
      <c r="D12" s="170" t="s">
        <v>203</v>
      </c>
      <c r="E12" s="170" t="s">
        <v>204</v>
      </c>
      <c r="F12" s="170" t="s">
        <v>205</v>
      </c>
      <c r="G12" s="170" t="s">
        <v>206</v>
      </c>
      <c r="H12" s="170" t="s">
        <v>207</v>
      </c>
      <c r="I12" s="170" t="s">
        <v>208</v>
      </c>
      <c r="J12" s="170" t="s">
        <v>209</v>
      </c>
      <c r="K12" s="170" t="s">
        <v>210</v>
      </c>
      <c r="L12" s="170" t="s">
        <v>211</v>
      </c>
      <c r="M12" s="170" t="s">
        <v>212</v>
      </c>
      <c r="N12" s="170" t="s">
        <v>213</v>
      </c>
      <c r="O12" s="47" t="s">
        <v>32</v>
      </c>
    </row>
    <row r="13" spans="2:15" s="72" customFormat="1" ht="8.25" hidden="1">
      <c r="B13" s="72" t="s">
        <v>94</v>
      </c>
      <c r="C13" s="72" t="s">
        <v>95</v>
      </c>
      <c r="D13" s="72" t="s">
        <v>98</v>
      </c>
      <c r="E13" s="72" t="s">
        <v>101</v>
      </c>
      <c r="F13" s="72" t="s">
        <v>165</v>
      </c>
      <c r="G13" s="72" t="s">
        <v>214</v>
      </c>
      <c r="H13" s="72" t="s">
        <v>171</v>
      </c>
      <c r="I13" s="72" t="s">
        <v>177</v>
      </c>
      <c r="J13" s="72" t="s">
        <v>180</v>
      </c>
      <c r="K13" s="72" t="s">
        <v>183</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105</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106</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107</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108</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109</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110</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111</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112</v>
      </c>
      <c r="C23" s="81">
        <v>8715970</v>
      </c>
      <c r="D23" s="81">
        <v>8623392</v>
      </c>
      <c r="E23" s="81">
        <v>10343322</v>
      </c>
      <c r="F23" s="81">
        <v>9838593</v>
      </c>
      <c r="G23" s="81">
        <v>10847658</v>
      </c>
      <c r="H23" s="81">
        <v>10313648</v>
      </c>
      <c r="I23" s="81">
        <v>10943300</v>
      </c>
      <c r="J23" s="81">
        <v>10428092</v>
      </c>
      <c r="K23" s="81">
        <v>10236240</v>
      </c>
      <c r="L23" s="81">
        <v>1577162.07</v>
      </c>
      <c r="M23" s="81">
        <v>15043706.744</v>
      </c>
      <c r="N23" s="81">
        <v>13737144.96</v>
      </c>
      <c r="O23" s="81">
        <v>120648228.774</v>
      </c>
    </row>
    <row r="24" spans="2:15" ht="7.5" customHeight="1">
      <c r="B24" s="74" t="s">
        <v>113</v>
      </c>
      <c r="C24" s="79">
        <v>781304463</v>
      </c>
      <c r="D24" s="79">
        <v>777787704</v>
      </c>
      <c r="E24" s="79">
        <v>739445666</v>
      </c>
      <c r="F24" s="79">
        <v>852499361</v>
      </c>
      <c r="G24" s="79">
        <v>808169839</v>
      </c>
      <c r="H24" s="79">
        <v>825008832</v>
      </c>
      <c r="I24" s="79">
        <v>769831864</v>
      </c>
      <c r="J24" s="79">
        <v>789988619</v>
      </c>
      <c r="K24" s="79">
        <v>842509724</v>
      </c>
      <c r="L24" s="79">
        <v>704968123</v>
      </c>
      <c r="M24" s="79">
        <v>800139701</v>
      </c>
      <c r="N24" s="79">
        <v>772276964</v>
      </c>
      <c r="O24" s="79">
        <v>9463930860</v>
      </c>
    </row>
    <row r="25" spans="2:15" ht="7.5" customHeight="1">
      <c r="B25" s="75" t="s">
        <v>114</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115</v>
      </c>
      <c r="C26" s="81">
        <v>39117342</v>
      </c>
      <c r="D26" s="81">
        <v>35689654</v>
      </c>
      <c r="E26" s="81">
        <v>39483631</v>
      </c>
      <c r="F26" s="81">
        <v>39238508</v>
      </c>
      <c r="G26" s="81">
        <v>40499182</v>
      </c>
      <c r="H26" s="81">
        <v>12758413</v>
      </c>
      <c r="I26" s="81">
        <v>39017666</v>
      </c>
      <c r="J26" s="81">
        <v>70027608</v>
      </c>
      <c r="K26" s="81">
        <v>38594344</v>
      </c>
      <c r="L26" s="81">
        <v>39899541</v>
      </c>
      <c r="M26" s="81">
        <v>38019606</v>
      </c>
      <c r="N26" s="81">
        <v>39532881</v>
      </c>
      <c r="O26" s="81">
        <v>471878376</v>
      </c>
    </row>
    <row r="27" spans="2:15" ht="7.5" customHeight="1">
      <c r="B27" s="74" t="s">
        <v>116</v>
      </c>
      <c r="C27" s="79">
        <v>76842114</v>
      </c>
      <c r="D27" s="79">
        <v>60837337</v>
      </c>
      <c r="E27" s="79">
        <v>55803564</v>
      </c>
      <c r="F27" s="79">
        <v>57804838</v>
      </c>
      <c r="G27" s="79">
        <v>78378445</v>
      </c>
      <c r="H27" s="79">
        <v>55348913</v>
      </c>
      <c r="I27" s="79">
        <v>88143749</v>
      </c>
      <c r="J27" s="79">
        <v>69480422</v>
      </c>
      <c r="K27" s="79">
        <v>82374365</v>
      </c>
      <c r="L27" s="79">
        <v>96225944</v>
      </c>
      <c r="M27" s="79">
        <v>60990337</v>
      </c>
      <c r="N27" s="79">
        <v>79209745</v>
      </c>
      <c r="O27" s="79">
        <v>861439773</v>
      </c>
    </row>
    <row r="28" spans="2:15" ht="7.5" customHeight="1">
      <c r="B28" s="75" t="s">
        <v>117</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118</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119</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120</v>
      </c>
      <c r="C31" s="79">
        <v>105247836</v>
      </c>
      <c r="D31" s="79">
        <v>77151961</v>
      </c>
      <c r="E31" s="79">
        <v>100868824</v>
      </c>
      <c r="F31" s="79">
        <v>80855768</v>
      </c>
      <c r="G31" s="79">
        <v>105027320</v>
      </c>
      <c r="H31" s="79">
        <v>96394457</v>
      </c>
      <c r="I31" s="79">
        <v>114236665</v>
      </c>
      <c r="J31" s="79">
        <v>117835721</v>
      </c>
      <c r="K31" s="79">
        <v>108681624</v>
      </c>
      <c r="L31" s="79">
        <v>112852181</v>
      </c>
      <c r="M31" s="79">
        <v>110004814</v>
      </c>
      <c r="N31" s="79">
        <v>110715483</v>
      </c>
      <c r="O31" s="79">
        <v>1239872654</v>
      </c>
    </row>
    <row r="32" spans="2:15" ht="7.5" customHeight="1">
      <c r="B32" s="80" t="s">
        <v>121</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122</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123</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124</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125</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126</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127</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128</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129</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130</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131</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132</v>
      </c>
      <c r="C43" s="79">
        <v>99456858</v>
      </c>
      <c r="D43" s="79">
        <v>89122594</v>
      </c>
      <c r="E43" s="79">
        <v>104445601</v>
      </c>
      <c r="F43" s="79">
        <v>103066592</v>
      </c>
      <c r="G43" s="79">
        <v>107506253</v>
      </c>
      <c r="H43" s="79">
        <v>105216313</v>
      </c>
      <c r="I43" s="79">
        <v>110630781</v>
      </c>
      <c r="J43" s="79">
        <v>113639765</v>
      </c>
      <c r="K43" s="79">
        <v>107082670</v>
      </c>
      <c r="L43" s="79">
        <v>110641545</v>
      </c>
      <c r="M43" s="79">
        <v>100280125</v>
      </c>
      <c r="N43" s="79">
        <v>103208652</v>
      </c>
      <c r="O43" s="79">
        <v>1254297749</v>
      </c>
    </row>
    <row r="44" spans="2:15" ht="7.5" customHeight="1">
      <c r="B44" s="80" t="s">
        <v>133</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134</v>
      </c>
      <c r="C45" s="79">
        <v>320795996</v>
      </c>
      <c r="D45" s="79">
        <v>285792824</v>
      </c>
      <c r="E45" s="79">
        <v>334290662</v>
      </c>
      <c r="F45" s="79">
        <v>321589095</v>
      </c>
      <c r="G45" s="79">
        <v>344081336</v>
      </c>
      <c r="H45" s="79">
        <v>344396824</v>
      </c>
      <c r="I45" s="79">
        <v>359880917</v>
      </c>
      <c r="J45" s="79">
        <v>346863087</v>
      </c>
      <c r="K45" s="79">
        <v>315100442</v>
      </c>
      <c r="L45" s="79">
        <v>401217527</v>
      </c>
      <c r="M45" s="79">
        <v>376997971</v>
      </c>
      <c r="N45" s="79">
        <v>378985714</v>
      </c>
      <c r="O45" s="79">
        <v>4129992395</v>
      </c>
    </row>
    <row r="46" spans="2:15" ht="7.5" customHeight="1">
      <c r="B46" s="75" t="s">
        <v>135</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136</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137</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138</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139</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140</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141</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142</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143</v>
      </c>
      <c r="C54" s="79">
        <v>30574138</v>
      </c>
      <c r="D54" s="79">
        <v>29124361</v>
      </c>
      <c r="E54" s="79">
        <v>33722409</v>
      </c>
      <c r="F54" s="79">
        <v>29892968</v>
      </c>
      <c r="G54" s="79">
        <v>32389864</v>
      </c>
      <c r="H54" s="79">
        <v>32187214</v>
      </c>
      <c r="I54" s="79">
        <v>33183814</v>
      </c>
      <c r="J54" s="79">
        <v>35309429</v>
      </c>
      <c r="K54" s="79">
        <v>34836671</v>
      </c>
      <c r="L54" s="79">
        <v>33508129</v>
      </c>
      <c r="M54" s="79">
        <v>33125709</v>
      </c>
      <c r="N54" s="79">
        <v>33243473</v>
      </c>
      <c r="O54" s="79">
        <v>391098179</v>
      </c>
    </row>
    <row r="55" spans="2:15" ht="7.5" customHeight="1">
      <c r="B55" s="75" t="s">
        <v>144</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145</v>
      </c>
      <c r="C56" s="81">
        <v>32776122</v>
      </c>
      <c r="D56" s="81">
        <v>37581970</v>
      </c>
      <c r="E56" s="81">
        <v>33266623</v>
      </c>
      <c r="F56" s="81">
        <v>35014885</v>
      </c>
      <c r="G56" s="81">
        <v>35519151</v>
      </c>
      <c r="H56" s="81">
        <v>32776122</v>
      </c>
      <c r="I56" s="81">
        <v>45432195</v>
      </c>
      <c r="J56" s="81">
        <v>50460704</v>
      </c>
      <c r="K56" s="81">
        <v>48319535</v>
      </c>
      <c r="L56" s="81">
        <v>40355219</v>
      </c>
      <c r="M56" s="81">
        <v>42284588</v>
      </c>
      <c r="N56" s="81">
        <v>39741057</v>
      </c>
      <c r="O56" s="81">
        <v>473528171</v>
      </c>
    </row>
    <row r="57" spans="2:15" ht="7.5" customHeight="1">
      <c r="B57" s="74" t="s">
        <v>146</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147</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148</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149</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150</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205906313.088</v>
      </c>
      <c r="O61" s="79">
        <v>4382715799.088</v>
      </c>
    </row>
    <row r="62" spans="2:15" ht="7.5" customHeight="1">
      <c r="B62" s="80" t="s">
        <v>151</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152</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12237281</v>
      </c>
      <c r="O63" s="79">
        <v>774865928</v>
      </c>
    </row>
    <row r="64" spans="2:15" ht="7.5" customHeight="1">
      <c r="B64" s="75" t="s">
        <v>153</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154</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215</v>
      </c>
      <c r="C66" s="83">
        <v>11651799701</v>
      </c>
      <c r="D66" s="83">
        <v>10805145615</v>
      </c>
      <c r="E66" s="83">
        <v>12111253580</v>
      </c>
      <c r="F66" s="83">
        <v>12329921801</v>
      </c>
      <c r="G66" s="83">
        <v>12661125471</v>
      </c>
      <c r="H66" s="83">
        <v>12485509631</v>
      </c>
      <c r="I66" s="83">
        <v>13004676784</v>
      </c>
      <c r="J66" s="83">
        <v>12969968576</v>
      </c>
      <c r="K66" s="83">
        <v>12183134177</v>
      </c>
      <c r="L66" s="83">
        <v>12551983408.07</v>
      </c>
      <c r="M66" s="83">
        <v>11981308303.744</v>
      </c>
      <c r="N66" s="83">
        <v>11927674077.048</v>
      </c>
      <c r="O66" s="83">
        <v>146663501124.862</v>
      </c>
    </row>
    <row r="67" spans="2:15" ht="7.5" customHeight="1" thickBot="1">
      <c r="B67" s="77" t="s">
        <v>156</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216</v>
      </c>
      <c r="C68" s="81">
        <v>11751331754</v>
      </c>
      <c r="D68" s="81">
        <v>10864995870</v>
      </c>
      <c r="E68" s="81">
        <v>12222031941</v>
      </c>
      <c r="F68" s="81">
        <v>12414928926</v>
      </c>
      <c r="G68" s="81">
        <v>12740052149</v>
      </c>
      <c r="H68" s="81">
        <v>12558439730</v>
      </c>
      <c r="I68" s="81">
        <v>13075292430</v>
      </c>
      <c r="J68" s="81">
        <v>13057771561</v>
      </c>
      <c r="K68" s="81">
        <v>12250584899</v>
      </c>
      <c r="L68" s="81">
        <v>12626967916.07</v>
      </c>
      <c r="M68" s="81">
        <v>12059840842.744</v>
      </c>
      <c r="N68" s="81">
        <v>12009101790.048</v>
      </c>
      <c r="O68" s="81">
        <v>147631339808.862</v>
      </c>
    </row>
    <row r="69" spans="2:15" ht="12.75">
      <c r="B69" s="167" t="s">
        <v>217</v>
      </c>
      <c r="C69" s="162"/>
      <c r="D69" s="162"/>
      <c r="E69" s="162"/>
      <c r="F69" s="162"/>
      <c r="G69" s="162"/>
      <c r="H69" s="162"/>
      <c r="I69" s="162"/>
      <c r="J69" s="162"/>
      <c r="K69" s="162"/>
      <c r="L69" s="162"/>
      <c r="M69" s="162"/>
      <c r="N69" s="162"/>
      <c r="O69" s="163"/>
    </row>
    <row r="70" spans="2:15" ht="12.75">
      <c r="B70" s="169" t="s">
        <v>218</v>
      </c>
      <c r="C70" s="114"/>
      <c r="D70" s="114"/>
      <c r="E70" s="114"/>
      <c r="F70" s="114"/>
      <c r="G70" s="114"/>
      <c r="H70" s="114"/>
      <c r="I70" s="114"/>
      <c r="J70" s="114"/>
      <c r="K70" s="114"/>
      <c r="L70" s="114"/>
      <c r="M70" s="114"/>
      <c r="N70" s="114"/>
      <c r="O70" s="125"/>
    </row>
    <row r="71" spans="2:15" ht="12.75">
      <c r="B71" s="168" t="s">
        <v>219</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200</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220</v>
      </c>
    </row>
    <row r="10" spans="2:15" ht="9" customHeight="1">
      <c r="B10" s="85" t="str">
        <f>CONCATENATE("Created On: ",MF33GA!C3)</f>
        <v>Created On: 06/16/2020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94</v>
      </c>
      <c r="C12" s="170" t="s">
        <v>202</v>
      </c>
      <c r="D12" s="170" t="s">
        <v>203</v>
      </c>
      <c r="E12" s="170" t="s">
        <v>204</v>
      </c>
      <c r="F12" s="170" t="s">
        <v>205</v>
      </c>
      <c r="G12" s="170" t="s">
        <v>206</v>
      </c>
      <c r="H12" s="170" t="s">
        <v>207</v>
      </c>
      <c r="I12" s="170" t="s">
        <v>208</v>
      </c>
      <c r="J12" s="170" t="s">
        <v>209</v>
      </c>
      <c r="K12" s="170" t="s">
        <v>210</v>
      </c>
      <c r="L12" s="170" t="s">
        <v>211</v>
      </c>
      <c r="M12" s="170" t="s">
        <v>212</v>
      </c>
      <c r="N12" s="170" t="s">
        <v>213</v>
      </c>
      <c r="O12" s="170" t="s">
        <v>32</v>
      </c>
    </row>
    <row r="13" spans="1:16" ht="12.75" hidden="1">
      <c r="A13" s="72"/>
      <c r="B13" s="72" t="s">
        <v>94</v>
      </c>
      <c r="C13" s="72" t="s">
        <v>95</v>
      </c>
      <c r="D13" s="72" t="s">
        <v>98</v>
      </c>
      <c r="E13" s="72" t="s">
        <v>101</v>
      </c>
      <c r="F13" s="72" t="s">
        <v>165</v>
      </c>
      <c r="G13" s="72" t="s">
        <v>214</v>
      </c>
      <c r="H13" s="72" t="s">
        <v>171</v>
      </c>
      <c r="I13" s="72" t="s">
        <v>177</v>
      </c>
      <c r="J13" s="72" t="s">
        <v>180</v>
      </c>
      <c r="K13" s="72" t="s">
        <v>183</v>
      </c>
      <c r="L13" s="72" t="s">
        <v>191</v>
      </c>
      <c r="M13" s="72" t="s">
        <v>194</v>
      </c>
      <c r="N13" s="72" t="s">
        <v>197</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105</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106</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107</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108</v>
      </c>
      <c r="C19" s="79">
        <v>1449049838</v>
      </c>
      <c r="D19" s="79">
        <v>1339137117</v>
      </c>
      <c r="E19" s="79">
        <v>1598484852</v>
      </c>
      <c r="F19" s="79">
        <v>1736019562</v>
      </c>
      <c r="G19" s="79">
        <v>1530489568</v>
      </c>
      <c r="H19" s="79">
        <v>1603686844</v>
      </c>
      <c r="I19" s="79">
        <v>1813695258</v>
      </c>
      <c r="J19" s="79">
        <v>1623777322</v>
      </c>
      <c r="K19" s="79">
        <v>1607918193</v>
      </c>
      <c r="L19" s="79">
        <v>1567105953</v>
      </c>
      <c r="M19" s="79">
        <v>1448319434</v>
      </c>
      <c r="N19" s="79">
        <v>1627597044</v>
      </c>
      <c r="O19" s="79">
        <v>18945280985</v>
      </c>
    </row>
    <row r="20" spans="2:15" ht="7.5" customHeight="1">
      <c r="B20" s="80" t="s">
        <v>109</v>
      </c>
      <c r="C20" s="81">
        <v>248188306</v>
      </c>
      <c r="D20" s="81">
        <v>232044059</v>
      </c>
      <c r="E20" s="81">
        <v>247730957</v>
      </c>
      <c r="F20" s="81">
        <v>253831575</v>
      </c>
      <c r="G20" s="81">
        <v>270974577</v>
      </c>
      <c r="H20" s="81">
        <v>270094973</v>
      </c>
      <c r="I20" s="81">
        <v>292505917</v>
      </c>
      <c r="J20" s="81">
        <v>291749881</v>
      </c>
      <c r="K20" s="81">
        <v>267645522</v>
      </c>
      <c r="L20" s="81">
        <v>272089167</v>
      </c>
      <c r="M20" s="81">
        <v>242082674</v>
      </c>
      <c r="N20" s="81">
        <v>248894885</v>
      </c>
      <c r="O20" s="81">
        <v>3137832493</v>
      </c>
    </row>
    <row r="21" spans="2:15" ht="7.5" customHeight="1">
      <c r="B21" s="74" t="s">
        <v>110</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111</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112</v>
      </c>
      <c r="C23" s="81">
        <v>9962858</v>
      </c>
      <c r="D23" s="81">
        <v>9754904</v>
      </c>
      <c r="E23" s="81">
        <v>11600799</v>
      </c>
      <c r="F23" s="81">
        <v>11496667</v>
      </c>
      <c r="G23" s="81">
        <v>12324674</v>
      </c>
      <c r="H23" s="81">
        <v>11654727</v>
      </c>
      <c r="I23" s="81">
        <v>12563815</v>
      </c>
      <c r="J23" s="81">
        <v>11940595</v>
      </c>
      <c r="K23" s="81">
        <v>11690420</v>
      </c>
      <c r="L23" s="81">
        <v>1633311.972</v>
      </c>
      <c r="M23" s="81">
        <v>15965760.244</v>
      </c>
      <c r="N23" s="81">
        <v>14455789.488</v>
      </c>
      <c r="O23" s="81">
        <v>135044320.704</v>
      </c>
    </row>
    <row r="24" spans="2:15" ht="7.5" customHeight="1">
      <c r="B24" s="74" t="s">
        <v>113</v>
      </c>
      <c r="C24" s="79">
        <v>918075797</v>
      </c>
      <c r="D24" s="79">
        <v>930821124</v>
      </c>
      <c r="E24" s="79">
        <v>880292991</v>
      </c>
      <c r="F24" s="79">
        <v>1006395489</v>
      </c>
      <c r="G24" s="79">
        <v>959719972</v>
      </c>
      <c r="H24" s="79">
        <v>984661300</v>
      </c>
      <c r="I24" s="79">
        <v>917873142</v>
      </c>
      <c r="J24" s="79">
        <v>931301927</v>
      </c>
      <c r="K24" s="79">
        <v>987223551</v>
      </c>
      <c r="L24" s="79">
        <v>842091280</v>
      </c>
      <c r="M24" s="79">
        <v>965914238</v>
      </c>
      <c r="N24" s="79">
        <v>923968019</v>
      </c>
      <c r="O24" s="79">
        <v>11248338830</v>
      </c>
    </row>
    <row r="25" spans="2:15" ht="7.5" customHeight="1">
      <c r="B25" s="75" t="s">
        <v>114</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115</v>
      </c>
      <c r="C26" s="81">
        <v>43950445</v>
      </c>
      <c r="D26" s="81">
        <v>39114020</v>
      </c>
      <c r="E26" s="81">
        <v>43711912</v>
      </c>
      <c r="F26" s="81">
        <v>43500648</v>
      </c>
      <c r="G26" s="81">
        <v>44864654</v>
      </c>
      <c r="H26" s="81">
        <v>14433600</v>
      </c>
      <c r="I26" s="81">
        <v>42950539</v>
      </c>
      <c r="J26" s="81">
        <v>77159577</v>
      </c>
      <c r="K26" s="81">
        <v>42211152</v>
      </c>
      <c r="L26" s="81">
        <v>44122743</v>
      </c>
      <c r="M26" s="81">
        <v>41971785</v>
      </c>
      <c r="N26" s="81">
        <v>42839672</v>
      </c>
      <c r="O26" s="81">
        <v>520830747</v>
      </c>
    </row>
    <row r="27" spans="2:15" ht="7.5" customHeight="1">
      <c r="B27" s="74" t="s">
        <v>116</v>
      </c>
      <c r="C27" s="79">
        <v>104048955</v>
      </c>
      <c r="D27" s="79">
        <v>87268487</v>
      </c>
      <c r="E27" s="79">
        <v>73916383</v>
      </c>
      <c r="F27" s="79">
        <v>81014431</v>
      </c>
      <c r="G27" s="79">
        <v>107153002</v>
      </c>
      <c r="H27" s="79">
        <v>76246491</v>
      </c>
      <c r="I27" s="79">
        <v>120016962</v>
      </c>
      <c r="J27" s="79">
        <v>97138035</v>
      </c>
      <c r="K27" s="79">
        <v>112277548</v>
      </c>
      <c r="L27" s="79">
        <v>130651526</v>
      </c>
      <c r="M27" s="79">
        <v>89436965</v>
      </c>
      <c r="N27" s="79">
        <v>109277664</v>
      </c>
      <c r="O27" s="79">
        <v>1188446449</v>
      </c>
    </row>
    <row r="28" spans="2:15" ht="7.5" customHeight="1">
      <c r="B28" s="75" t="s">
        <v>117</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118</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119</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120</v>
      </c>
      <c r="C31" s="79">
        <v>141203135</v>
      </c>
      <c r="D31" s="79">
        <v>109721408</v>
      </c>
      <c r="E31" s="79">
        <v>142663311</v>
      </c>
      <c r="F31" s="79">
        <v>114006359</v>
      </c>
      <c r="G31" s="79">
        <v>148091695</v>
      </c>
      <c r="H31" s="79">
        <v>139513822</v>
      </c>
      <c r="I31" s="79">
        <v>157960497</v>
      </c>
      <c r="J31" s="79">
        <v>160034228</v>
      </c>
      <c r="K31" s="79">
        <v>158574223</v>
      </c>
      <c r="L31" s="79">
        <v>154246500</v>
      </c>
      <c r="M31" s="79">
        <v>148659813</v>
      </c>
      <c r="N31" s="79">
        <v>167867770</v>
      </c>
      <c r="O31" s="79">
        <v>1742542761</v>
      </c>
    </row>
    <row r="32" spans="2:15" ht="7.5" customHeight="1">
      <c r="B32" s="80" t="s">
        <v>121</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122</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123</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124</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125</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126</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127</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128</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129</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130</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131</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132</v>
      </c>
      <c r="C43" s="79">
        <v>133192763</v>
      </c>
      <c r="D43" s="79">
        <v>119113369</v>
      </c>
      <c r="E43" s="79">
        <v>126180360</v>
      </c>
      <c r="F43" s="79">
        <v>140793574</v>
      </c>
      <c r="G43" s="79">
        <v>147762399</v>
      </c>
      <c r="H43" s="79">
        <v>135366274</v>
      </c>
      <c r="I43" s="79">
        <v>152135611</v>
      </c>
      <c r="J43" s="79">
        <v>155601835</v>
      </c>
      <c r="K43" s="79">
        <v>132135978</v>
      </c>
      <c r="L43" s="79">
        <v>144368006</v>
      </c>
      <c r="M43" s="79">
        <v>137576530</v>
      </c>
      <c r="N43" s="79">
        <v>116860208</v>
      </c>
      <c r="O43" s="79">
        <v>1641086907</v>
      </c>
    </row>
    <row r="44" spans="2:15" ht="7.5" customHeight="1">
      <c r="B44" s="80" t="s">
        <v>133</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134</v>
      </c>
      <c r="C45" s="79">
        <v>387317011</v>
      </c>
      <c r="D45" s="79">
        <v>343698109</v>
      </c>
      <c r="E45" s="79">
        <v>399822448</v>
      </c>
      <c r="F45" s="79">
        <v>389854751</v>
      </c>
      <c r="G45" s="79">
        <v>412374429</v>
      </c>
      <c r="H45" s="79">
        <v>411311263</v>
      </c>
      <c r="I45" s="79">
        <v>430344073</v>
      </c>
      <c r="J45" s="79">
        <v>417403813</v>
      </c>
      <c r="K45" s="79">
        <v>379259311</v>
      </c>
      <c r="L45" s="79">
        <v>472991706</v>
      </c>
      <c r="M45" s="79">
        <v>441235187</v>
      </c>
      <c r="N45" s="79">
        <v>440755006</v>
      </c>
      <c r="O45" s="79">
        <v>4926367107</v>
      </c>
    </row>
    <row r="46" spans="2:15" ht="7.5" customHeight="1">
      <c r="B46" s="75" t="s">
        <v>135</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136</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137</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138</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139</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140</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141</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142</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143</v>
      </c>
      <c r="C54" s="79">
        <v>37264434</v>
      </c>
      <c r="D54" s="79">
        <v>34049516</v>
      </c>
      <c r="E54" s="79">
        <v>39248966</v>
      </c>
      <c r="F54" s="79">
        <v>38223541</v>
      </c>
      <c r="G54" s="79">
        <v>38177213</v>
      </c>
      <c r="H54" s="79">
        <v>37919557</v>
      </c>
      <c r="I54" s="79">
        <v>38415646</v>
      </c>
      <c r="J54" s="79">
        <v>40599728</v>
      </c>
      <c r="K54" s="79">
        <v>39788414</v>
      </c>
      <c r="L54" s="79">
        <v>39918791</v>
      </c>
      <c r="M54" s="79">
        <v>39494134</v>
      </c>
      <c r="N54" s="79">
        <v>39413787</v>
      </c>
      <c r="O54" s="79">
        <v>462513727</v>
      </c>
    </row>
    <row r="55" spans="2:15" ht="7.5" customHeight="1">
      <c r="B55" s="75" t="s">
        <v>144</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145</v>
      </c>
      <c r="C56" s="81">
        <v>50107067</v>
      </c>
      <c r="D56" s="81">
        <v>55725356</v>
      </c>
      <c r="E56" s="81">
        <v>49322590</v>
      </c>
      <c r="F56" s="81">
        <v>51990685</v>
      </c>
      <c r="G56" s="81">
        <v>53484781</v>
      </c>
      <c r="H56" s="81">
        <v>50160137</v>
      </c>
      <c r="I56" s="81">
        <v>66481944</v>
      </c>
      <c r="J56" s="81">
        <v>72650568</v>
      </c>
      <c r="K56" s="81">
        <v>71203221</v>
      </c>
      <c r="L56" s="81">
        <v>62386570</v>
      </c>
      <c r="M56" s="81">
        <v>66546730</v>
      </c>
      <c r="N56" s="81">
        <v>63525340</v>
      </c>
      <c r="O56" s="81">
        <v>713584989</v>
      </c>
    </row>
    <row r="57" spans="2:15" ht="7.5" customHeight="1">
      <c r="B57" s="74" t="s">
        <v>146</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147</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148</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149</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150</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245633307.696</v>
      </c>
      <c r="O61" s="79">
        <v>5520120753.696</v>
      </c>
    </row>
    <row r="62" spans="2:15" ht="7.5" customHeight="1">
      <c r="B62" s="80" t="s">
        <v>151</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152</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34090113</v>
      </c>
      <c r="O63" s="79">
        <v>1200895845</v>
      </c>
    </row>
    <row r="64" spans="2:15" ht="7.5" customHeight="1">
      <c r="B64" s="75" t="s">
        <v>153</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154</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215</v>
      </c>
      <c r="C66" s="83">
        <v>15067271101</v>
      </c>
      <c r="D66" s="83">
        <v>14094628172</v>
      </c>
      <c r="E66" s="83">
        <v>15828221032</v>
      </c>
      <c r="F66" s="83">
        <v>16142162986</v>
      </c>
      <c r="G66" s="83">
        <v>16335559574</v>
      </c>
      <c r="H66" s="83">
        <v>16348047225</v>
      </c>
      <c r="I66" s="83">
        <v>16650582988</v>
      </c>
      <c r="J66" s="83">
        <v>16734055904</v>
      </c>
      <c r="K66" s="83">
        <v>16075203973</v>
      </c>
      <c r="L66" s="83">
        <v>16241618724.972</v>
      </c>
      <c r="M66" s="83">
        <v>15511176282.244</v>
      </c>
      <c r="N66" s="83">
        <v>15620684341.184</v>
      </c>
      <c r="O66" s="83">
        <v>190649212303.4</v>
      </c>
    </row>
    <row r="67" spans="2:15" ht="7.5" customHeight="1" thickBot="1">
      <c r="B67" s="77" t="s">
        <v>156</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216</v>
      </c>
      <c r="C68" s="81">
        <v>15189250879</v>
      </c>
      <c r="D68" s="81">
        <v>14175841123</v>
      </c>
      <c r="E68" s="81">
        <v>15962360575</v>
      </c>
      <c r="F68" s="81">
        <v>16255803186</v>
      </c>
      <c r="G68" s="81">
        <v>16438715638</v>
      </c>
      <c r="H68" s="81">
        <v>16449751852</v>
      </c>
      <c r="I68" s="81">
        <v>16751534119</v>
      </c>
      <c r="J68" s="81">
        <v>16856275106</v>
      </c>
      <c r="K68" s="81">
        <v>16185135450</v>
      </c>
      <c r="L68" s="81">
        <v>16359141960.972</v>
      </c>
      <c r="M68" s="81">
        <v>15631758708.244</v>
      </c>
      <c r="N68" s="81">
        <v>15725234963.184</v>
      </c>
      <c r="O68" s="81">
        <v>191980803560.4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2020-06-16T18:03:01Z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