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LGB2T" sheetId="1" r:id="rId1"/>
  </sheets>
  <externalReferences>
    <externalReference r:id="rId4"/>
  </externalReferences>
  <definedNames>
    <definedName name="\A">#REF!</definedName>
    <definedName name="\H">'LGB2T'!#REF!</definedName>
    <definedName name="\P">'LGB2T'!#REF!</definedName>
    <definedName name="_Order1" hidden="1">255</definedName>
    <definedName name="_Sort" hidden="1">#REF!</definedName>
    <definedName name="ANALYSIS">#REF!</definedName>
    <definedName name="EVENPRINT">'LGB2T'!#REF!</definedName>
    <definedName name="EXISTS">#REF!</definedName>
    <definedName name="FOOTNOTE">#REF!</definedName>
    <definedName name="lgb2t">'LGB2T'!$A$15:$J$63</definedName>
    <definedName name="MARY">'LGB2T'!$A$5:$K$70</definedName>
    <definedName name="ODD">'LGB2T'!#REF!</definedName>
    <definedName name="ODDPRINT">'LGB2T'!#REF!</definedName>
    <definedName name="PAGE1">#REF!</definedName>
    <definedName name="PAGENUMBER">'LGB2T'!#REF!</definedName>
    <definedName name="_xlnm.Print_Area" localSheetId="0">'LGB2T'!$A$5:$J$71</definedName>
    <definedName name="Print_Area_MI" localSheetId="0">'LGB2T'!$A$1:$B$62</definedName>
    <definedName name="Table_IDX">#REF!</definedName>
    <definedName name="TARGET">#REF!</definedName>
    <definedName name="TEXT">#REF!</definedName>
  </definedNames>
  <calcPr fullCalcOnLoad="1"/>
</workbook>
</file>

<file path=xl/sharedStrings.xml><?xml version="1.0" encoding="utf-8"?>
<sst xmlns="http://schemas.openxmlformats.org/spreadsheetml/2006/main" count="94" uniqueCount="67">
  <si>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</si>
  <si>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</si>
  <si>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</si>
  <si>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</si>
  <si>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</si>
  <si>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</si>
  <si>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</si>
  <si>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</si>
  <si>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</si>
  <si>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</si>
  <si>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</si>
  <si>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</si>
  <si>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</si>
  <si>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</si>
  <si>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</si>
  <si>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</si>
  <si>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</si>
  <si>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</si>
  <si>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</si>
  <si>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</si>
  <si>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</si>
  <si>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</si>
  <si>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</si>
  <si>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</si>
  <si>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</si>
  <si>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</si>
  <si>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governments, local road and bridge districts and specially created authorities.   Only facilities with</t>
  </si>
  <si>
    <t>for mass transit purposes.</t>
  </si>
  <si>
    <t xml:space="preserve">outstanding bonds are included.  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</si>
  <si>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</si>
  <si>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</si>
  <si>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</si>
  <si>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</si>
  <si>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</si>
  <si>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</si>
  <si>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</si>
  <si>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</si>
  <si>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</si>
  <si>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Maine</t>
  </si>
  <si>
    <t>Machigonne II and Rebel Ferries</t>
  </si>
  <si>
    <t>Massachusetts</t>
  </si>
  <si>
    <t>Woods Hole, Martha's Vineyard and Nantucket Ferries</t>
  </si>
  <si>
    <t>Nebraska</t>
  </si>
  <si>
    <t>New Jersey</t>
  </si>
  <si>
    <t>Cape May County Bridges</t>
  </si>
  <si>
    <t>Tacony-Palmyra and Burlington-Bristol Bridges</t>
  </si>
  <si>
    <t>New York</t>
  </si>
  <si>
    <t>Atlantic Beach Bridge</t>
  </si>
  <si>
    <t>Osceola  Parkway</t>
  </si>
  <si>
    <t>Sanibel Bridge and Causeway.</t>
  </si>
  <si>
    <t>Golden Gate Bridge</t>
  </si>
  <si>
    <t>State Route 91 Express Lanes</t>
  </si>
  <si>
    <t>Pikes Peak Toll Highway</t>
  </si>
  <si>
    <t xml:space="preserve">       1/ This table summarizes the debt status of publicly owned toll facilities operated by local</t>
  </si>
  <si>
    <t>Florida</t>
  </si>
  <si>
    <t>Bellevue Bridge</t>
  </si>
  <si>
    <t>OF YEAR  2/</t>
  </si>
  <si>
    <t>and the Jesse Jones Memorial Toll Bridge.</t>
  </si>
  <si>
    <t>CHANGE IN INDEBTEDNESS DURING YEAR, LOCAL TOLL FACILITIES - 2006 1/</t>
  </si>
  <si>
    <t>OCTOBER 2008</t>
  </si>
  <si>
    <t>Lee County Toll Bridges  2/</t>
  </si>
  <si>
    <t>Burt County Missouri River (Decatur) Bridge  3/</t>
  </si>
  <si>
    <t>Triborough Bridges and Tunnels  4/</t>
  </si>
  <si>
    <t xml:space="preserve">     2/ Lee County Bridges consists of the Cape Coral Bridge, the Midpoint Bridge, and the   </t>
  </si>
  <si>
    <t xml:space="preserve">       3/ Toll data estimated by FHWA. </t>
  </si>
  <si>
    <t xml:space="preserve">       4/ Facility is also responsible for approximately $3.0 billion of bonds issued </t>
  </si>
  <si>
    <t xml:space="preserve">       5/ Harris County Toll Facilities consists of the Harris County Toll Road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</si>
</sst>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\);_ &quot; -&quot;"/>
  </numFmts>
  <fonts count="7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Font="1" applyFill="1" applyAlignment="1" applyProtection="1">
      <alignment/>
      <protection/>
    </xf>
    <xf numFmtId="37" fontId="2" fillId="2" borderId="0" xfId="0" applyFont="1" applyFill="1" applyAlignment="1" applyProtection="1">
      <alignment/>
      <protection/>
    </xf>
    <xf numFmtId="37" fontId="3" fillId="2" borderId="0" xfId="0" applyFont="1" applyFill="1" applyAlignment="1" applyProtection="1">
      <alignment horizontal="centerContinuous" vertical="center"/>
      <protection/>
    </xf>
    <xf numFmtId="37" fontId="4" fillId="2" borderId="0" xfId="0" applyFont="1" applyFill="1" applyAlignment="1" applyProtection="1">
      <alignment horizontal="centerContinuous" vertical="center"/>
      <protection/>
    </xf>
    <xf numFmtId="37" fontId="2" fillId="2" borderId="0" xfId="0" applyFont="1" applyFill="1" applyAlignment="1" applyProtection="1">
      <alignment horizontal="centerContinuous" vertical="center"/>
      <protection/>
    </xf>
    <xf numFmtId="37" fontId="2" fillId="2" borderId="0" xfId="0" applyFont="1" applyFill="1" applyAlignment="1" applyProtection="1">
      <alignment horizontal="centerContinuous"/>
      <protection/>
    </xf>
    <xf numFmtId="37" fontId="2" fillId="2" borderId="0" xfId="0" applyFont="1" applyFill="1" applyAlignment="1">
      <alignment/>
    </xf>
    <xf numFmtId="37" fontId="2" fillId="2" borderId="0" xfId="0" applyFont="1" applyFill="1" applyAlignment="1" applyProtection="1">
      <alignment vertical="center"/>
      <protection/>
    </xf>
    <xf numFmtId="37" fontId="5" fillId="2" borderId="0" xfId="0" applyFont="1" applyFill="1" applyAlignment="1" applyProtection="1">
      <alignment vertical="center"/>
      <protection/>
    </xf>
    <xf numFmtId="37" fontId="5" fillId="2" borderId="0" xfId="0" applyFont="1" applyFill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horizontal="right"/>
      <protection/>
    </xf>
    <xf numFmtId="37" fontId="2" fillId="2" borderId="2" xfId="0" applyFont="1" applyFill="1" applyBorder="1" applyAlignment="1" applyProtection="1">
      <alignment/>
      <protection/>
    </xf>
    <xf numFmtId="37" fontId="2" fillId="2" borderId="2" xfId="0" applyFont="1" applyFill="1" applyBorder="1" applyAlignment="1" applyProtection="1">
      <alignment horizontal="centerContinuous"/>
      <protection/>
    </xf>
    <xf numFmtId="37" fontId="2" fillId="2" borderId="3" xfId="0" applyFont="1" applyFill="1" applyBorder="1" applyAlignment="1" applyProtection="1">
      <alignment horizontal="center"/>
      <protection/>
    </xf>
    <xf numFmtId="37" fontId="2" fillId="2" borderId="2" xfId="0" applyFont="1" applyFill="1" applyBorder="1" applyAlignment="1" applyProtection="1">
      <alignment horizontal="center"/>
      <protection/>
    </xf>
    <xf numFmtId="37" fontId="2" fillId="2" borderId="4" xfId="0" applyFont="1" applyFill="1" applyBorder="1" applyAlignment="1" applyProtection="1">
      <alignment/>
      <protection/>
    </xf>
    <xf numFmtId="37" fontId="2" fillId="2" borderId="3" xfId="0" applyFont="1" applyFill="1" applyBorder="1" applyAlignment="1" applyProtection="1">
      <alignment/>
      <protection/>
    </xf>
    <xf numFmtId="37" fontId="2" fillId="2" borderId="0" xfId="0" applyFont="1" applyFill="1" applyBorder="1" applyAlignment="1" applyProtection="1">
      <alignment horizontal="centerContinuous" vertical="center"/>
      <protection/>
    </xf>
    <xf numFmtId="37" fontId="5" fillId="2" borderId="0" xfId="0" applyFont="1" applyFill="1" applyBorder="1" applyAlignment="1" applyProtection="1">
      <alignment vertical="center"/>
      <protection/>
    </xf>
    <xf numFmtId="37" fontId="5" fillId="2" borderId="0" xfId="0" applyFont="1" applyFill="1" applyBorder="1" applyAlignment="1" applyProtection="1">
      <alignment horizontal="centerContinuous" vertical="center"/>
      <protection/>
    </xf>
    <xf numFmtId="37" fontId="6" fillId="2" borderId="0" xfId="0" applyFont="1" applyFill="1" applyBorder="1" applyAlignment="1" applyProtection="1">
      <alignment vertical="center"/>
      <protection/>
    </xf>
    <xf numFmtId="165" fontId="6" fillId="2" borderId="0" xfId="0" applyNumberFormat="1" applyFont="1" applyFill="1" applyBorder="1" applyAlignment="1" applyProtection="1">
      <alignment horizontal="center" vertical="center"/>
      <protection/>
    </xf>
    <xf numFmtId="37" fontId="2" fillId="2" borderId="5" xfId="0" applyFont="1" applyFill="1" applyBorder="1" applyAlignment="1" applyProtection="1">
      <alignment vertical="center"/>
      <protection/>
    </xf>
    <xf numFmtId="37" fontId="6" fillId="2" borderId="0" xfId="0" applyFont="1" applyFill="1" applyBorder="1" applyAlignment="1" applyProtection="1">
      <alignment horizontal="centerContinuous" vertical="center"/>
      <protection/>
    </xf>
    <xf numFmtId="37" fontId="2" fillId="2" borderId="2" xfId="0" applyFont="1" applyFill="1" applyBorder="1" applyAlignment="1" applyProtection="1">
      <alignment vertical="center"/>
      <protection/>
    </xf>
    <xf numFmtId="37" fontId="2" fillId="2" borderId="6" xfId="0" applyFont="1" applyFill="1" applyBorder="1" applyAlignment="1" applyProtection="1">
      <alignment vertical="center"/>
      <protection/>
    </xf>
    <xf numFmtId="37" fontId="2" fillId="2" borderId="7" xfId="0" applyFont="1" applyFill="1" applyBorder="1" applyAlignment="1" applyProtection="1">
      <alignment vertical="center"/>
      <protection/>
    </xf>
    <xf numFmtId="37" fontId="2" fillId="2" borderId="8" xfId="0" applyFont="1" applyFill="1" applyBorder="1" applyAlignment="1" applyProtection="1">
      <alignment vertical="center"/>
      <protection/>
    </xf>
    <xf numFmtId="37" fontId="2" fillId="2" borderId="9" xfId="0" applyFont="1" applyFill="1" applyBorder="1" applyAlignment="1" applyProtection="1">
      <alignment vertical="center"/>
      <protection/>
    </xf>
    <xf numFmtId="22" fontId="6" fillId="2" borderId="0" xfId="0" applyNumberFormat="1" applyFont="1" applyFill="1" applyBorder="1" applyAlignment="1" applyProtection="1">
      <alignment horizontal="left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37" fontId="6" fillId="2" borderId="11" xfId="0" applyFont="1" applyFill="1" applyBorder="1" applyAlignment="1" applyProtection="1">
      <alignment horizontal="centerContinuous" vertical="center"/>
      <protection/>
    </xf>
    <xf numFmtId="37" fontId="6" fillId="2" borderId="11" xfId="0" applyFont="1" applyFill="1" applyBorder="1" applyAlignment="1" applyProtection="1">
      <alignment vertical="center"/>
      <protection/>
    </xf>
    <xf numFmtId="37" fontId="6" fillId="2" borderId="11" xfId="0" applyFont="1" applyFill="1" applyBorder="1" applyAlignment="1">
      <alignment/>
    </xf>
    <xf numFmtId="37" fontId="6" fillId="2" borderId="12" xfId="0" applyFont="1" applyFill="1" applyBorder="1" applyAlignment="1" applyProtection="1">
      <alignment horizontal="centerContinuous" vertical="center"/>
      <protection/>
    </xf>
    <xf numFmtId="37" fontId="6" fillId="2" borderId="13" xfId="0" applyFont="1" applyFill="1" applyBorder="1" applyAlignment="1" applyProtection="1">
      <alignment vertical="center"/>
      <protection/>
    </xf>
    <xf numFmtId="37" fontId="6" fillId="2" borderId="13" xfId="0" applyFont="1" applyFill="1" applyBorder="1" applyAlignment="1" applyProtection="1">
      <alignment horizontal="centerContinuous" vertical="center"/>
      <protection/>
    </xf>
    <xf numFmtId="37" fontId="6" fillId="2" borderId="14" xfId="0" applyFont="1" applyFill="1" applyBorder="1" applyAlignment="1" applyProtection="1">
      <alignment horizontal="centerContinuous" vertical="center"/>
      <protection/>
    </xf>
    <xf numFmtId="37" fontId="6" fillId="2" borderId="14" xfId="0" applyFont="1" applyFill="1" applyBorder="1" applyAlignment="1" applyProtection="1">
      <alignment horizontal="center" vertical="center"/>
      <protection/>
    </xf>
    <xf numFmtId="37" fontId="6" fillId="2" borderId="12" xfId="0" applyFont="1" applyFill="1" applyBorder="1" applyAlignment="1" applyProtection="1">
      <alignment vertical="center"/>
      <protection/>
    </xf>
    <xf numFmtId="37" fontId="6" fillId="2" borderId="15" xfId="0" applyFont="1" applyFill="1" applyBorder="1" applyAlignment="1" applyProtection="1">
      <alignment horizontal="center" vertical="center"/>
      <protection/>
    </xf>
    <xf numFmtId="37" fontId="6" fillId="2" borderId="15" xfId="0" applyFont="1" applyFill="1" applyBorder="1" applyAlignment="1" applyProtection="1">
      <alignment vertical="center"/>
      <protection/>
    </xf>
    <xf numFmtId="37" fontId="6" fillId="2" borderId="10" xfId="0" applyFont="1" applyFill="1" applyBorder="1" applyAlignment="1" applyProtection="1">
      <alignment vertical="center"/>
      <protection/>
    </xf>
    <xf numFmtId="37" fontId="6" fillId="2" borderId="16" xfId="0" applyFont="1" applyFill="1" applyBorder="1" applyAlignment="1" applyProtection="1">
      <alignment vertical="center"/>
      <protection/>
    </xf>
    <xf numFmtId="37" fontId="6" fillId="2" borderId="16" xfId="0" applyFont="1" applyFill="1" applyBorder="1" applyAlignment="1" applyProtection="1">
      <alignment horizontal="centerContinuous" vertical="center"/>
      <protection/>
    </xf>
    <xf numFmtId="37" fontId="6" fillId="2" borderId="17" xfId="0" applyFont="1" applyFill="1" applyBorder="1" applyAlignment="1" applyProtection="1">
      <alignment horizontal="center" vertical="center"/>
      <protection/>
    </xf>
    <xf numFmtId="37" fontId="6" fillId="2" borderId="17" xfId="0" applyFont="1" applyFill="1" applyBorder="1" applyAlignment="1" applyProtection="1">
      <alignment vertical="center"/>
      <protection/>
    </xf>
    <xf numFmtId="37" fontId="6" fillId="2" borderId="17" xfId="0" applyFont="1" applyFill="1" applyBorder="1" applyAlignment="1" applyProtection="1">
      <alignment horizontal="centerContinuous" vertical="center"/>
      <protection/>
    </xf>
    <xf numFmtId="37" fontId="6" fillId="2" borderId="18" xfId="0" applyFont="1" applyFill="1" applyBorder="1" applyAlignment="1" applyProtection="1">
      <alignment vertical="center"/>
      <protection/>
    </xf>
    <xf numFmtId="37" fontId="6" fillId="2" borderId="19" xfId="0" applyFont="1" applyFill="1" applyBorder="1" applyAlignment="1" applyProtection="1">
      <alignment vertical="center"/>
      <protection/>
    </xf>
    <xf numFmtId="165" fontId="6" fillId="2" borderId="17" xfId="0" applyNumberFormat="1" applyFont="1" applyFill="1" applyBorder="1" applyAlignment="1" applyProtection="1">
      <alignment horizontal="center" vertical="center"/>
      <protection/>
    </xf>
    <xf numFmtId="165" fontId="6" fillId="2" borderId="18" xfId="0" applyNumberFormat="1" applyFont="1" applyFill="1" applyBorder="1" applyAlignment="1" applyProtection="1">
      <alignment horizontal="center" vertical="center"/>
      <protection/>
    </xf>
    <xf numFmtId="165" fontId="6" fillId="2" borderId="13" xfId="0" applyNumberFormat="1" applyFont="1" applyFill="1" applyBorder="1" applyAlignment="1" applyProtection="1">
      <alignment horizontal="center" vertical="center"/>
      <protection/>
    </xf>
    <xf numFmtId="37" fontId="6" fillId="2" borderId="20" xfId="0" applyFont="1" applyFill="1" applyBorder="1" applyAlignment="1" applyProtection="1">
      <alignment vertical="center"/>
      <protection/>
    </xf>
    <xf numFmtId="37" fontId="6" fillId="2" borderId="21" xfId="0" applyFont="1" applyFill="1" applyBorder="1" applyAlignment="1" applyProtection="1">
      <alignment horizontal="centerContinuous" vertical="center"/>
      <protection/>
    </xf>
    <xf numFmtId="37" fontId="6" fillId="2" borderId="20" xfId="0" applyFont="1" applyFill="1" applyBorder="1" applyAlignment="1" applyProtection="1">
      <alignment horizontal="centerContinuous" vertical="center"/>
      <protection/>
    </xf>
    <xf numFmtId="165" fontId="6" fillId="2" borderId="15" xfId="0" applyNumberFormat="1" applyFont="1" applyFill="1" applyBorder="1" applyAlignment="1" applyProtection="1">
      <alignment horizontal="center" vertical="center"/>
      <protection/>
    </xf>
    <xf numFmtId="165" fontId="6" fillId="2" borderId="10" xfId="0" applyNumberFormat="1" applyFont="1" applyFill="1" applyBorder="1" applyAlignment="1" applyProtection="1">
      <alignment horizontal="center" vertical="center"/>
      <protection/>
    </xf>
    <xf numFmtId="165" fontId="6" fillId="2" borderId="21" xfId="0" applyNumberFormat="1" applyFont="1" applyFill="1" applyBorder="1" applyAlignment="1" applyProtection="1">
      <alignment horizontal="center" vertical="center"/>
      <protection/>
    </xf>
    <xf numFmtId="37" fontId="6" fillId="2" borderId="22" xfId="0" applyFont="1" applyFill="1" applyBorder="1" applyAlignment="1" applyProtection="1">
      <alignment horizontal="centerContinuous" vertical="center"/>
      <protection/>
    </xf>
    <xf numFmtId="37" fontId="6" fillId="2" borderId="23" xfId="0" applyFont="1" applyFill="1" applyBorder="1" applyAlignment="1" applyProtection="1">
      <alignment horizontal="centerContinuous" vertical="center"/>
      <protection/>
    </xf>
    <xf numFmtId="37" fontId="6" fillId="2" borderId="24" xfId="0" applyFont="1" applyFill="1" applyBorder="1" applyAlignment="1" applyProtection="1">
      <alignment horizontal="center" vertical="center"/>
      <protection/>
    </xf>
    <xf numFmtId="37" fontId="6" fillId="2" borderId="24" xfId="0" applyFont="1" applyFill="1" applyBorder="1" applyAlignment="1" applyProtection="1">
      <alignment horizontal="centerContinuous" vertical="center"/>
      <protection/>
    </xf>
    <xf numFmtId="37" fontId="6" fillId="2" borderId="25" xfId="0" applyFont="1" applyFill="1" applyBorder="1" applyAlignment="1" applyProtection="1">
      <alignment horizontal="centerContinuous" vertical="center"/>
      <protection/>
    </xf>
    <xf numFmtId="37" fontId="2" fillId="2" borderId="26" xfId="0" applyFont="1" applyFill="1" applyBorder="1" applyAlignment="1" applyProtection="1">
      <alignment horizontal="centerContinuous" vertical="center"/>
      <protection/>
    </xf>
    <xf numFmtId="165" fontId="6" fillId="2" borderId="24" xfId="0" applyNumberFormat="1" applyFont="1" applyFill="1" applyBorder="1" applyAlignment="1" applyProtection="1">
      <alignment horizontal="center" vertical="center"/>
      <protection/>
    </xf>
    <xf numFmtId="165" fontId="6" fillId="2" borderId="25" xfId="0" applyNumberFormat="1" applyFont="1" applyFill="1" applyBorder="1" applyAlignment="1" applyProtection="1">
      <alignment horizontal="center" vertical="center"/>
      <protection/>
    </xf>
    <xf numFmtId="165" fontId="6" fillId="2" borderId="22" xfId="0" applyNumberFormat="1" applyFont="1" applyFill="1" applyBorder="1" applyAlignment="1" applyProtection="1">
      <alignment horizontal="center" vertical="center"/>
      <protection/>
    </xf>
    <xf numFmtId="37" fontId="6" fillId="2" borderId="10" xfId="0" applyFont="1" applyFill="1" applyBorder="1" applyAlignment="1" applyProtection="1">
      <alignment horizontal="center" vertical="center"/>
      <protection/>
    </xf>
    <xf numFmtId="37" fontId="6" fillId="2" borderId="23" xfId="0" applyFont="1" applyFill="1" applyBorder="1" applyAlignment="1" applyProtection="1">
      <alignment vertical="center"/>
      <protection/>
    </xf>
    <xf numFmtId="37" fontId="6" fillId="2" borderId="25" xfId="0" applyFont="1" applyFill="1" applyBorder="1" applyAlignment="1" applyProtection="1">
      <alignment vertical="center"/>
      <protection/>
    </xf>
    <xf numFmtId="37" fontId="2" fillId="2" borderId="27" xfId="0" applyFont="1" applyFill="1" applyBorder="1" applyAlignment="1" applyProtection="1">
      <alignment vertical="center"/>
      <protection/>
    </xf>
    <xf numFmtId="165" fontId="6" fillId="2" borderId="12" xfId="0" applyNumberFormat="1" applyFont="1" applyFill="1" applyBorder="1" applyAlignment="1" applyProtection="1">
      <alignment horizontal="center" vertical="center"/>
      <protection/>
    </xf>
    <xf numFmtId="165" fontId="6" fillId="2" borderId="28" xfId="0" applyNumberFormat="1" applyFont="1" applyFill="1" applyBorder="1" applyAlignment="1" applyProtection="1">
      <alignment horizontal="center" vertical="center"/>
      <protection/>
    </xf>
    <xf numFmtId="165" fontId="6" fillId="2" borderId="29" xfId="0" applyNumberFormat="1" applyFont="1" applyFill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centerContinuous" vertical="center"/>
      <protection/>
    </xf>
    <xf numFmtId="37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37" fontId="6" fillId="0" borderId="2" xfId="0" applyFont="1" applyBorder="1" applyAlignment="1" applyProtection="1">
      <alignment horizontal="centerContinuous" vertical="center"/>
      <protection/>
    </xf>
    <xf numFmtId="37" fontId="6" fillId="0" borderId="0" xfId="0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37" fontId="6" fillId="0" borderId="0" xfId="0" applyFont="1" applyBorder="1" applyAlignment="1" applyProtection="1">
      <alignment horizontal="centerContinuous" vertical="center"/>
      <protection/>
    </xf>
    <xf numFmtId="37" fontId="6" fillId="0" borderId="30" xfId="0" applyFont="1" applyBorder="1" applyAlignment="1" applyProtection="1">
      <alignment vertical="center"/>
      <protection/>
    </xf>
    <xf numFmtId="165" fontId="6" fillId="0" borderId="31" xfId="0" applyNumberFormat="1" applyFont="1" applyBorder="1" applyAlignment="1" applyProtection="1">
      <alignment horizontal="center" vertical="center"/>
      <protection/>
    </xf>
    <xf numFmtId="165" fontId="6" fillId="0" borderId="30" xfId="0" applyNumberFormat="1" applyFont="1" applyBorder="1" applyAlignment="1" applyProtection="1">
      <alignment horizontal="center" vertical="center"/>
      <protection/>
    </xf>
    <xf numFmtId="165" fontId="6" fillId="0" borderId="32" xfId="0" applyNumberFormat="1" applyFont="1" applyBorder="1" applyAlignment="1" applyProtection="1">
      <alignment horizontal="center" vertical="center"/>
      <protection/>
    </xf>
    <xf numFmtId="165" fontId="6" fillId="0" borderId="33" xfId="0" applyNumberFormat="1" applyFont="1" applyBorder="1" applyAlignment="1" applyProtection="1">
      <alignment horizontal="center" vertical="center"/>
      <protection/>
    </xf>
    <xf numFmtId="37" fontId="6" fillId="0" borderId="34" xfId="0" applyFont="1" applyBorder="1" applyAlignment="1" applyProtection="1">
      <alignment vertical="center"/>
      <protection/>
    </xf>
    <xf numFmtId="165" fontId="6" fillId="0" borderId="5" xfId="0" applyNumberFormat="1" applyFont="1" applyBorder="1" applyAlignment="1" applyProtection="1">
      <alignment horizontal="center" vertical="center"/>
      <protection/>
    </xf>
    <xf numFmtId="165" fontId="6" fillId="0" borderId="34" xfId="0" applyNumberFormat="1" applyFont="1" applyBorder="1" applyAlignment="1" applyProtection="1">
      <alignment horizontal="center" vertical="center"/>
      <protection/>
    </xf>
    <xf numFmtId="165" fontId="6" fillId="0" borderId="35" xfId="0" applyNumberFormat="1" applyFont="1" applyBorder="1" applyAlignment="1" applyProtection="1">
      <alignment horizontal="center" vertical="center"/>
      <protection/>
    </xf>
    <xf numFmtId="165" fontId="6" fillId="0" borderId="36" xfId="0" applyNumberFormat="1" applyFont="1" applyBorder="1" applyAlignment="1" applyProtection="1">
      <alignment horizontal="center" vertical="center"/>
      <protection/>
    </xf>
    <xf numFmtId="37" fontId="6" fillId="0" borderId="37" xfId="0" applyFont="1" applyBorder="1" applyAlignment="1" applyProtection="1">
      <alignment vertical="center"/>
      <protection/>
    </xf>
    <xf numFmtId="165" fontId="6" fillId="0" borderId="38" xfId="0" applyNumberFormat="1" applyFont="1" applyBorder="1" applyAlignment="1" applyProtection="1">
      <alignment horizontal="center" vertical="center"/>
      <protection/>
    </xf>
    <xf numFmtId="165" fontId="6" fillId="0" borderId="37" xfId="0" applyNumberFormat="1" applyFont="1" applyBorder="1" applyAlignment="1" applyProtection="1">
      <alignment horizontal="center" vertical="center"/>
      <protection/>
    </xf>
    <xf numFmtId="165" fontId="6" fillId="0" borderId="39" xfId="0" applyNumberFormat="1" applyFont="1" applyBorder="1" applyAlignment="1" applyProtection="1">
      <alignment horizontal="center" vertical="center"/>
      <protection/>
    </xf>
    <xf numFmtId="165" fontId="6" fillId="0" borderId="40" xfId="0" applyNumberFormat="1" applyFont="1" applyBorder="1" applyAlignment="1" applyProtection="1">
      <alignment horizontal="center" vertical="center"/>
      <protection/>
    </xf>
    <xf numFmtId="37" fontId="6" fillId="0" borderId="41" xfId="0" applyFont="1" applyBorder="1" applyAlignment="1" applyProtection="1">
      <alignment vertical="center"/>
      <protection/>
    </xf>
    <xf numFmtId="165" fontId="6" fillId="0" borderId="42" xfId="0" applyNumberFormat="1" applyFont="1" applyBorder="1" applyAlignment="1" applyProtection="1">
      <alignment horizontal="center" vertical="center"/>
      <protection/>
    </xf>
    <xf numFmtId="165" fontId="6" fillId="0" borderId="41" xfId="0" applyNumberFormat="1" applyFont="1" applyBorder="1" applyAlignment="1" applyProtection="1">
      <alignment horizontal="center" vertical="center"/>
      <protection/>
    </xf>
    <xf numFmtId="165" fontId="6" fillId="0" borderId="43" xfId="0" applyNumberFormat="1" applyFont="1" applyBorder="1" applyAlignment="1" applyProtection="1">
      <alignment horizontal="center" vertical="center"/>
      <protection/>
    </xf>
    <xf numFmtId="165" fontId="6" fillId="0" borderId="44" xfId="0" applyNumberFormat="1" applyFont="1" applyBorder="1" applyAlignment="1" applyProtection="1">
      <alignment horizontal="center" vertical="center"/>
      <protection/>
    </xf>
    <xf numFmtId="165" fontId="6" fillId="2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\TABLES\LOCAL\2006LGB-2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GB2T"/>
      <sheetName val="Facilities"/>
    </sheetNames>
    <sheetDataSet>
      <sheetData sheetId="1">
        <row r="52">
          <cell r="A52" t="str">
            <v>Oregon</v>
          </cell>
        </row>
        <row r="55">
          <cell r="B55" t="str">
            <v>Hood River - White Salmon Bridge</v>
          </cell>
          <cell r="C55">
            <v>10227</v>
          </cell>
          <cell r="D55">
            <v>0</v>
          </cell>
          <cell r="E55">
            <v>0</v>
          </cell>
          <cell r="F55">
            <v>0</v>
          </cell>
          <cell r="G55">
            <v>445</v>
          </cell>
          <cell r="H55">
            <v>0</v>
          </cell>
          <cell r="I55">
            <v>445</v>
          </cell>
          <cell r="J55">
            <v>9782</v>
          </cell>
        </row>
        <row r="60">
          <cell r="A60" t="str">
            <v>Texas</v>
          </cell>
          <cell r="B60" t="str">
            <v>Cameron County International Toll Bridge</v>
          </cell>
          <cell r="C60">
            <v>23742</v>
          </cell>
          <cell r="D60">
            <v>0</v>
          </cell>
          <cell r="E60">
            <v>755</v>
          </cell>
          <cell r="F60">
            <v>755</v>
          </cell>
          <cell r="G60">
            <v>1515</v>
          </cell>
          <cell r="H60">
            <v>755</v>
          </cell>
          <cell r="I60">
            <v>2270</v>
          </cell>
          <cell r="J60">
            <v>22227</v>
          </cell>
        </row>
        <row r="61">
          <cell r="B61" t="str">
            <v>Del Rio International Bridge</v>
          </cell>
          <cell r="C61">
            <v>3045</v>
          </cell>
          <cell r="D61">
            <v>0</v>
          </cell>
          <cell r="E61">
            <v>315</v>
          </cell>
          <cell r="F61">
            <v>315</v>
          </cell>
          <cell r="G61">
            <v>0</v>
          </cell>
          <cell r="H61">
            <v>315</v>
          </cell>
          <cell r="I61">
            <v>315</v>
          </cell>
          <cell r="J61">
            <v>3045</v>
          </cell>
        </row>
        <row r="62">
          <cell r="B62" t="str">
            <v>Eagle Pass-Piedras Negras International Bridge</v>
          </cell>
          <cell r="C62">
            <v>15645</v>
          </cell>
          <cell r="D62">
            <v>0</v>
          </cell>
          <cell r="E62">
            <v>0</v>
          </cell>
          <cell r="F62">
            <v>0</v>
          </cell>
          <cell r="G62">
            <v>885</v>
          </cell>
          <cell r="H62">
            <v>0</v>
          </cell>
          <cell r="I62">
            <v>885</v>
          </cell>
          <cell r="J62">
            <v>14760</v>
          </cell>
        </row>
        <row r="63">
          <cell r="B63" t="str">
            <v>Fort Bend Toll Road</v>
          </cell>
          <cell r="C63">
            <v>135890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135890</v>
          </cell>
        </row>
        <row r="64">
          <cell r="B64" t="str">
            <v>Harris County Toll Facilities  5/</v>
          </cell>
          <cell r="C64">
            <v>1707237</v>
          </cell>
          <cell r="D64">
            <v>185825</v>
          </cell>
          <cell r="E64">
            <v>21940</v>
          </cell>
          <cell r="F64">
            <v>207765</v>
          </cell>
          <cell r="G64">
            <v>4085</v>
          </cell>
          <cell r="H64">
            <v>21940</v>
          </cell>
          <cell r="I64">
            <v>26025</v>
          </cell>
          <cell r="J64">
            <v>1888977</v>
          </cell>
        </row>
        <row r="65">
          <cell r="B65" t="str">
            <v>Laredo-Nuevo Laredo International Bridge</v>
          </cell>
          <cell r="C65">
            <v>77920</v>
          </cell>
          <cell r="D65">
            <v>0</v>
          </cell>
          <cell r="E65">
            <v>1395</v>
          </cell>
          <cell r="F65">
            <v>1395</v>
          </cell>
          <cell r="G65">
            <v>1770</v>
          </cell>
          <cell r="H65">
            <v>1395</v>
          </cell>
          <cell r="I65">
            <v>3165</v>
          </cell>
          <cell r="J65">
            <v>76150</v>
          </cell>
        </row>
        <row r="66">
          <cell r="B66" t="str">
            <v>McAllen International Toll Bridge</v>
          </cell>
          <cell r="C66">
            <v>1730</v>
          </cell>
          <cell r="D66">
            <v>0</v>
          </cell>
          <cell r="E66">
            <v>0</v>
          </cell>
          <cell r="F66">
            <v>0</v>
          </cell>
          <cell r="G66">
            <v>210</v>
          </cell>
          <cell r="H66">
            <v>0</v>
          </cell>
          <cell r="I66">
            <v>210</v>
          </cell>
          <cell r="J66">
            <v>1520</v>
          </cell>
        </row>
        <row r="67">
          <cell r="B67" t="str">
            <v>Pharr-Reynosa International Toll Bridge</v>
          </cell>
          <cell r="C67">
            <v>18740</v>
          </cell>
          <cell r="D67">
            <v>0</v>
          </cell>
          <cell r="E67">
            <v>0</v>
          </cell>
          <cell r="F67">
            <v>0</v>
          </cell>
          <cell r="G67">
            <v>465</v>
          </cell>
          <cell r="H67">
            <v>0</v>
          </cell>
          <cell r="I67">
            <v>465</v>
          </cell>
          <cell r="J67">
            <v>18275</v>
          </cell>
        </row>
        <row r="68">
          <cell r="B68" t="str">
            <v>Roma International Toll Bridge</v>
          </cell>
          <cell r="C68">
            <v>2120</v>
          </cell>
          <cell r="D68">
            <v>0</v>
          </cell>
          <cell r="E68">
            <v>0</v>
          </cell>
          <cell r="F68">
            <v>0</v>
          </cell>
          <cell r="G68">
            <v>365</v>
          </cell>
          <cell r="H68">
            <v>0</v>
          </cell>
          <cell r="I68">
            <v>365</v>
          </cell>
          <cell r="J68">
            <v>1755</v>
          </cell>
        </row>
        <row r="69">
          <cell r="B69" t="str">
            <v>San Luis Pass-Vacek Bridge</v>
          </cell>
          <cell r="C69">
            <v>6085</v>
          </cell>
          <cell r="D69">
            <v>0</v>
          </cell>
          <cell r="E69">
            <v>0</v>
          </cell>
          <cell r="F69">
            <v>0</v>
          </cell>
          <cell r="G69">
            <v>400</v>
          </cell>
          <cell r="H69">
            <v>0</v>
          </cell>
          <cell r="I69">
            <v>400</v>
          </cell>
          <cell r="J69">
            <v>5685</v>
          </cell>
        </row>
        <row r="70">
          <cell r="B70" t="str">
            <v>Zaragosa Bridge</v>
          </cell>
          <cell r="C70">
            <v>1724</v>
          </cell>
          <cell r="D70">
            <v>0</v>
          </cell>
          <cell r="E70">
            <v>0</v>
          </cell>
          <cell r="F70">
            <v>0</v>
          </cell>
          <cell r="G70">
            <v>822</v>
          </cell>
          <cell r="H70">
            <v>0</v>
          </cell>
          <cell r="I70">
            <v>822</v>
          </cell>
          <cell r="J70">
            <v>902</v>
          </cell>
        </row>
        <row r="71">
          <cell r="B71" t="str">
            <v>Total</v>
          </cell>
          <cell r="C71">
            <v>1993878</v>
          </cell>
          <cell r="D71">
            <v>185825</v>
          </cell>
          <cell r="E71">
            <v>24405</v>
          </cell>
          <cell r="F71">
            <v>210230</v>
          </cell>
          <cell r="G71">
            <v>10517</v>
          </cell>
          <cell r="H71">
            <v>24405</v>
          </cell>
          <cell r="I71">
            <v>34922</v>
          </cell>
          <cell r="J71">
            <v>2169186</v>
          </cell>
        </row>
        <row r="72">
          <cell r="A72" t="str">
            <v>Virginia</v>
          </cell>
          <cell r="B72" t="str">
            <v>Chesapeake Expressway</v>
          </cell>
          <cell r="C72">
            <v>21358</v>
          </cell>
          <cell r="D72">
            <v>272</v>
          </cell>
          <cell r="E72">
            <v>0</v>
          </cell>
          <cell r="F72">
            <v>272</v>
          </cell>
          <cell r="G72">
            <v>0</v>
          </cell>
          <cell r="H72">
            <v>0</v>
          </cell>
          <cell r="I72">
            <v>0</v>
          </cell>
          <cell r="J72">
            <v>21630</v>
          </cell>
        </row>
        <row r="74">
          <cell r="B74" t="str">
            <v>Richmond Expressway System</v>
          </cell>
          <cell r="C74">
            <v>159216</v>
          </cell>
          <cell r="D74">
            <v>0</v>
          </cell>
          <cell r="E74">
            <v>0</v>
          </cell>
          <cell r="F74">
            <v>0</v>
          </cell>
          <cell r="G74">
            <v>4157</v>
          </cell>
          <cell r="H74">
            <v>0</v>
          </cell>
          <cell r="I74">
            <v>4157</v>
          </cell>
          <cell r="J74">
            <v>155059</v>
          </cell>
        </row>
        <row r="75">
          <cell r="B75" t="str">
            <v>Total</v>
          </cell>
          <cell r="C75">
            <v>180574</v>
          </cell>
          <cell r="D75">
            <v>272</v>
          </cell>
          <cell r="E75">
            <v>0</v>
          </cell>
          <cell r="F75">
            <v>272</v>
          </cell>
          <cell r="G75">
            <v>4157</v>
          </cell>
          <cell r="H75">
            <v>0</v>
          </cell>
          <cell r="I75">
            <v>4157</v>
          </cell>
          <cell r="J75">
            <v>176689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607"/>
  <sheetViews>
    <sheetView tabSelected="1" defaultGridColor="0" zoomScale="87" zoomScaleNormal="87" colorId="22" workbookViewId="0" topLeftCell="A53">
      <selection activeCell="A64" sqref="A64:A71"/>
    </sheetView>
  </sheetViews>
  <sheetFormatPr defaultColWidth="9.83203125" defaultRowHeight="9.75"/>
  <cols>
    <col min="1" max="1" width="18.33203125" style="1" customWidth="1"/>
    <col min="2" max="2" width="55.83203125" style="1" customWidth="1"/>
    <col min="3" max="3" width="18.66015625" style="1" customWidth="1"/>
    <col min="4" max="4" width="18.83203125" style="1" customWidth="1"/>
    <col min="5" max="5" width="18.33203125" style="1" customWidth="1"/>
    <col min="6" max="8" width="18.83203125" style="1" customWidth="1"/>
    <col min="9" max="9" width="18.16015625" style="1" customWidth="1"/>
    <col min="10" max="10" width="18.83203125" style="1" customWidth="1"/>
    <col min="11" max="11" width="0" style="1" hidden="1" customWidth="1"/>
    <col min="12" max="16384" width="9.83203125" style="1" customWidth="1"/>
  </cols>
  <sheetData>
    <row r="1" spans="1:12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5">
      <c r="A5" s="4" t="s">
        <v>58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5" customHeight="1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1.75" customHeight="1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0.5" customHeight="1">
      <c r="A8" s="31" t="s">
        <v>59</v>
      </c>
      <c r="B8" s="22"/>
      <c r="C8" s="25" t="s">
        <v>1</v>
      </c>
      <c r="D8" s="25"/>
      <c r="E8" s="25"/>
      <c r="F8" s="25"/>
      <c r="G8" s="22"/>
      <c r="H8" s="22"/>
      <c r="I8" s="22"/>
      <c r="J8" s="25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45"/>
      <c r="B9" s="45"/>
      <c r="C9" s="55"/>
      <c r="D9" s="61" t="s">
        <v>4</v>
      </c>
      <c r="E9" s="38"/>
      <c r="F9" s="56"/>
      <c r="G9" s="61" t="s">
        <v>5</v>
      </c>
      <c r="H9" s="38"/>
      <c r="I9" s="38"/>
      <c r="J9" s="51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43"/>
      <c r="B10" s="48"/>
      <c r="C10" s="42" t="s">
        <v>7</v>
      </c>
      <c r="D10" s="71"/>
      <c r="E10" s="46"/>
      <c r="F10" s="57"/>
      <c r="G10" s="62" t="s">
        <v>8</v>
      </c>
      <c r="H10" s="46" t="s">
        <v>9</v>
      </c>
      <c r="I10" s="46"/>
      <c r="J10" s="39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42" t="s">
        <v>11</v>
      </c>
      <c r="B11" s="47" t="s">
        <v>12</v>
      </c>
      <c r="C11" s="42" t="s">
        <v>13</v>
      </c>
      <c r="D11" s="63" t="s">
        <v>14</v>
      </c>
      <c r="E11" s="47" t="s">
        <v>15</v>
      </c>
      <c r="F11" s="43"/>
      <c r="G11" s="63" t="s">
        <v>16</v>
      </c>
      <c r="H11" s="47" t="s">
        <v>8</v>
      </c>
      <c r="I11" s="49"/>
      <c r="J11" s="40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43"/>
      <c r="B12" s="48"/>
      <c r="C12" s="42" t="s">
        <v>18</v>
      </c>
      <c r="D12" s="63" t="s">
        <v>19</v>
      </c>
      <c r="E12" s="47" t="s">
        <v>19</v>
      </c>
      <c r="F12" s="42" t="s">
        <v>20</v>
      </c>
      <c r="G12" s="64" t="s">
        <v>21</v>
      </c>
      <c r="H12" s="47" t="s">
        <v>15</v>
      </c>
      <c r="I12" s="47" t="s">
        <v>20</v>
      </c>
      <c r="J12" s="40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44"/>
      <c r="B13" s="50"/>
      <c r="C13" s="70" t="s">
        <v>56</v>
      </c>
      <c r="D13" s="72"/>
      <c r="E13" s="50"/>
      <c r="F13" s="44"/>
      <c r="G13" s="65" t="s">
        <v>24</v>
      </c>
      <c r="H13" s="50"/>
      <c r="I13" s="50"/>
      <c r="J13" s="41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29"/>
      <c r="B14" s="24"/>
      <c r="C14" s="27"/>
      <c r="D14" s="73"/>
      <c r="E14" s="26"/>
      <c r="F14" s="24"/>
      <c r="G14" s="66"/>
      <c r="H14" s="24"/>
      <c r="I14" s="28"/>
      <c r="J14" s="30"/>
      <c r="K14" s="17"/>
      <c r="L14" s="3"/>
      <c r="M14" s="8"/>
      <c r="N14" s="8"/>
      <c r="O14" s="8"/>
      <c r="P14" s="8"/>
      <c r="Q14" s="8"/>
      <c r="R14" s="8"/>
    </row>
    <row r="15" spans="1:18" ht="9" customHeight="1">
      <c r="A15" s="48" t="s">
        <v>30</v>
      </c>
      <c r="B15" s="48" t="s">
        <v>31</v>
      </c>
      <c r="C15" s="58">
        <v>2835650</v>
      </c>
      <c r="D15" s="67">
        <v>0</v>
      </c>
      <c r="E15" s="52">
        <v>0</v>
      </c>
      <c r="F15" s="58">
        <v>0</v>
      </c>
      <c r="G15" s="67">
        <v>14720</v>
      </c>
      <c r="H15" s="52">
        <v>0</v>
      </c>
      <c r="I15" s="52">
        <v>14720</v>
      </c>
      <c r="J15" s="52">
        <v>2820930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" customHeight="1">
      <c r="A16" s="48" t="s">
        <v>9</v>
      </c>
      <c r="B16" s="48" t="s">
        <v>50</v>
      </c>
      <c r="C16" s="58">
        <v>61000</v>
      </c>
      <c r="D16" s="67">
        <v>0</v>
      </c>
      <c r="E16" s="52">
        <v>0</v>
      </c>
      <c r="F16" s="58">
        <v>0</v>
      </c>
      <c r="G16" s="67">
        <v>0</v>
      </c>
      <c r="H16" s="52">
        <v>0</v>
      </c>
      <c r="I16" s="52">
        <v>0</v>
      </c>
      <c r="J16" s="52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" customHeight="1">
      <c r="A17" s="48" t="s">
        <v>9</v>
      </c>
      <c r="B17" s="48" t="s">
        <v>51</v>
      </c>
      <c r="C17" s="58">
        <v>191630</v>
      </c>
      <c r="D17" s="67">
        <v>0</v>
      </c>
      <c r="E17" s="52">
        <v>0</v>
      </c>
      <c r="F17" s="58">
        <v>0</v>
      </c>
      <c r="G17" s="67">
        <v>4005</v>
      </c>
      <c r="H17" s="52">
        <v>0</v>
      </c>
      <c r="I17" s="52">
        <v>4005</v>
      </c>
      <c r="J17" s="52">
        <v>187625</v>
      </c>
      <c r="K17" s="13"/>
      <c r="L17" s="3"/>
      <c r="M17" s="8"/>
      <c r="N17" s="8"/>
      <c r="O17" s="8"/>
      <c r="P17" s="8"/>
      <c r="Q17" s="8"/>
      <c r="R17" s="8"/>
    </row>
    <row r="18" spans="1:18" ht="9" customHeight="1">
      <c r="A18" s="48" t="s">
        <v>9</v>
      </c>
      <c r="B18" s="48" t="s">
        <v>32</v>
      </c>
      <c r="C18" s="58">
        <v>3532590</v>
      </c>
      <c r="D18" s="67">
        <v>0</v>
      </c>
      <c r="E18" s="52">
        <v>0</v>
      </c>
      <c r="F18" s="58">
        <v>0</v>
      </c>
      <c r="G18" s="67">
        <v>34910</v>
      </c>
      <c r="H18" s="52">
        <v>0</v>
      </c>
      <c r="I18" s="52">
        <v>34910</v>
      </c>
      <c r="J18" s="52">
        <v>3497680</v>
      </c>
      <c r="K18" s="13"/>
      <c r="L18" s="3"/>
      <c r="M18" s="8"/>
      <c r="N18" s="8"/>
      <c r="O18" s="8"/>
      <c r="P18" s="8"/>
      <c r="Q18" s="8"/>
      <c r="R18" s="8"/>
    </row>
    <row r="19" spans="1:18" ht="9" customHeight="1">
      <c r="A19" s="48"/>
      <c r="B19" s="48"/>
      <c r="C19" s="58"/>
      <c r="D19" s="67"/>
      <c r="E19" s="52"/>
      <c r="F19" s="58"/>
      <c r="G19" s="67"/>
      <c r="H19" s="52"/>
      <c r="I19" s="52"/>
      <c r="J19" s="52"/>
      <c r="K19" s="13"/>
      <c r="L19" s="3"/>
      <c r="M19" s="8"/>
      <c r="N19" s="8"/>
      <c r="O19" s="8"/>
      <c r="P19" s="8"/>
      <c r="Q19" s="8"/>
      <c r="R19" s="8"/>
    </row>
    <row r="20" spans="1:18" ht="9" customHeight="1">
      <c r="A20" s="50" t="s">
        <v>9</v>
      </c>
      <c r="B20" s="50" t="s">
        <v>33</v>
      </c>
      <c r="C20" s="59">
        <v>6620870</v>
      </c>
      <c r="D20" s="68">
        <v>0</v>
      </c>
      <c r="E20" s="53">
        <v>0</v>
      </c>
      <c r="F20" s="59">
        <v>0</v>
      </c>
      <c r="G20" s="68">
        <v>53635</v>
      </c>
      <c r="H20" s="53">
        <v>0</v>
      </c>
      <c r="I20" s="53">
        <v>53635</v>
      </c>
      <c r="J20" s="53">
        <v>6567235</v>
      </c>
      <c r="K20" s="13"/>
      <c r="L20" s="3"/>
      <c r="M20" s="8"/>
      <c r="N20" s="8"/>
      <c r="O20" s="8"/>
      <c r="P20" s="8"/>
      <c r="Q20" s="8"/>
      <c r="R20" s="8"/>
    </row>
    <row r="21" spans="1:18" ht="9" customHeight="1">
      <c r="A21" s="48" t="s">
        <v>34</v>
      </c>
      <c r="B21" s="48" t="s">
        <v>35</v>
      </c>
      <c r="C21" s="58">
        <v>1984364</v>
      </c>
      <c r="D21" s="67">
        <v>4071</v>
      </c>
      <c r="E21" s="52">
        <v>110688</v>
      </c>
      <c r="F21" s="58">
        <v>114759</v>
      </c>
      <c r="G21" s="67">
        <v>36674</v>
      </c>
      <c r="H21" s="52">
        <v>110688</v>
      </c>
      <c r="I21" s="52">
        <v>147362</v>
      </c>
      <c r="J21" s="52">
        <v>1951761</v>
      </c>
      <c r="K21" s="13"/>
      <c r="L21" s="3"/>
      <c r="M21" s="8"/>
      <c r="N21" s="8"/>
      <c r="O21" s="8"/>
      <c r="P21" s="8"/>
      <c r="Q21" s="8"/>
      <c r="R21" s="8"/>
    </row>
    <row r="22" spans="1:18" ht="9" customHeight="1">
      <c r="A22" s="48" t="s">
        <v>9</v>
      </c>
      <c r="B22" s="48" t="s">
        <v>52</v>
      </c>
      <c r="C22" s="58">
        <v>914</v>
      </c>
      <c r="D22" s="67">
        <v>0</v>
      </c>
      <c r="E22" s="52">
        <v>0</v>
      </c>
      <c r="F22" s="58">
        <v>0</v>
      </c>
      <c r="G22" s="67">
        <v>45</v>
      </c>
      <c r="H22" s="52">
        <v>0</v>
      </c>
      <c r="I22" s="52">
        <v>45</v>
      </c>
      <c r="J22" s="52">
        <v>869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" customHeight="1">
      <c r="A23" s="48"/>
      <c r="B23" s="48"/>
      <c r="C23" s="58"/>
      <c r="D23" s="67"/>
      <c r="E23" s="52"/>
      <c r="F23" s="58"/>
      <c r="G23" s="67"/>
      <c r="H23" s="52"/>
      <c r="I23" s="52"/>
      <c r="J23" s="52"/>
      <c r="K23" s="13"/>
      <c r="L23" s="3"/>
      <c r="M23" s="8"/>
      <c r="N23" s="8"/>
      <c r="O23" s="8"/>
      <c r="P23" s="8"/>
      <c r="Q23" s="8"/>
      <c r="R23" s="8"/>
    </row>
    <row r="24" spans="1:18" ht="9" customHeight="1">
      <c r="A24" s="50" t="s">
        <v>9</v>
      </c>
      <c r="B24" s="50" t="s">
        <v>33</v>
      </c>
      <c r="C24" s="59">
        <v>1985278</v>
      </c>
      <c r="D24" s="68">
        <v>4071</v>
      </c>
      <c r="E24" s="53">
        <v>110688</v>
      </c>
      <c r="F24" s="59">
        <v>114759</v>
      </c>
      <c r="G24" s="68">
        <v>36719</v>
      </c>
      <c r="H24" s="53">
        <v>110688</v>
      </c>
      <c r="I24" s="53">
        <v>147407</v>
      </c>
      <c r="J24" s="53">
        <v>1952630</v>
      </c>
      <c r="K24" s="13"/>
      <c r="L24" s="3"/>
      <c r="M24" s="8"/>
      <c r="N24" s="8"/>
      <c r="O24" s="8"/>
      <c r="P24" s="8"/>
      <c r="Q24" s="8"/>
      <c r="R24" s="8"/>
    </row>
    <row r="25" spans="1:18" ht="9" customHeight="1">
      <c r="A25" s="48" t="s">
        <v>54</v>
      </c>
      <c r="B25" s="48" t="s">
        <v>36</v>
      </c>
      <c r="C25" s="58">
        <v>3902</v>
      </c>
      <c r="D25" s="67">
        <v>0</v>
      </c>
      <c r="E25" s="52">
        <v>0</v>
      </c>
      <c r="F25" s="58">
        <v>0</v>
      </c>
      <c r="G25" s="67">
        <v>612</v>
      </c>
      <c r="H25" s="52">
        <v>0</v>
      </c>
      <c r="I25" s="52">
        <v>612</v>
      </c>
      <c r="J25" s="52">
        <v>3290</v>
      </c>
      <c r="K25" s="13"/>
      <c r="L25" s="3"/>
      <c r="M25" s="8"/>
      <c r="N25" s="8"/>
      <c r="O25" s="8"/>
      <c r="P25" s="8"/>
      <c r="Q25" s="8"/>
      <c r="R25" s="8"/>
    </row>
    <row r="26" spans="1:18" ht="9" customHeight="1">
      <c r="A26" s="48" t="s">
        <v>9</v>
      </c>
      <c r="B26" s="48" t="s">
        <v>60</v>
      </c>
      <c r="C26" s="58">
        <v>235857</v>
      </c>
      <c r="D26" s="67">
        <v>15872</v>
      </c>
      <c r="E26" s="52">
        <v>0</v>
      </c>
      <c r="F26" s="58">
        <v>15872</v>
      </c>
      <c r="G26" s="67">
        <v>11743</v>
      </c>
      <c r="H26" s="52">
        <v>0</v>
      </c>
      <c r="I26" s="52">
        <v>11743</v>
      </c>
      <c r="J26" s="52">
        <v>239986</v>
      </c>
      <c r="K26" s="18"/>
      <c r="L26" s="3"/>
      <c r="M26" s="8"/>
      <c r="N26" s="8"/>
      <c r="O26" s="8"/>
      <c r="P26" s="8"/>
      <c r="Q26" s="8"/>
      <c r="R26" s="8"/>
    </row>
    <row r="27" spans="1:18" ht="9" customHeight="1">
      <c r="A27" s="48" t="s">
        <v>9</v>
      </c>
      <c r="B27" s="48" t="s">
        <v>48</v>
      </c>
      <c r="C27" s="58">
        <v>271287</v>
      </c>
      <c r="D27" s="67">
        <v>0</v>
      </c>
      <c r="E27" s="52">
        <v>0</v>
      </c>
      <c r="F27" s="58">
        <v>0</v>
      </c>
      <c r="G27" s="67">
        <v>1789</v>
      </c>
      <c r="H27" s="52">
        <v>0</v>
      </c>
      <c r="I27" s="52">
        <v>1789</v>
      </c>
      <c r="J27" s="52">
        <v>269498</v>
      </c>
      <c r="K27" s="18" t="e">
        <f>#REF!</f>
        <v>#REF!</v>
      </c>
      <c r="L27" s="3"/>
      <c r="M27" s="8"/>
      <c r="N27" s="8"/>
      <c r="O27" s="8"/>
      <c r="P27" s="8"/>
      <c r="Q27" s="8"/>
      <c r="R27" s="8"/>
    </row>
    <row r="28" spans="1:18" ht="9" customHeight="1">
      <c r="A28" s="48" t="s">
        <v>9</v>
      </c>
      <c r="B28" s="48" t="s">
        <v>37</v>
      </c>
      <c r="C28" s="58">
        <v>14775</v>
      </c>
      <c r="D28" s="67">
        <v>0</v>
      </c>
      <c r="E28" s="52">
        <v>0</v>
      </c>
      <c r="F28" s="58">
        <v>0</v>
      </c>
      <c r="G28" s="67">
        <v>0</v>
      </c>
      <c r="H28" s="52">
        <v>0</v>
      </c>
      <c r="I28" s="52">
        <v>0</v>
      </c>
      <c r="J28" s="52">
        <v>14775</v>
      </c>
      <c r="K28" s="13"/>
      <c r="L28" s="3"/>
      <c r="M28" s="8"/>
      <c r="N28" s="8"/>
      <c r="O28" s="8"/>
      <c r="P28" s="8"/>
      <c r="Q28" s="8"/>
      <c r="R28" s="8"/>
    </row>
    <row r="29" spans="1:18" ht="9" customHeight="1">
      <c r="A29" s="48"/>
      <c r="B29" s="48"/>
      <c r="C29" s="58"/>
      <c r="D29" s="67"/>
      <c r="E29" s="52"/>
      <c r="F29" s="58"/>
      <c r="G29" s="67"/>
      <c r="H29" s="52"/>
      <c r="I29" s="52"/>
      <c r="J29" s="52"/>
      <c r="K29" s="13" t="e">
        <f>#REF!</f>
        <v>#REF!</v>
      </c>
      <c r="L29" s="3"/>
      <c r="M29" s="8"/>
      <c r="N29" s="8"/>
      <c r="O29" s="8"/>
      <c r="P29" s="8"/>
      <c r="Q29" s="8"/>
      <c r="R29" s="8"/>
    </row>
    <row r="30" spans="1:18" ht="9" customHeight="1">
      <c r="A30" s="50" t="s">
        <v>9</v>
      </c>
      <c r="B30" s="50" t="s">
        <v>33</v>
      </c>
      <c r="C30" s="59">
        <v>525821</v>
      </c>
      <c r="D30" s="68">
        <v>15872</v>
      </c>
      <c r="E30" s="53">
        <v>0</v>
      </c>
      <c r="F30" s="59">
        <v>15872</v>
      </c>
      <c r="G30" s="68">
        <v>14144</v>
      </c>
      <c r="H30" s="53">
        <v>0</v>
      </c>
      <c r="I30" s="53">
        <v>14144</v>
      </c>
      <c r="J30" s="53">
        <v>527549</v>
      </c>
      <c r="K30" s="13"/>
      <c r="L30" s="3"/>
      <c r="M30" s="8"/>
      <c r="N30" s="8"/>
      <c r="O30" s="8"/>
      <c r="P30" s="8"/>
      <c r="Q30" s="8"/>
      <c r="R30" s="8"/>
    </row>
    <row r="31" spans="1:18" ht="9" customHeight="1">
      <c r="A31" s="37" t="s">
        <v>38</v>
      </c>
      <c r="B31" s="37" t="s">
        <v>39</v>
      </c>
      <c r="C31" s="60">
        <v>590</v>
      </c>
      <c r="D31" s="69">
        <v>55</v>
      </c>
      <c r="E31" s="54">
        <v>0</v>
      </c>
      <c r="F31" s="60">
        <v>55</v>
      </c>
      <c r="G31" s="69">
        <v>110</v>
      </c>
      <c r="H31" s="54">
        <v>0</v>
      </c>
      <c r="I31" s="54">
        <v>110</v>
      </c>
      <c r="J31" s="54">
        <v>535</v>
      </c>
      <c r="K31" s="13"/>
      <c r="L31" s="3"/>
      <c r="M31" s="8"/>
      <c r="N31" s="8"/>
      <c r="O31" s="8"/>
      <c r="P31" s="8"/>
      <c r="Q31" s="8"/>
      <c r="R31" s="8"/>
    </row>
    <row r="32" spans="1:18" ht="9" customHeight="1">
      <c r="A32" s="37" t="s">
        <v>40</v>
      </c>
      <c r="B32" s="37" t="s">
        <v>41</v>
      </c>
      <c r="C32" s="60">
        <v>61865</v>
      </c>
      <c r="D32" s="69">
        <v>0</v>
      </c>
      <c r="E32" s="54">
        <v>0</v>
      </c>
      <c r="F32" s="60">
        <v>0</v>
      </c>
      <c r="G32" s="69">
        <v>4375</v>
      </c>
      <c r="H32" s="54">
        <v>0</v>
      </c>
      <c r="I32" s="54">
        <v>4375</v>
      </c>
      <c r="J32" s="54">
        <v>57490</v>
      </c>
      <c r="K32" s="13"/>
      <c r="L32" s="3"/>
      <c r="M32" s="8"/>
      <c r="N32" s="8"/>
      <c r="O32" s="8"/>
      <c r="P32" s="8"/>
      <c r="Q32" s="8"/>
      <c r="R32" s="8"/>
    </row>
    <row r="33" spans="1:18" ht="9" customHeight="1">
      <c r="A33" s="48" t="s">
        <v>42</v>
      </c>
      <c r="B33" s="48" t="s">
        <v>55</v>
      </c>
      <c r="C33" s="58">
        <v>2158</v>
      </c>
      <c r="D33" s="67">
        <v>0</v>
      </c>
      <c r="E33" s="52">
        <v>0</v>
      </c>
      <c r="F33" s="58">
        <v>0</v>
      </c>
      <c r="G33" s="67">
        <v>1077</v>
      </c>
      <c r="H33" s="52">
        <v>0</v>
      </c>
      <c r="I33" s="52">
        <v>1077</v>
      </c>
      <c r="J33" s="52">
        <v>1081</v>
      </c>
      <c r="K33" s="13" t="e">
        <f>SUM(#REF!)</f>
        <v>#REF!</v>
      </c>
      <c r="L33" s="3"/>
      <c r="M33" s="8"/>
      <c r="N33" s="8"/>
      <c r="O33" s="8"/>
      <c r="P33" s="8"/>
      <c r="Q33" s="8"/>
      <c r="R33" s="8"/>
    </row>
    <row r="34" spans="1:18" ht="9" customHeight="1">
      <c r="A34" s="48" t="s">
        <v>9</v>
      </c>
      <c r="B34" s="48" t="s">
        <v>61</v>
      </c>
      <c r="C34" s="58">
        <v>9</v>
      </c>
      <c r="D34" s="67">
        <v>0</v>
      </c>
      <c r="E34" s="52">
        <v>0</v>
      </c>
      <c r="F34" s="58">
        <v>0</v>
      </c>
      <c r="G34" s="67">
        <v>0</v>
      </c>
      <c r="H34" s="52">
        <v>0</v>
      </c>
      <c r="I34" s="52">
        <v>0</v>
      </c>
      <c r="J34" s="52">
        <v>9</v>
      </c>
      <c r="K34" s="18" t="e">
        <f>#REF!</f>
        <v>#REF!</v>
      </c>
      <c r="L34" s="3"/>
      <c r="M34" s="8"/>
      <c r="N34" s="8"/>
      <c r="O34" s="8"/>
      <c r="P34" s="8"/>
      <c r="Q34" s="8"/>
      <c r="R34" s="8"/>
    </row>
    <row r="35" spans="1:18" ht="9" customHeight="1">
      <c r="A35" s="48"/>
      <c r="B35" s="48"/>
      <c r="C35" s="58"/>
      <c r="D35" s="67"/>
      <c r="E35" s="52"/>
      <c r="F35" s="58"/>
      <c r="G35" s="67"/>
      <c r="H35" s="52"/>
      <c r="I35" s="52"/>
      <c r="J35" s="52"/>
      <c r="K35" s="13" t="e">
        <f>#REF!</f>
        <v>#REF!</v>
      </c>
      <c r="L35" s="3"/>
      <c r="M35" s="8"/>
      <c r="N35" s="8"/>
      <c r="O35" s="8"/>
      <c r="P35" s="8"/>
      <c r="Q35" s="8"/>
      <c r="R35" s="8"/>
    </row>
    <row r="36" spans="1:18" ht="9" customHeight="1">
      <c r="A36" s="50" t="s">
        <v>9</v>
      </c>
      <c r="B36" s="50" t="s">
        <v>33</v>
      </c>
      <c r="C36" s="59">
        <v>2167</v>
      </c>
      <c r="D36" s="68">
        <v>0</v>
      </c>
      <c r="E36" s="53">
        <v>0</v>
      </c>
      <c r="F36" s="59">
        <v>0</v>
      </c>
      <c r="G36" s="68">
        <v>1077</v>
      </c>
      <c r="H36" s="53">
        <v>0</v>
      </c>
      <c r="I36" s="53">
        <v>1077</v>
      </c>
      <c r="J36" s="53">
        <v>1090</v>
      </c>
      <c r="K36" s="13"/>
      <c r="L36" s="3"/>
      <c r="M36" s="8"/>
      <c r="N36" s="8"/>
      <c r="O36" s="8"/>
      <c r="P36" s="8"/>
      <c r="Q36" s="8"/>
      <c r="R36" s="8"/>
    </row>
    <row r="37" spans="1:18" ht="9" customHeight="1">
      <c r="A37" s="48" t="s">
        <v>43</v>
      </c>
      <c r="B37" s="48" t="s">
        <v>44</v>
      </c>
      <c r="C37" s="58">
        <v>5125</v>
      </c>
      <c r="D37" s="67">
        <v>11865</v>
      </c>
      <c r="E37" s="52">
        <v>0</v>
      </c>
      <c r="F37" s="58">
        <v>11865</v>
      </c>
      <c r="G37" s="67">
        <v>330</v>
      </c>
      <c r="H37" s="52">
        <v>0</v>
      </c>
      <c r="I37" s="52">
        <v>330</v>
      </c>
      <c r="J37" s="52">
        <v>16660</v>
      </c>
      <c r="K37" s="13"/>
      <c r="L37" s="3"/>
      <c r="M37" s="8"/>
      <c r="N37" s="8"/>
      <c r="O37" s="8"/>
      <c r="P37" s="8"/>
      <c r="Q37" s="8"/>
      <c r="R37" s="8"/>
    </row>
    <row r="38" spans="1:18" ht="9" customHeight="1">
      <c r="A38" s="48" t="s">
        <v>9</v>
      </c>
      <c r="B38" s="48" t="s">
        <v>45</v>
      </c>
      <c r="C38" s="58">
        <v>19725</v>
      </c>
      <c r="D38" s="67">
        <v>0</v>
      </c>
      <c r="E38" s="52">
        <v>0</v>
      </c>
      <c r="F38" s="58">
        <v>0</v>
      </c>
      <c r="G38" s="67">
        <v>1885</v>
      </c>
      <c r="H38" s="52">
        <v>0</v>
      </c>
      <c r="I38" s="52">
        <v>1885</v>
      </c>
      <c r="J38" s="52">
        <v>17840</v>
      </c>
      <c r="K38" s="13" t="e">
        <f>SUM(K34:K35)</f>
        <v>#REF!</v>
      </c>
      <c r="L38" s="3"/>
      <c r="M38" s="8"/>
      <c r="N38" s="8"/>
      <c r="O38" s="8"/>
      <c r="P38" s="8"/>
      <c r="Q38" s="8"/>
      <c r="R38" s="8"/>
    </row>
    <row r="39" spans="1:18" ht="9" customHeight="1">
      <c r="A39" s="48"/>
      <c r="B39" s="48"/>
      <c r="C39" s="58"/>
      <c r="D39" s="67"/>
      <c r="E39" s="52"/>
      <c r="F39" s="58"/>
      <c r="G39" s="67"/>
      <c r="H39" s="52"/>
      <c r="I39" s="52"/>
      <c r="J39" s="52"/>
      <c r="K39" s="18" t="e">
        <f>#REF!</f>
        <v>#REF!</v>
      </c>
      <c r="L39" s="3"/>
      <c r="M39" s="8"/>
      <c r="N39" s="8"/>
      <c r="O39" s="8"/>
      <c r="P39" s="8"/>
      <c r="Q39" s="8"/>
      <c r="R39" s="8"/>
    </row>
    <row r="40" spans="1:18" ht="9" customHeight="1">
      <c r="A40" s="50" t="s">
        <v>9</v>
      </c>
      <c r="B40" s="50" t="s">
        <v>33</v>
      </c>
      <c r="C40" s="59">
        <v>24850</v>
      </c>
      <c r="D40" s="68">
        <v>11865</v>
      </c>
      <c r="E40" s="53">
        <v>0</v>
      </c>
      <c r="F40" s="59">
        <v>11865</v>
      </c>
      <c r="G40" s="68">
        <v>2215</v>
      </c>
      <c r="H40" s="53">
        <v>0</v>
      </c>
      <c r="I40" s="53">
        <v>2215</v>
      </c>
      <c r="J40" s="53">
        <v>34500</v>
      </c>
      <c r="K40" s="13"/>
      <c r="L40" s="3"/>
      <c r="M40" s="8"/>
      <c r="N40" s="8"/>
      <c r="O40" s="8"/>
      <c r="P40" s="8"/>
      <c r="Q40" s="8"/>
      <c r="R40" s="8"/>
    </row>
    <row r="41" spans="1:18" ht="9" customHeight="1">
      <c r="A41" s="48" t="s">
        <v>46</v>
      </c>
      <c r="B41" s="48" t="s">
        <v>47</v>
      </c>
      <c r="C41" s="58">
        <v>7085</v>
      </c>
      <c r="D41" s="67">
        <v>0</v>
      </c>
      <c r="E41" s="52">
        <v>0</v>
      </c>
      <c r="F41" s="58">
        <v>0</v>
      </c>
      <c r="G41" s="67">
        <v>190</v>
      </c>
      <c r="H41" s="52">
        <v>0</v>
      </c>
      <c r="I41" s="52">
        <v>190</v>
      </c>
      <c r="J41" s="52">
        <v>6895</v>
      </c>
      <c r="K41" s="13" t="e">
        <f>#REF!</f>
        <v>#REF!</v>
      </c>
      <c r="L41" s="3"/>
      <c r="M41" s="8"/>
      <c r="N41" s="8"/>
      <c r="O41" s="8"/>
      <c r="P41" s="8"/>
      <c r="Q41" s="8"/>
      <c r="R41" s="8"/>
    </row>
    <row r="42" spans="1:18" ht="9" customHeight="1">
      <c r="A42" s="48" t="s">
        <v>9</v>
      </c>
      <c r="B42" s="48" t="s">
        <v>62</v>
      </c>
      <c r="C42" s="58">
        <v>1649925</v>
      </c>
      <c r="D42" s="67">
        <v>200000</v>
      </c>
      <c r="E42" s="52">
        <v>0</v>
      </c>
      <c r="F42" s="58">
        <v>200000</v>
      </c>
      <c r="G42" s="67">
        <v>28412</v>
      </c>
      <c r="H42" s="52">
        <v>0</v>
      </c>
      <c r="I42" s="52">
        <v>28412</v>
      </c>
      <c r="J42" s="52">
        <v>1821513</v>
      </c>
      <c r="K42" s="13"/>
      <c r="L42" s="3"/>
      <c r="M42" s="8"/>
      <c r="N42" s="8"/>
      <c r="O42" s="8"/>
      <c r="P42" s="8"/>
      <c r="Q42" s="8"/>
      <c r="R42" s="8"/>
    </row>
    <row r="43" spans="1:18" ht="9" customHeight="1">
      <c r="A43" s="48"/>
      <c r="B43" s="48"/>
      <c r="C43" s="58"/>
      <c r="D43" s="67"/>
      <c r="E43" s="52"/>
      <c r="F43" s="58"/>
      <c r="G43" s="67"/>
      <c r="H43" s="52"/>
      <c r="I43" s="52"/>
      <c r="J43" s="52"/>
      <c r="K43" s="13"/>
      <c r="L43" s="3"/>
      <c r="M43" s="8"/>
      <c r="N43" s="8"/>
      <c r="O43" s="8"/>
      <c r="P43" s="8"/>
      <c r="Q43" s="8"/>
      <c r="R43" s="8"/>
    </row>
    <row r="44" spans="1:18" ht="9" customHeight="1">
      <c r="A44" s="50" t="s">
        <v>9</v>
      </c>
      <c r="B44" s="50" t="s">
        <v>33</v>
      </c>
      <c r="C44" s="59">
        <v>1657010</v>
      </c>
      <c r="D44" s="68">
        <v>200000</v>
      </c>
      <c r="E44" s="53">
        <v>0</v>
      </c>
      <c r="F44" s="59">
        <v>200000</v>
      </c>
      <c r="G44" s="68">
        <v>28602</v>
      </c>
      <c r="H44" s="53">
        <v>0</v>
      </c>
      <c r="I44" s="53">
        <v>28602</v>
      </c>
      <c r="J44" s="53">
        <v>1828408</v>
      </c>
      <c r="K44" s="13"/>
      <c r="L44" s="3"/>
      <c r="M44" s="8"/>
      <c r="N44" s="8"/>
      <c r="O44" s="8"/>
      <c r="P44" s="8"/>
      <c r="Q44" s="8"/>
      <c r="R44" s="8"/>
    </row>
    <row r="45" spans="1:18" ht="9" customHeight="1">
      <c r="A45" s="84" t="str">
        <f>IF('[1]Facilities'!A52="","",'[1]Facilities'!A52)</f>
        <v>Oregon</v>
      </c>
      <c r="B45" s="84" t="str">
        <f>IF('[1]Facilities'!B55="","",'[1]Facilities'!B55)</f>
        <v>Hood River - White Salmon Bridge</v>
      </c>
      <c r="C45" s="85">
        <f>'[1]Facilities'!C55</f>
        <v>10227</v>
      </c>
      <c r="D45" s="86">
        <f>'[1]Facilities'!D55</f>
        <v>0</v>
      </c>
      <c r="E45" s="85">
        <f>'[1]Facilities'!E55</f>
        <v>0</v>
      </c>
      <c r="F45" s="85">
        <f>'[1]Facilities'!F55</f>
        <v>0</v>
      </c>
      <c r="G45" s="87">
        <f>'[1]Facilities'!G55</f>
        <v>445</v>
      </c>
      <c r="H45" s="85">
        <f>'[1]Facilities'!H55</f>
        <v>0</v>
      </c>
      <c r="I45" s="85">
        <f>'[1]Facilities'!I55</f>
        <v>445</v>
      </c>
      <c r="J45" s="88">
        <f>'[1]Facilities'!J55</f>
        <v>9782</v>
      </c>
      <c r="K45" s="13" t="e">
        <f>#REF!</f>
        <v>#REF!</v>
      </c>
      <c r="L45" s="3"/>
      <c r="M45" s="8"/>
      <c r="N45" s="8"/>
      <c r="O45" s="8"/>
      <c r="P45" s="8"/>
      <c r="Q45" s="8"/>
      <c r="R45" s="8"/>
    </row>
    <row r="46" spans="1:18" ht="9" customHeight="1">
      <c r="A46" s="89" t="str">
        <f>IF('[1]Facilities'!A60="","",'[1]Facilities'!A60)</f>
        <v>Texas</v>
      </c>
      <c r="B46" s="89" t="str">
        <f>IF('[1]Facilities'!B60="","",'[1]Facilities'!B60)</f>
        <v>Cameron County International Toll Bridge</v>
      </c>
      <c r="C46" s="90">
        <f>'[1]Facilities'!C60</f>
        <v>23742</v>
      </c>
      <c r="D46" s="91">
        <f>'[1]Facilities'!D60</f>
        <v>0</v>
      </c>
      <c r="E46" s="90">
        <f>'[1]Facilities'!E60</f>
        <v>755</v>
      </c>
      <c r="F46" s="90">
        <f>'[1]Facilities'!F60</f>
        <v>755</v>
      </c>
      <c r="G46" s="92">
        <f>'[1]Facilities'!G60</f>
        <v>1515</v>
      </c>
      <c r="H46" s="90">
        <f>'[1]Facilities'!H60</f>
        <v>755</v>
      </c>
      <c r="I46" s="90">
        <f>'[1]Facilities'!I60</f>
        <v>2270</v>
      </c>
      <c r="J46" s="93">
        <f>'[1]Facilities'!J60</f>
        <v>22227</v>
      </c>
      <c r="K46" s="13" t="e">
        <f>#REF!</f>
        <v>#REF!</v>
      </c>
      <c r="L46" s="3"/>
      <c r="M46" s="8"/>
      <c r="N46" s="8"/>
      <c r="O46" s="8"/>
      <c r="P46" s="8"/>
      <c r="Q46" s="8"/>
      <c r="R46" s="8"/>
    </row>
    <row r="47" spans="1:18" ht="9" customHeight="1">
      <c r="A47" s="89">
        <f>IF('[1]Facilities'!A61="","",'[1]Facilities'!A61)</f>
      </c>
      <c r="B47" s="89" t="str">
        <f>IF('[1]Facilities'!B61="","",'[1]Facilities'!B61)</f>
        <v>Del Rio International Bridge</v>
      </c>
      <c r="C47" s="90">
        <f>'[1]Facilities'!C61</f>
        <v>3045</v>
      </c>
      <c r="D47" s="91">
        <f>'[1]Facilities'!D61</f>
        <v>0</v>
      </c>
      <c r="E47" s="90">
        <f>'[1]Facilities'!E61</f>
        <v>315</v>
      </c>
      <c r="F47" s="90">
        <f>'[1]Facilities'!F61</f>
        <v>315</v>
      </c>
      <c r="G47" s="92">
        <f>'[1]Facilities'!G61</f>
        <v>0</v>
      </c>
      <c r="H47" s="90">
        <f>'[1]Facilities'!H61</f>
        <v>315</v>
      </c>
      <c r="I47" s="90">
        <f>'[1]Facilities'!I61</f>
        <v>315</v>
      </c>
      <c r="J47" s="93">
        <f>'[1]Facilities'!J61</f>
        <v>3045</v>
      </c>
      <c r="K47" s="13"/>
      <c r="L47" s="3"/>
      <c r="M47" s="8"/>
      <c r="N47" s="8"/>
      <c r="O47" s="8"/>
      <c r="P47" s="8"/>
      <c r="Q47" s="8"/>
      <c r="R47" s="8"/>
    </row>
    <row r="48" spans="1:18" ht="9" customHeight="1">
      <c r="A48" s="89">
        <f>IF('[1]Facilities'!A62="","",'[1]Facilities'!A62)</f>
      </c>
      <c r="B48" s="89" t="str">
        <f>IF('[1]Facilities'!B62="","",'[1]Facilities'!B62)</f>
        <v>Eagle Pass-Piedras Negras International Bridge</v>
      </c>
      <c r="C48" s="90">
        <f>'[1]Facilities'!C62</f>
        <v>15645</v>
      </c>
      <c r="D48" s="91">
        <f>'[1]Facilities'!D62</f>
        <v>0</v>
      </c>
      <c r="E48" s="90">
        <f>'[1]Facilities'!E62</f>
        <v>0</v>
      </c>
      <c r="F48" s="90">
        <f>'[1]Facilities'!F62</f>
        <v>0</v>
      </c>
      <c r="G48" s="92">
        <f>'[1]Facilities'!G62</f>
        <v>885</v>
      </c>
      <c r="H48" s="90">
        <f>'[1]Facilities'!H62</f>
        <v>0</v>
      </c>
      <c r="I48" s="90">
        <f>'[1]Facilities'!I62</f>
        <v>885</v>
      </c>
      <c r="J48" s="93">
        <f>'[1]Facilities'!J62</f>
        <v>14760</v>
      </c>
      <c r="K48" s="13"/>
      <c r="L48" s="3"/>
      <c r="M48" s="8"/>
      <c r="N48" s="8"/>
      <c r="O48" s="8"/>
      <c r="P48" s="8"/>
      <c r="Q48" s="8"/>
      <c r="R48" s="8"/>
    </row>
    <row r="49" spans="1:18" ht="9" customHeight="1">
      <c r="A49" s="89">
        <f>IF('[1]Facilities'!A63="","",'[1]Facilities'!A63)</f>
      </c>
      <c r="B49" s="89" t="str">
        <f>IF('[1]Facilities'!B63="","",'[1]Facilities'!B63)</f>
        <v>Fort Bend Toll Road</v>
      </c>
      <c r="C49" s="90">
        <f>'[1]Facilities'!C63</f>
        <v>135890</v>
      </c>
      <c r="D49" s="91">
        <f>'[1]Facilities'!D63</f>
        <v>0</v>
      </c>
      <c r="E49" s="90">
        <f>'[1]Facilities'!E63</f>
        <v>0</v>
      </c>
      <c r="F49" s="90">
        <f>'[1]Facilities'!F63</f>
        <v>0</v>
      </c>
      <c r="G49" s="92">
        <f>'[1]Facilities'!G63</f>
        <v>0</v>
      </c>
      <c r="H49" s="90">
        <f>'[1]Facilities'!H63</f>
        <v>0</v>
      </c>
      <c r="I49" s="90">
        <f>'[1]Facilities'!I63</f>
        <v>0</v>
      </c>
      <c r="J49" s="93">
        <f>'[1]Facilities'!J63</f>
        <v>135890</v>
      </c>
      <c r="K49" s="13"/>
      <c r="L49" s="3"/>
      <c r="M49" s="8"/>
      <c r="N49" s="8"/>
      <c r="O49" s="8"/>
      <c r="P49" s="8"/>
      <c r="Q49" s="8"/>
      <c r="R49" s="8"/>
    </row>
    <row r="50" spans="1:18" ht="9" customHeight="1">
      <c r="A50" s="89">
        <f>IF('[1]Facilities'!A64="","",'[1]Facilities'!A64)</f>
      </c>
      <c r="B50" s="89" t="str">
        <f>IF('[1]Facilities'!B64="","",'[1]Facilities'!B64)</f>
        <v>Harris County Toll Facilities  5/</v>
      </c>
      <c r="C50" s="90">
        <f>'[1]Facilities'!C64</f>
        <v>1707237</v>
      </c>
      <c r="D50" s="91">
        <f>'[1]Facilities'!D64</f>
        <v>185825</v>
      </c>
      <c r="E50" s="90">
        <f>'[1]Facilities'!E64</f>
        <v>21940</v>
      </c>
      <c r="F50" s="90">
        <f>'[1]Facilities'!F64</f>
        <v>207765</v>
      </c>
      <c r="G50" s="92">
        <f>'[1]Facilities'!G64</f>
        <v>4085</v>
      </c>
      <c r="H50" s="90">
        <f>'[1]Facilities'!H64</f>
        <v>21940</v>
      </c>
      <c r="I50" s="90">
        <f>'[1]Facilities'!I64</f>
        <v>26025</v>
      </c>
      <c r="J50" s="93">
        <f>'[1]Facilities'!J64</f>
        <v>1888977</v>
      </c>
      <c r="K50" s="13"/>
      <c r="L50" s="3"/>
      <c r="M50" s="8"/>
      <c r="N50" s="8"/>
      <c r="O50" s="8"/>
      <c r="P50" s="8"/>
      <c r="Q50" s="8"/>
      <c r="R50" s="8"/>
    </row>
    <row r="51" spans="1:18" ht="9" customHeight="1">
      <c r="A51" s="89">
        <f>IF('[1]Facilities'!A65="","",'[1]Facilities'!A65)</f>
      </c>
      <c r="B51" s="89" t="str">
        <f>IF('[1]Facilities'!B65="","",'[1]Facilities'!B65)</f>
        <v>Laredo-Nuevo Laredo International Bridge</v>
      </c>
      <c r="C51" s="90">
        <f>'[1]Facilities'!C65</f>
        <v>77920</v>
      </c>
      <c r="D51" s="91">
        <f>'[1]Facilities'!D65</f>
        <v>0</v>
      </c>
      <c r="E51" s="90">
        <f>'[1]Facilities'!E65</f>
        <v>1395</v>
      </c>
      <c r="F51" s="90">
        <f>'[1]Facilities'!F65</f>
        <v>1395</v>
      </c>
      <c r="G51" s="92">
        <f>'[1]Facilities'!G65</f>
        <v>1770</v>
      </c>
      <c r="H51" s="90">
        <f>'[1]Facilities'!H65</f>
        <v>1395</v>
      </c>
      <c r="I51" s="90">
        <f>'[1]Facilities'!I65</f>
        <v>3165</v>
      </c>
      <c r="J51" s="93">
        <f>'[1]Facilities'!J65</f>
        <v>76150</v>
      </c>
      <c r="K51" s="13"/>
      <c r="L51" s="3"/>
      <c r="M51" s="8"/>
      <c r="N51" s="8"/>
      <c r="O51" s="8"/>
      <c r="P51" s="8"/>
      <c r="Q51" s="8"/>
      <c r="R51" s="8"/>
    </row>
    <row r="52" spans="1:18" ht="9" customHeight="1">
      <c r="A52" s="89">
        <f>IF('[1]Facilities'!A66="","",'[1]Facilities'!A66)</f>
      </c>
      <c r="B52" s="89" t="str">
        <f>IF('[1]Facilities'!B66="","",'[1]Facilities'!B66)</f>
        <v>McAllen International Toll Bridge</v>
      </c>
      <c r="C52" s="90">
        <f>'[1]Facilities'!C66</f>
        <v>1730</v>
      </c>
      <c r="D52" s="91">
        <f>'[1]Facilities'!D66</f>
        <v>0</v>
      </c>
      <c r="E52" s="90">
        <f>'[1]Facilities'!E66</f>
        <v>0</v>
      </c>
      <c r="F52" s="90">
        <f>'[1]Facilities'!F66</f>
        <v>0</v>
      </c>
      <c r="G52" s="92">
        <f>'[1]Facilities'!G66</f>
        <v>210</v>
      </c>
      <c r="H52" s="90">
        <f>'[1]Facilities'!H66</f>
        <v>0</v>
      </c>
      <c r="I52" s="90">
        <f>'[1]Facilities'!I66</f>
        <v>210</v>
      </c>
      <c r="J52" s="93">
        <f>'[1]Facilities'!J66</f>
        <v>1520</v>
      </c>
      <c r="K52" s="13"/>
      <c r="L52" s="3"/>
      <c r="M52" s="8"/>
      <c r="N52" s="8"/>
      <c r="O52" s="8"/>
      <c r="P52" s="8"/>
      <c r="Q52" s="8"/>
      <c r="R52" s="8"/>
    </row>
    <row r="53" spans="1:18" ht="9" customHeight="1">
      <c r="A53" s="89">
        <f>IF('[1]Facilities'!A67="","",'[1]Facilities'!A67)</f>
      </c>
      <c r="B53" s="89" t="str">
        <f>IF('[1]Facilities'!B67="","",'[1]Facilities'!B67)</f>
        <v>Pharr-Reynosa International Toll Bridge</v>
      </c>
      <c r="C53" s="90">
        <f>'[1]Facilities'!C67</f>
        <v>18740</v>
      </c>
      <c r="D53" s="91">
        <f>'[1]Facilities'!D67</f>
        <v>0</v>
      </c>
      <c r="E53" s="90">
        <f>'[1]Facilities'!E67</f>
        <v>0</v>
      </c>
      <c r="F53" s="90">
        <f>'[1]Facilities'!F67</f>
        <v>0</v>
      </c>
      <c r="G53" s="92">
        <f>'[1]Facilities'!G67</f>
        <v>465</v>
      </c>
      <c r="H53" s="90">
        <f>'[1]Facilities'!H67</f>
        <v>0</v>
      </c>
      <c r="I53" s="90">
        <f>'[1]Facilities'!I67</f>
        <v>465</v>
      </c>
      <c r="J53" s="93">
        <f>'[1]Facilities'!J67</f>
        <v>18275</v>
      </c>
      <c r="K53" s="13"/>
      <c r="L53" s="3"/>
      <c r="M53" s="8"/>
      <c r="N53" s="8"/>
      <c r="O53" s="8"/>
      <c r="P53" s="8"/>
      <c r="Q53" s="8"/>
      <c r="R53" s="8"/>
    </row>
    <row r="54" spans="1:18" ht="9" customHeight="1">
      <c r="A54" s="89">
        <f>IF('[1]Facilities'!A68="","",'[1]Facilities'!A68)</f>
      </c>
      <c r="B54" s="89" t="str">
        <f>IF('[1]Facilities'!B68="","",'[1]Facilities'!B68)</f>
        <v>Roma International Toll Bridge</v>
      </c>
      <c r="C54" s="90">
        <f>'[1]Facilities'!C68</f>
        <v>2120</v>
      </c>
      <c r="D54" s="91">
        <f>'[1]Facilities'!D68</f>
        <v>0</v>
      </c>
      <c r="E54" s="90">
        <f>'[1]Facilities'!E68</f>
        <v>0</v>
      </c>
      <c r="F54" s="90">
        <f>'[1]Facilities'!F68</f>
        <v>0</v>
      </c>
      <c r="G54" s="92">
        <f>'[1]Facilities'!G68</f>
        <v>365</v>
      </c>
      <c r="H54" s="90">
        <f>'[1]Facilities'!H68</f>
        <v>0</v>
      </c>
      <c r="I54" s="90">
        <f>'[1]Facilities'!I68</f>
        <v>365</v>
      </c>
      <c r="J54" s="93">
        <f>'[1]Facilities'!J68</f>
        <v>1755</v>
      </c>
      <c r="K54" s="13"/>
      <c r="L54" s="3"/>
      <c r="M54" s="8"/>
      <c r="N54" s="8"/>
      <c r="O54" s="8"/>
      <c r="P54" s="8"/>
      <c r="Q54" s="8"/>
      <c r="R54" s="8"/>
    </row>
    <row r="55" spans="1:18" ht="9" customHeight="1">
      <c r="A55" s="89">
        <f>IF('[1]Facilities'!A69="","",'[1]Facilities'!A69)</f>
      </c>
      <c r="B55" s="89" t="str">
        <f>IF('[1]Facilities'!B69="","",'[1]Facilities'!B69)</f>
        <v>San Luis Pass-Vacek Bridge</v>
      </c>
      <c r="C55" s="90">
        <f>'[1]Facilities'!C69</f>
        <v>6085</v>
      </c>
      <c r="D55" s="91">
        <f>'[1]Facilities'!D69</f>
        <v>0</v>
      </c>
      <c r="E55" s="90">
        <f>'[1]Facilities'!E69</f>
        <v>0</v>
      </c>
      <c r="F55" s="90">
        <f>'[1]Facilities'!F69</f>
        <v>0</v>
      </c>
      <c r="G55" s="92">
        <f>'[1]Facilities'!G69</f>
        <v>400</v>
      </c>
      <c r="H55" s="90">
        <f>'[1]Facilities'!H69</f>
        <v>0</v>
      </c>
      <c r="I55" s="90">
        <f>'[1]Facilities'!I69</f>
        <v>400</v>
      </c>
      <c r="J55" s="93">
        <f>'[1]Facilities'!J69</f>
        <v>5685</v>
      </c>
      <c r="K55" s="13"/>
      <c r="L55" s="3"/>
      <c r="M55" s="8"/>
      <c r="N55" s="8"/>
      <c r="O55" s="8"/>
      <c r="P55" s="8"/>
      <c r="Q55" s="8"/>
      <c r="R55" s="8"/>
    </row>
    <row r="56" spans="1:18" ht="9" customHeight="1">
      <c r="A56" s="89">
        <f>IF('[1]Facilities'!A70="","",'[1]Facilities'!A70)</f>
      </c>
      <c r="B56" s="89" t="str">
        <f>IF('[1]Facilities'!B70="","",'[1]Facilities'!B70)</f>
        <v>Zaragosa Bridge</v>
      </c>
      <c r="C56" s="90">
        <f>'[1]Facilities'!C70</f>
        <v>1724</v>
      </c>
      <c r="D56" s="91">
        <f>'[1]Facilities'!D70</f>
        <v>0</v>
      </c>
      <c r="E56" s="90">
        <f>'[1]Facilities'!E70</f>
        <v>0</v>
      </c>
      <c r="F56" s="90">
        <f>'[1]Facilities'!F70</f>
        <v>0</v>
      </c>
      <c r="G56" s="92">
        <f>'[1]Facilities'!G70</f>
        <v>822</v>
      </c>
      <c r="H56" s="90">
        <f>'[1]Facilities'!H70</f>
        <v>0</v>
      </c>
      <c r="I56" s="90">
        <f>'[1]Facilities'!I70</f>
        <v>822</v>
      </c>
      <c r="J56" s="93">
        <f>'[1]Facilities'!J70</f>
        <v>902</v>
      </c>
      <c r="K56" s="13"/>
      <c r="L56" s="3"/>
      <c r="M56" s="8"/>
      <c r="N56" s="8"/>
      <c r="O56" s="8"/>
      <c r="P56" s="8"/>
      <c r="Q56" s="8"/>
      <c r="R56" s="8"/>
    </row>
    <row r="57" spans="1:18" ht="9" customHeight="1">
      <c r="A57" s="89"/>
      <c r="B57" s="89"/>
      <c r="C57" s="90"/>
      <c r="D57" s="91"/>
      <c r="E57" s="90"/>
      <c r="F57" s="90"/>
      <c r="G57" s="92"/>
      <c r="H57" s="90"/>
      <c r="I57" s="90"/>
      <c r="J57" s="93"/>
      <c r="K57" s="13"/>
      <c r="L57" s="3"/>
      <c r="M57" s="8"/>
      <c r="N57" s="8"/>
      <c r="O57" s="8"/>
      <c r="P57" s="8"/>
      <c r="Q57" s="8"/>
      <c r="R57" s="8"/>
    </row>
    <row r="58" spans="1:18" ht="9" customHeight="1">
      <c r="A58" s="94">
        <f>IF('[1]Facilities'!A71="","",'[1]Facilities'!A71)</f>
      </c>
      <c r="B58" s="94" t="str">
        <f>IF('[1]Facilities'!B71="","",'[1]Facilities'!B71)</f>
        <v>Total</v>
      </c>
      <c r="C58" s="95">
        <f>'[1]Facilities'!C71</f>
        <v>1993878</v>
      </c>
      <c r="D58" s="96">
        <f>'[1]Facilities'!D71</f>
        <v>185825</v>
      </c>
      <c r="E58" s="95">
        <f>'[1]Facilities'!E71</f>
        <v>24405</v>
      </c>
      <c r="F58" s="95">
        <f>'[1]Facilities'!F71</f>
        <v>210230</v>
      </c>
      <c r="G58" s="97">
        <f>'[1]Facilities'!G71</f>
        <v>10517</v>
      </c>
      <c r="H58" s="95">
        <f>'[1]Facilities'!H71</f>
        <v>24405</v>
      </c>
      <c r="I58" s="95">
        <f>'[1]Facilities'!I71</f>
        <v>34922</v>
      </c>
      <c r="J58" s="98">
        <f>'[1]Facilities'!J71</f>
        <v>2169186</v>
      </c>
      <c r="K58" s="13"/>
      <c r="L58" s="3"/>
      <c r="M58" s="8"/>
      <c r="N58" s="8"/>
      <c r="O58" s="8"/>
      <c r="P58" s="8"/>
      <c r="Q58" s="8"/>
      <c r="R58" s="8"/>
    </row>
    <row r="59" spans="1:18" ht="9" customHeight="1">
      <c r="A59" s="89" t="str">
        <f>IF('[1]Facilities'!A72="","",'[1]Facilities'!A72)</f>
        <v>Virginia</v>
      </c>
      <c r="B59" s="89" t="str">
        <f>IF('[1]Facilities'!B72="","",'[1]Facilities'!B72)</f>
        <v>Chesapeake Expressway</v>
      </c>
      <c r="C59" s="90">
        <f>'[1]Facilities'!C72</f>
        <v>21358</v>
      </c>
      <c r="D59" s="91">
        <f>'[1]Facilities'!D72</f>
        <v>272</v>
      </c>
      <c r="E59" s="90">
        <f>'[1]Facilities'!E72</f>
        <v>0</v>
      </c>
      <c r="F59" s="90">
        <f>'[1]Facilities'!F72</f>
        <v>272</v>
      </c>
      <c r="G59" s="92">
        <f>'[1]Facilities'!G72</f>
        <v>0</v>
      </c>
      <c r="H59" s="90">
        <f>'[1]Facilities'!H72</f>
        <v>0</v>
      </c>
      <c r="I59" s="90">
        <f>'[1]Facilities'!I72</f>
        <v>0</v>
      </c>
      <c r="J59" s="93">
        <f>'[1]Facilities'!J72</f>
        <v>21630</v>
      </c>
      <c r="K59" s="13"/>
      <c r="L59" s="3"/>
      <c r="M59" s="8"/>
      <c r="N59" s="8"/>
      <c r="O59" s="8"/>
      <c r="P59" s="8"/>
      <c r="Q59" s="8"/>
      <c r="R59" s="8"/>
    </row>
    <row r="60" spans="1:18" ht="9" customHeight="1">
      <c r="A60" s="89">
        <f>IF('[1]Facilities'!A74="","",'[1]Facilities'!A74)</f>
      </c>
      <c r="B60" s="89" t="str">
        <f>IF('[1]Facilities'!B74="","",'[1]Facilities'!B74)</f>
        <v>Richmond Expressway System</v>
      </c>
      <c r="C60" s="90">
        <f>'[1]Facilities'!C74</f>
        <v>159216</v>
      </c>
      <c r="D60" s="91">
        <f>'[1]Facilities'!D74</f>
        <v>0</v>
      </c>
      <c r="E60" s="90">
        <f>'[1]Facilities'!E74</f>
        <v>0</v>
      </c>
      <c r="F60" s="90">
        <f>'[1]Facilities'!F74</f>
        <v>0</v>
      </c>
      <c r="G60" s="92">
        <f>'[1]Facilities'!G74</f>
        <v>4157</v>
      </c>
      <c r="H60" s="90">
        <f>'[1]Facilities'!H74</f>
        <v>0</v>
      </c>
      <c r="I60" s="90">
        <f>'[1]Facilities'!I74</f>
        <v>4157</v>
      </c>
      <c r="J60" s="93">
        <f>'[1]Facilities'!J74</f>
        <v>155059</v>
      </c>
      <c r="K60" s="13"/>
      <c r="L60" s="3"/>
      <c r="M60" s="8"/>
      <c r="N60" s="8"/>
      <c r="O60" s="8"/>
      <c r="P60" s="8"/>
      <c r="Q60" s="8"/>
      <c r="R60" s="8"/>
    </row>
    <row r="61" spans="1:18" ht="9" customHeight="1">
      <c r="A61" s="89"/>
      <c r="B61" s="89"/>
      <c r="C61" s="90"/>
      <c r="D61" s="91"/>
      <c r="E61" s="90"/>
      <c r="F61" s="90"/>
      <c r="G61" s="92"/>
      <c r="H61" s="90"/>
      <c r="I61" s="90"/>
      <c r="J61" s="93"/>
      <c r="K61" s="13"/>
      <c r="L61" s="3"/>
      <c r="M61" s="8"/>
      <c r="N61" s="8"/>
      <c r="O61" s="8"/>
      <c r="P61" s="8"/>
      <c r="Q61" s="8"/>
      <c r="R61" s="8"/>
    </row>
    <row r="62" spans="1:18" ht="9" customHeight="1" thickBot="1">
      <c r="A62" s="99">
        <f>IF('[1]Facilities'!A75="","",'[1]Facilities'!A75)</f>
      </c>
      <c r="B62" s="99" t="str">
        <f>IF('[1]Facilities'!B75="","",'[1]Facilities'!B75)</f>
        <v>Total</v>
      </c>
      <c r="C62" s="100">
        <f>'[1]Facilities'!C75</f>
        <v>180574</v>
      </c>
      <c r="D62" s="101">
        <f>'[1]Facilities'!D75</f>
        <v>272</v>
      </c>
      <c r="E62" s="100">
        <f>'[1]Facilities'!E75</f>
        <v>0</v>
      </c>
      <c r="F62" s="100">
        <f>'[1]Facilities'!F75</f>
        <v>272</v>
      </c>
      <c r="G62" s="102">
        <f>'[1]Facilities'!G75</f>
        <v>4157</v>
      </c>
      <c r="H62" s="100">
        <f>'[1]Facilities'!H75</f>
        <v>0</v>
      </c>
      <c r="I62" s="100">
        <f>'[1]Facilities'!I75</f>
        <v>4157</v>
      </c>
      <c r="J62" s="103">
        <f>'[1]Facilities'!J75</f>
        <v>176689</v>
      </c>
      <c r="K62" s="13"/>
      <c r="L62" s="3"/>
      <c r="M62" s="8"/>
      <c r="N62" s="8"/>
      <c r="O62" s="8"/>
      <c r="P62" s="8"/>
      <c r="Q62" s="8"/>
      <c r="R62" s="8"/>
    </row>
    <row r="63" spans="1:18" ht="10.5" customHeight="1" thickTop="1">
      <c r="A63" s="50" t="s">
        <v>29</v>
      </c>
      <c r="B63" s="50"/>
      <c r="C63" s="75">
        <v>12800658</v>
      </c>
      <c r="D63" s="68">
        <v>389909</v>
      </c>
      <c r="E63" s="53">
        <v>579995</v>
      </c>
      <c r="F63" s="76">
        <v>969904</v>
      </c>
      <c r="G63" s="68">
        <v>127437</v>
      </c>
      <c r="H63" s="53">
        <v>579995</v>
      </c>
      <c r="I63" s="53">
        <v>707432</v>
      </c>
      <c r="J63" s="74">
        <v>13063130</v>
      </c>
      <c r="K63" s="13"/>
      <c r="L63" s="3"/>
      <c r="M63" s="8"/>
      <c r="N63" s="8"/>
      <c r="O63" s="8"/>
      <c r="P63" s="8"/>
      <c r="Q63" s="8"/>
      <c r="R63" s="8"/>
    </row>
    <row r="64" spans="1:18" ht="10.5" customHeight="1">
      <c r="A64" s="55"/>
      <c r="B64" s="22"/>
      <c r="C64" s="23"/>
      <c r="D64" s="23"/>
      <c r="E64" s="23"/>
      <c r="F64" s="23"/>
      <c r="G64" s="23"/>
      <c r="H64" s="23"/>
      <c r="I64" s="23"/>
      <c r="J64" s="104"/>
      <c r="K64" s="13"/>
      <c r="L64" s="3"/>
      <c r="M64" s="8"/>
      <c r="N64" s="8"/>
      <c r="O64" s="8"/>
      <c r="P64" s="8"/>
      <c r="Q64" s="8"/>
      <c r="R64" s="8"/>
    </row>
    <row r="65" spans="1:18" ht="10.5" customHeight="1">
      <c r="A65" s="105" t="s">
        <v>53</v>
      </c>
      <c r="B65" s="77"/>
      <c r="C65" s="77"/>
      <c r="D65" s="77"/>
      <c r="E65" s="78"/>
      <c r="F65" s="79" t="s">
        <v>64</v>
      </c>
      <c r="G65" s="77"/>
      <c r="H65" s="77"/>
      <c r="I65" s="77"/>
      <c r="J65" s="80"/>
      <c r="K65" s="13"/>
      <c r="L65" s="3"/>
      <c r="M65" s="8"/>
      <c r="N65" s="8"/>
      <c r="O65" s="8"/>
      <c r="P65" s="8"/>
      <c r="Q65" s="8"/>
      <c r="R65" s="8"/>
    </row>
    <row r="66" spans="1:18" ht="12" customHeight="1">
      <c r="A66" s="105" t="s">
        <v>26</v>
      </c>
      <c r="B66" s="77"/>
      <c r="C66" s="77"/>
      <c r="D66" s="77"/>
      <c r="E66" s="81"/>
      <c r="F66" s="82" t="s">
        <v>65</v>
      </c>
      <c r="G66" s="77"/>
      <c r="H66" s="77"/>
      <c r="I66" s="77"/>
      <c r="J66" s="80"/>
      <c r="K66" s="14"/>
      <c r="L66" s="3"/>
      <c r="M66" s="8"/>
      <c r="N66" s="8"/>
      <c r="O66" s="8"/>
      <c r="P66" s="8"/>
      <c r="Q66" s="8"/>
      <c r="R66" s="8"/>
    </row>
    <row r="67" spans="1:18" ht="12" customHeight="1">
      <c r="A67" s="105" t="s">
        <v>28</v>
      </c>
      <c r="B67" s="77"/>
      <c r="C67" s="77"/>
      <c r="D67" s="77"/>
      <c r="E67" s="81"/>
      <c r="F67" s="82" t="s">
        <v>27</v>
      </c>
      <c r="G67" s="77"/>
      <c r="H67" s="77"/>
      <c r="I67" s="77"/>
      <c r="J67" s="80"/>
      <c r="K67" s="14"/>
      <c r="L67" s="3"/>
      <c r="M67" s="8"/>
      <c r="N67" s="8"/>
      <c r="O67" s="8"/>
      <c r="P67" s="8"/>
      <c r="Q67" s="8"/>
      <c r="R67" s="8"/>
    </row>
    <row r="68" spans="1:18" ht="12" customHeight="1">
      <c r="A68" s="105" t="s">
        <v>63</v>
      </c>
      <c r="B68" s="77"/>
      <c r="C68" s="77"/>
      <c r="D68" s="77"/>
      <c r="E68" s="81"/>
      <c r="F68" s="82" t="s">
        <v>66</v>
      </c>
      <c r="G68" s="77"/>
      <c r="H68" s="77"/>
      <c r="I68" s="77"/>
      <c r="J68" s="80"/>
      <c r="K68" s="14"/>
      <c r="L68" s="3"/>
      <c r="M68" s="8"/>
      <c r="N68" s="8"/>
      <c r="O68" s="8"/>
      <c r="P68" s="8"/>
      <c r="Q68" s="8"/>
      <c r="R68" s="8"/>
    </row>
    <row r="69" spans="1:18" ht="12" customHeight="1">
      <c r="A69" s="105" t="s">
        <v>49</v>
      </c>
      <c r="B69" s="77"/>
      <c r="C69" s="77"/>
      <c r="D69" s="77"/>
      <c r="E69" s="81"/>
      <c r="F69" s="79" t="s">
        <v>57</v>
      </c>
      <c r="G69" s="77"/>
      <c r="H69" s="77"/>
      <c r="I69" s="77"/>
      <c r="J69" s="80"/>
      <c r="K69" s="14"/>
      <c r="L69" s="3"/>
      <c r="M69" s="8"/>
      <c r="N69" s="8"/>
      <c r="O69" s="8"/>
      <c r="P69" s="8"/>
      <c r="Q69" s="8"/>
      <c r="R69" s="8"/>
    </row>
    <row r="70" spans="1:18" ht="12" customHeight="1">
      <c r="A70" s="105"/>
      <c r="B70" s="83"/>
      <c r="C70" s="83"/>
      <c r="D70" s="83"/>
      <c r="E70" s="78"/>
      <c r="F70" s="79"/>
      <c r="G70" s="83"/>
      <c r="H70" s="83"/>
      <c r="I70" s="83"/>
      <c r="J70" s="80"/>
      <c r="K70" s="14"/>
      <c r="L70" s="3"/>
      <c r="M70" s="8"/>
      <c r="N70" s="8"/>
      <c r="O70" s="8"/>
      <c r="P70" s="8"/>
      <c r="Q70" s="8"/>
      <c r="R70" s="8"/>
    </row>
    <row r="71" spans="1:18" ht="9.75" customHeight="1">
      <c r="A71" s="32"/>
      <c r="B71" s="33"/>
      <c r="C71" s="33"/>
      <c r="D71" s="33"/>
      <c r="E71" s="34"/>
      <c r="F71" s="35"/>
      <c r="G71" s="33"/>
      <c r="H71" s="33"/>
      <c r="I71" s="33"/>
      <c r="J71" s="36"/>
      <c r="K71" s="8"/>
      <c r="L71" s="8"/>
      <c r="M71" s="8"/>
      <c r="N71" s="8"/>
      <c r="O71" s="8"/>
      <c r="P71" s="8"/>
      <c r="Q71" s="8"/>
      <c r="R71" s="8"/>
    </row>
    <row r="72" spans="1:18" ht="11.25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8"/>
      <c r="L72" s="8"/>
      <c r="M72" s="8"/>
      <c r="N72" s="8"/>
      <c r="O72" s="8"/>
      <c r="P72" s="8"/>
      <c r="Q72" s="8"/>
      <c r="R72" s="8"/>
    </row>
    <row r="73" spans="1:18" ht="9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9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9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9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9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9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9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9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9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9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9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9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9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9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9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9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9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9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9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9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9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9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9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9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9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9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9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9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9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9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9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9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9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9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9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9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9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9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9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9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9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9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9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9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9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9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9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9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9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9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9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9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9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9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9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9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9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9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9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9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9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9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9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9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9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9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9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9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9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9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9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9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9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9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9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9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9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9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9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9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9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9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9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9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9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9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9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9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9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9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9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9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9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9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9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9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9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9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9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9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9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9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9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9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9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9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9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9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9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9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9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9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9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9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9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9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9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9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9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9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9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9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9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9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9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9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9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9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9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9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9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9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9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9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9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9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9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9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9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9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9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9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9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9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9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9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9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9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9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9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9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9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9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9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9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9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9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9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9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9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9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9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9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9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9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9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9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9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9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9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9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9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9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9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9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9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9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9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9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9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9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9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9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9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9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9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9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9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9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9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9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9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9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9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9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9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9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9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9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9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9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9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9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9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9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9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9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9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9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9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9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9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9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9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9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9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9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9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9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9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9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9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9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9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9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9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9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9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9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9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9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9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9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9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9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9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9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9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9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9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9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9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9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9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9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9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9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9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9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9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9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9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9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9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9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9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9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9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9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9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9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9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9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9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9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9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9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9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9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9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9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9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9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9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9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9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9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9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9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9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9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9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9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9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9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9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9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9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9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9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9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9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9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9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9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9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9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9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9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9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9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9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9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9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9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9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9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9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9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9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9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9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9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9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9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9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9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9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9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9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9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9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9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9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9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9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9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9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9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9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9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9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9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9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9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9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9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9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9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9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9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9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9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9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9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9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9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9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9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9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9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9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9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9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9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9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9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9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9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9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9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9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</sheetData>
  <printOptions/>
  <pageMargins left="0.85" right="0.5" top="0.65" bottom="0.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FHWA</cp:lastModifiedBy>
  <cp:lastPrinted>2008-11-09T20:55:09Z</cp:lastPrinted>
  <dcterms:created xsi:type="dcterms:W3CDTF">2000-10-20T14:55:35Z</dcterms:created>
  <dcterms:modified xsi:type="dcterms:W3CDTF">2008-11-09T20:56:47Z</dcterms:modified>
  <cp:category/>
  <cp:version/>
  <cp:contentType/>
  <cp:contentStatus/>
</cp:coreProperties>
</file>