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615" activeTab="0"/>
  </bookViews>
  <sheets>
    <sheet name="AUG 2010 FINAL" sheetId="1" r:id="rId1"/>
    <sheet name="JUNE 2010" sheetId="2" r:id="rId2"/>
    <sheet name="MAY 2010" sheetId="3" r:id="rId3"/>
    <sheet name="APRIL 6" sheetId="4" r:id="rId4"/>
    <sheet name="LINKED" sheetId="5" r:id="rId5"/>
    <sheet name="FORMULA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</externalReferences>
  <definedNames>
    <definedName name="\T">'LINKED'!$B$79</definedName>
    <definedName name="CTIPS">#REF!</definedName>
    <definedName name="HS" localSheetId="3">'APRIL 6'!$A$4:$P$77</definedName>
    <definedName name="HS" localSheetId="0">'AUG 2010 FINAL'!$A$4:$P$77</definedName>
    <definedName name="HS" localSheetId="1">'JUNE 2010'!$A$4:$P$77</definedName>
    <definedName name="HS" localSheetId="2">'MAY 2010'!$A$4:$P$77</definedName>
    <definedName name="HS">'FORMULAS'!$A$4:$P$77</definedName>
    <definedName name="mf33sf">'LINKED'!$A$19:$P$70</definedName>
    <definedName name="MMF">#REF!</definedName>
    <definedName name="_xlnm.Print_Area" localSheetId="3">'APRIL 6'!$A$4:$P$77</definedName>
    <definedName name="_xlnm.Print_Area" localSheetId="0">'AUG 2010 FINAL'!$A$4:$P$77</definedName>
    <definedName name="_xlnm.Print_Area" localSheetId="5">'FORMULAS'!$A$4:$P$77</definedName>
    <definedName name="_xlnm.Print_Area" localSheetId="1">'JUNE 2010'!$A$4:$P$77</definedName>
    <definedName name="_xlnm.Print_Area" localSheetId="4">'LINKED'!$A$4:$P$76</definedName>
    <definedName name="_xlnm.Print_Area" localSheetId="2">'MAY 2010'!$A$4:$P$77</definedName>
  </definedNames>
  <calcPr fullCalcOnLoad="1"/>
</workbook>
</file>

<file path=xl/sharedStrings.xml><?xml version="1.0" encoding="utf-8"?>
<sst xmlns="http://schemas.openxmlformats.org/spreadsheetml/2006/main" count="472" uniqueCount="87">
  <si>
    <t>COMPILED FOR THE CALENDAR YEAR</t>
  </si>
  <si>
    <t>FROM STATE FUEL-TAX REPORTS</t>
  </si>
  <si>
    <t>(GALLONS)</t>
  </si>
  <si>
    <t>STATE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</si>
  <si>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</si>
  <si>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</si>
  <si>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</si>
  <si>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</si>
  <si>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</si>
  <si>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</si>
  <si>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</si>
  <si>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</si>
  <si>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</si>
  <si>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</si>
  <si>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</si>
  <si>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</si>
  <si>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</si>
  <si>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</si>
  <si>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</si>
  <si>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</si>
  <si>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</si>
  <si>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</si>
  <si>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</si>
  <si>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</si>
  <si>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</si>
  <si>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</si>
  <si>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</si>
  <si>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</si>
  <si>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</si>
  <si>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</si>
  <si>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</si>
  <si>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</si>
  <si>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</si>
  <si>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</si>
  <si>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</si>
  <si>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</si>
  <si>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</si>
  <si>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</si>
  <si>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</si>
  <si>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</si>
  <si>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</si>
  <si>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</si>
  <si>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</si>
  <si>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</si>
  <si>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</si>
  <si>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</si>
  <si>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</si>
  <si>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</si>
  <si>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</si>
  <si>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</si>
  <si>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</si>
  <si>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</si>
  <si>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</si>
  <si>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</si>
  <si>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</si>
  <si>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</si>
  <si>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</si>
  <si>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</si>
  <si>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</si>
  <si>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</si>
  <si>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</si>
  <si>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</si>
  <si>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</si>
  <si>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</si>
  <si>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</si>
  <si>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</si>
  <si>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</si>
  <si>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CHANGE</t>
  </si>
  <si>
    <t>FROM</t>
  </si>
  <si>
    <t>PRIOR YEAR</t>
  </si>
  <si>
    <t>TOTAL</t>
  </si>
  <si>
    <t>CUMMULATIVE</t>
  </si>
  <si>
    <t>FOR</t>
  </si>
  <si>
    <t>GALLONS</t>
  </si>
  <si>
    <t>PERCENT</t>
  </si>
  <si>
    <t xml:space="preserve">     Total</t>
  </si>
  <si>
    <t>(THOUSANDS OF GALLONS)</t>
  </si>
  <si>
    <t>TABLE MF-33SF</t>
  </si>
  <si>
    <t>LINKED VERSION</t>
  </si>
  <si>
    <t xml:space="preserve">MONTHLY SPECIAL FUEL REPORTED BY STATES - 2008 </t>
  </si>
  <si>
    <t>MONTHLY SPECIAL FUEL REPORTED BY STATES - 2008 1/</t>
  </si>
  <si>
    <t>APRIL 2010</t>
  </si>
  <si>
    <t>MAY 2010</t>
  </si>
  <si>
    <t>JUNE 2010</t>
  </si>
  <si>
    <t>Linked</t>
  </si>
  <si>
    <t>`</t>
  </si>
  <si>
    <t>AUGUST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</si>
</sst>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 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6"/>
      <name val="P-AVGARD"/>
      <family val="0"/>
    </font>
    <font>
      <sz val="10"/>
      <name val="Arial"/>
      <family val="0"/>
    </font>
    <font>
      <sz val="5"/>
      <name val="P-AVGARD"/>
      <family val="0"/>
    </font>
    <font>
      <b/>
      <sz val="14"/>
      <name val="P-AVGARD"/>
      <family val="0"/>
    </font>
    <font>
      <sz val="5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6"/>
      <color indexed="10"/>
      <name val="P-AVGARD"/>
      <family val="0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/>
      <right>
        <color indexed="63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164" fontId="2" fillId="0" borderId="14" xfId="0" applyNumberFormat="1" applyFont="1" applyBorder="1" applyAlignment="1" applyProtection="1">
      <alignment vertical="center"/>
      <protection/>
    </xf>
    <xf numFmtId="164" fontId="2" fillId="0" borderId="15" xfId="0" applyNumberFormat="1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37" fontId="0" fillId="0" borderId="13" xfId="0" applyNumberFormat="1" applyBorder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5" fontId="4" fillId="0" borderId="11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164" fontId="4" fillId="0" borderId="14" xfId="0" applyNumberFormat="1" applyFont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164" fontId="4" fillId="0" borderId="15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Alignment="1" applyProtection="1">
      <alignment horizontal="centerContinuous" vertical="center"/>
      <protection/>
    </xf>
    <xf numFmtId="37" fontId="6" fillId="0" borderId="11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165" fontId="6" fillId="0" borderId="13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Continuous" vertical="center"/>
      <protection/>
    </xf>
    <xf numFmtId="0" fontId="0" fillId="0" borderId="18" xfId="0" applyBorder="1" applyAlignment="1">
      <alignment/>
    </xf>
    <xf numFmtId="0" fontId="0" fillId="0" borderId="17" xfId="0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vertical="center"/>
      <protection/>
    </xf>
    <xf numFmtId="0" fontId="6" fillId="0" borderId="12" xfId="0" applyFont="1" applyBorder="1" applyAlignment="1" applyProtection="1" quotePrefix="1">
      <alignment horizontal="right" vertical="center"/>
      <protection/>
    </xf>
    <xf numFmtId="0" fontId="6" fillId="0" borderId="0" xfId="0" applyFont="1" applyAlignment="1" quotePrefix="1">
      <alignment horizontal="right" vertical="center"/>
    </xf>
    <xf numFmtId="0" fontId="0" fillId="0" borderId="0" xfId="0" applyAlignment="1">
      <alignment horizontal="right"/>
    </xf>
    <xf numFmtId="37" fontId="9" fillId="0" borderId="13" xfId="0" applyNumberFormat="1" applyFont="1" applyBorder="1" applyAlignment="1" applyProtection="1">
      <alignment horizontal="centerContinuous" vertical="center"/>
      <protection/>
    </xf>
    <xf numFmtId="37" fontId="8" fillId="0" borderId="13" xfId="0" applyNumberFormat="1" applyFont="1" applyBorder="1" applyAlignment="1" applyProtection="1">
      <alignment horizontal="centerContinuous" vertical="center"/>
      <protection/>
    </xf>
    <xf numFmtId="165" fontId="6" fillId="0" borderId="0" xfId="0" applyNumberFormat="1" applyFont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right" vertical="center"/>
      <protection/>
    </xf>
    <xf numFmtId="164" fontId="2" fillId="0" borderId="19" xfId="0" applyNumberFormat="1" applyFont="1" applyBorder="1" applyAlignment="1" applyProtection="1">
      <alignment vertical="center"/>
      <protection/>
    </xf>
    <xf numFmtId="164" fontId="4" fillId="0" borderId="20" xfId="0" applyNumberFormat="1" applyFont="1" applyBorder="1" applyAlignment="1" applyProtection="1">
      <alignment vertical="center"/>
      <protection/>
    </xf>
    <xf numFmtId="165" fontId="4" fillId="0" borderId="21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6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165" fontId="4" fillId="0" borderId="24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165" fontId="4" fillId="0" borderId="26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 quotePrefix="1">
      <alignment horizontal="right" vertical="center"/>
      <protection/>
    </xf>
    <xf numFmtId="0" fontId="6" fillId="0" borderId="28" xfId="0" applyFont="1" applyBorder="1" applyAlignment="1" applyProtection="1">
      <alignment horizontal="centerContinuous" vertical="center"/>
      <protection/>
    </xf>
    <xf numFmtId="0" fontId="6" fillId="0" borderId="29" xfId="0" applyFont="1" applyBorder="1" applyAlignment="1" applyProtection="1">
      <alignment horizontal="centerContinuous" vertical="center"/>
      <protection/>
    </xf>
    <xf numFmtId="0" fontId="6" fillId="0" borderId="30" xfId="0" applyFont="1" applyBorder="1" applyAlignment="1" applyProtection="1">
      <alignment horizontal="centerContinuous" vertical="center"/>
      <protection/>
    </xf>
    <xf numFmtId="0" fontId="0" fillId="0" borderId="31" xfId="0" applyBorder="1" applyAlignment="1">
      <alignment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/>
    </xf>
    <xf numFmtId="164" fontId="4" fillId="0" borderId="32" xfId="0" applyNumberFormat="1" applyFont="1" applyBorder="1" applyAlignment="1" applyProtection="1">
      <alignment vertical="center"/>
      <protection/>
    </xf>
    <xf numFmtId="164" fontId="4" fillId="0" borderId="33" xfId="0" applyNumberFormat="1" applyFont="1" applyBorder="1" applyAlignment="1" applyProtection="1">
      <alignment vertical="center"/>
      <protection/>
    </xf>
    <xf numFmtId="164" fontId="2" fillId="0" borderId="34" xfId="0" applyNumberFormat="1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externalLink" Target="externalLinks/externalLink67.xml" /><Relationship Id="rId76" Type="http://schemas.openxmlformats.org/officeDocument/2006/relationships/externalLink" Target="externalLinks/externalLink68.xml" /><Relationship Id="rId77" Type="http://schemas.openxmlformats.org/officeDocument/2006/relationships/externalLink" Target="externalLinks/externalLink69.xml" /><Relationship Id="rId78" Type="http://schemas.openxmlformats.org/officeDocument/2006/relationships/externalLink" Target="externalLinks/externalLink70.xml" /><Relationship Id="rId79" Type="http://schemas.openxmlformats.org/officeDocument/2006/relationships/externalLink" Target="externalLinks/externalLink71.xml" /><Relationship Id="rId80" Type="http://schemas.openxmlformats.org/officeDocument/2006/relationships/externalLink" Target="externalLinks/externalLink72.xml" /><Relationship Id="rId81" Type="http://schemas.openxmlformats.org/officeDocument/2006/relationships/externalLink" Target="externalLinks/externalLink73.xml" /><Relationship Id="rId82" Type="http://schemas.openxmlformats.org/officeDocument/2006/relationships/externalLink" Target="externalLinks/externalLink74.xml" /><Relationship Id="rId83" Type="http://schemas.openxmlformats.org/officeDocument/2006/relationships/externalLink" Target="externalLinks/externalLink75.xml" /><Relationship Id="rId84" Type="http://schemas.openxmlformats.org/officeDocument/2006/relationships/externalLink" Target="externalLinks/externalLink76.xml" /><Relationship Id="rId85" Type="http://schemas.openxmlformats.org/officeDocument/2006/relationships/externalLink" Target="externalLinks/externalLink77.xml" /><Relationship Id="rId86" Type="http://schemas.openxmlformats.org/officeDocument/2006/relationships/externalLink" Target="externalLinks/externalLink78.xml" /><Relationship Id="rId87" Type="http://schemas.openxmlformats.org/officeDocument/2006/relationships/externalLink" Target="externalLinks/externalLink79.xml" /><Relationship Id="rId88" Type="http://schemas.openxmlformats.org/officeDocument/2006/relationships/externalLink" Target="externalLinks/externalLink80.xml" /><Relationship Id="rId89" Type="http://schemas.openxmlformats.org/officeDocument/2006/relationships/externalLink" Target="externalLinks/externalLink81.xml" /><Relationship Id="rId90" Type="http://schemas.openxmlformats.org/officeDocument/2006/relationships/externalLink" Target="externalLinks/externalLink82.xml" /><Relationship Id="rId91" Type="http://schemas.openxmlformats.org/officeDocument/2006/relationships/externalLink" Target="externalLinks/externalLink83.xml" /><Relationship Id="rId92" Type="http://schemas.openxmlformats.org/officeDocument/2006/relationships/externalLink" Target="externalLinks/externalLink84.xml" /><Relationship Id="rId93" Type="http://schemas.openxmlformats.org/officeDocument/2006/relationships/externalLink" Target="externalLinks/externalLink85.xml" /><Relationship Id="rId94" Type="http://schemas.openxmlformats.org/officeDocument/2006/relationships/externalLink" Target="externalLinks/externalLink86.xml" /><Relationship Id="rId95" Type="http://schemas.openxmlformats.org/officeDocument/2006/relationships/externalLink" Target="externalLinks/externalLink87.xml" /><Relationship Id="rId96" Type="http://schemas.openxmlformats.org/officeDocument/2006/relationships/externalLink" Target="externalLinks/externalLink88.xml" /><Relationship Id="rId97" Type="http://schemas.openxmlformats.org/officeDocument/2006/relationships/externalLink" Target="externalLinks/externalLink89.xml" /><Relationship Id="rId98" Type="http://schemas.openxmlformats.org/officeDocument/2006/relationships/externalLink" Target="externalLinks/externalLink90.xml" /><Relationship Id="rId99" Type="http://schemas.openxmlformats.org/officeDocument/2006/relationships/externalLink" Target="externalLinks/externalLink91.xml" /><Relationship Id="rId100" Type="http://schemas.openxmlformats.org/officeDocument/2006/relationships/externalLink" Target="externalLinks/externalLink92.xml" /><Relationship Id="rId101" Type="http://schemas.openxmlformats.org/officeDocument/2006/relationships/externalLink" Target="externalLinks/externalLink93.xml" /><Relationship Id="rId102" Type="http://schemas.openxmlformats.org/officeDocument/2006/relationships/externalLink" Target="externalLinks/externalLink94.xml" /><Relationship Id="rId103" Type="http://schemas.openxmlformats.org/officeDocument/2006/relationships/externalLink" Target="externalLinks/externalLink95.xml" /><Relationship Id="rId104" Type="http://schemas.openxmlformats.org/officeDocument/2006/relationships/externalLink" Target="externalLinks/externalLink96.xml" /><Relationship Id="rId105" Type="http://schemas.openxmlformats.org/officeDocument/2006/relationships/externalLink" Target="externalLinks/externalLink97.xml" /><Relationship Id="rId106" Type="http://schemas.openxmlformats.org/officeDocument/2006/relationships/externalLink" Target="externalLinks/externalLink98.xml" /><Relationship Id="rId107" Type="http://schemas.openxmlformats.org/officeDocument/2006/relationships/externalLink" Target="externalLinks/externalLink99.xml" /><Relationship Id="rId108" Type="http://schemas.openxmlformats.org/officeDocument/2006/relationships/externalLink" Target="externalLinks/externalLink100.xml" /><Relationship Id="rId109" Type="http://schemas.openxmlformats.org/officeDocument/2006/relationships/externalLink" Target="externalLinks/externalLink101.xml" /><Relationship Id="rId110" Type="http://schemas.openxmlformats.org/officeDocument/2006/relationships/externalLink" Target="externalLinks/externalLink102.xml" /><Relationship Id="rId1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al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fl08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wv0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wi07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wy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ga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hi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id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il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in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ia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ks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ky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la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ak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e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d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a0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i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n0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s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o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mt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e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v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az0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h0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j08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m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y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c08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nd08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oh08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ok0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or0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pa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ar0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ri08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sc08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sd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tn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tx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ut08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vt08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va0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wa0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wv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ca08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wi08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wy08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al07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ak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az0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ar0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ca0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co07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ct07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de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co08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dc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fl07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ga0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hi07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id07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il07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in07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ia0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ks07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ky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ct08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la0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e07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d07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a0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i07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n07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s07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o07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mt0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e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de08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v07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h0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j07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m07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y0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c07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nd07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oh07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ok07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or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8\UNZIPPED\RESULTS\Mmfdc08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pa07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ri07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sc0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sd07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tn0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tx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ut07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vt07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va07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MF\2007\UNZIPPED\RESULTS\Mmfw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61751275</v>
          </cell>
        </row>
      </sheetData>
      <sheetData sheetId="2">
        <row r="16">
          <cell r="F16">
            <v>73875094</v>
          </cell>
        </row>
      </sheetData>
      <sheetData sheetId="3">
        <row r="16">
          <cell r="F16">
            <v>57757507</v>
          </cell>
        </row>
      </sheetData>
      <sheetData sheetId="4">
        <row r="16">
          <cell r="F16">
            <v>67452961</v>
          </cell>
        </row>
      </sheetData>
      <sheetData sheetId="5">
        <row r="16">
          <cell r="F16">
            <v>74909895</v>
          </cell>
        </row>
      </sheetData>
      <sheetData sheetId="6">
        <row r="16">
          <cell r="F16">
            <v>58166194</v>
          </cell>
        </row>
      </sheetData>
      <sheetData sheetId="7">
        <row r="16">
          <cell r="F16">
            <v>66513470</v>
          </cell>
        </row>
      </sheetData>
      <sheetData sheetId="8">
        <row r="16">
          <cell r="F16">
            <v>70477558</v>
          </cell>
        </row>
      </sheetData>
      <sheetData sheetId="9">
        <row r="16">
          <cell r="F16">
            <v>56962632</v>
          </cell>
        </row>
      </sheetData>
      <sheetData sheetId="10">
        <row r="16">
          <cell r="F16">
            <v>60788965</v>
          </cell>
        </row>
      </sheetData>
      <sheetData sheetId="11">
        <row r="16">
          <cell r="F16">
            <v>71499031</v>
          </cell>
        </row>
      </sheetData>
      <sheetData sheetId="12">
        <row r="16">
          <cell r="F16">
            <v>54226011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121347302</v>
          </cell>
        </row>
      </sheetData>
      <sheetData sheetId="2">
        <row r="16">
          <cell r="F16">
            <v>133715544</v>
          </cell>
        </row>
      </sheetData>
      <sheetData sheetId="3">
        <row r="16">
          <cell r="F16">
            <v>128833824</v>
          </cell>
        </row>
      </sheetData>
      <sheetData sheetId="4">
        <row r="16">
          <cell r="F16">
            <v>134189042</v>
          </cell>
        </row>
      </sheetData>
      <sheetData sheetId="5">
        <row r="16">
          <cell r="F16">
            <v>135679462</v>
          </cell>
        </row>
      </sheetData>
      <sheetData sheetId="6">
        <row r="16">
          <cell r="F16">
            <v>129415306</v>
          </cell>
        </row>
      </sheetData>
      <sheetData sheetId="7">
        <row r="16">
          <cell r="F16">
            <v>118433386</v>
          </cell>
        </row>
      </sheetData>
      <sheetData sheetId="8">
        <row r="16">
          <cell r="F16">
            <v>119455578</v>
          </cell>
        </row>
      </sheetData>
      <sheetData sheetId="9">
        <row r="16">
          <cell r="F16">
            <v>120785929</v>
          </cell>
        </row>
      </sheetData>
      <sheetData sheetId="10">
        <row r="16">
          <cell r="F16">
            <v>114643778</v>
          </cell>
        </row>
      </sheetData>
      <sheetData sheetId="11">
        <row r="16">
          <cell r="F16">
            <v>127852222</v>
          </cell>
        </row>
      </sheetData>
      <sheetData sheetId="12">
        <row r="16">
          <cell r="F16">
            <v>111363457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294254229</v>
          </cell>
          <cell r="G16">
            <v>417114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759819937</v>
          </cell>
          <cell r="G16">
            <v>2537834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392283196</v>
          </cell>
          <cell r="G1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120536622</v>
          </cell>
          <cell r="G16">
            <v>890345</v>
          </cell>
        </row>
      </sheetData>
      <sheetData sheetId="2">
        <row r="16">
          <cell r="F16">
            <v>115541479</v>
          </cell>
          <cell r="G16">
            <v>927217</v>
          </cell>
        </row>
      </sheetData>
      <sheetData sheetId="3">
        <row r="16">
          <cell r="F16">
            <v>122390474</v>
          </cell>
          <cell r="G16">
            <v>834606</v>
          </cell>
        </row>
      </sheetData>
      <sheetData sheetId="4">
        <row r="16">
          <cell r="F16">
            <v>115918979</v>
          </cell>
          <cell r="G16">
            <v>886162</v>
          </cell>
        </row>
      </sheetData>
      <sheetData sheetId="5">
        <row r="16">
          <cell r="F16">
            <v>120719190</v>
          </cell>
          <cell r="G16">
            <v>882676</v>
          </cell>
        </row>
      </sheetData>
      <sheetData sheetId="6">
        <row r="16">
          <cell r="F16">
            <v>113596286</v>
          </cell>
          <cell r="G16">
            <v>958000</v>
          </cell>
        </row>
      </sheetData>
      <sheetData sheetId="7">
        <row r="16">
          <cell r="F16">
            <v>105691605</v>
          </cell>
          <cell r="G16">
            <v>957405</v>
          </cell>
        </row>
      </sheetData>
      <sheetData sheetId="8">
        <row r="16">
          <cell r="F16">
            <v>109030495</v>
          </cell>
          <cell r="G16">
            <v>887487</v>
          </cell>
        </row>
      </sheetData>
      <sheetData sheetId="9">
        <row r="16">
          <cell r="F16">
            <v>111197478</v>
          </cell>
          <cell r="G16">
            <v>896869</v>
          </cell>
        </row>
      </sheetData>
      <sheetData sheetId="10">
        <row r="16">
          <cell r="F16">
            <v>97410050</v>
          </cell>
          <cell r="G16">
            <v>1093421</v>
          </cell>
        </row>
      </sheetData>
      <sheetData sheetId="11">
        <row r="16">
          <cell r="F16">
            <v>96679036</v>
          </cell>
          <cell r="G16">
            <v>1168594</v>
          </cell>
        </row>
      </sheetData>
      <sheetData sheetId="12">
        <row r="16">
          <cell r="F16">
            <v>96353042</v>
          </cell>
          <cell r="G16">
            <v>1045310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3915415</v>
          </cell>
          <cell r="G16">
            <v>199383</v>
          </cell>
        </row>
      </sheetData>
      <sheetData sheetId="2">
        <row r="16">
          <cell r="F16">
            <v>3779370</v>
          </cell>
          <cell r="G16">
            <v>185252</v>
          </cell>
        </row>
      </sheetData>
      <sheetData sheetId="3">
        <row r="16">
          <cell r="F16">
            <v>2313147</v>
          </cell>
          <cell r="G16">
            <v>192212</v>
          </cell>
        </row>
      </sheetData>
      <sheetData sheetId="4">
        <row r="16">
          <cell r="F16">
            <v>4211429</v>
          </cell>
          <cell r="G16">
            <v>79540</v>
          </cell>
        </row>
      </sheetData>
      <sheetData sheetId="5">
        <row r="16">
          <cell r="F16">
            <v>6607436</v>
          </cell>
          <cell r="G16">
            <v>424203</v>
          </cell>
        </row>
      </sheetData>
      <sheetData sheetId="6">
        <row r="16">
          <cell r="F16">
            <v>5895876</v>
          </cell>
          <cell r="G16">
            <v>187068</v>
          </cell>
        </row>
      </sheetData>
      <sheetData sheetId="7">
        <row r="16">
          <cell r="F16">
            <v>3498314</v>
          </cell>
          <cell r="G16">
            <v>249749</v>
          </cell>
        </row>
      </sheetData>
      <sheetData sheetId="8">
        <row r="16">
          <cell r="F16">
            <v>3397613</v>
          </cell>
          <cell r="G16">
            <v>266247</v>
          </cell>
        </row>
      </sheetData>
      <sheetData sheetId="9">
        <row r="16">
          <cell r="F16">
            <v>4533917</v>
          </cell>
          <cell r="G16">
            <v>210055</v>
          </cell>
        </row>
      </sheetData>
      <sheetData sheetId="10">
        <row r="16">
          <cell r="F16">
            <v>4318849</v>
          </cell>
          <cell r="G16">
            <v>193350</v>
          </cell>
        </row>
      </sheetData>
      <sheetData sheetId="11">
        <row r="16">
          <cell r="F16">
            <v>10434953</v>
          </cell>
          <cell r="G16">
            <v>211300</v>
          </cell>
        </row>
      </sheetData>
      <sheetData sheetId="12">
        <row r="16">
          <cell r="F16">
            <v>3487851</v>
          </cell>
          <cell r="G16">
            <v>224875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18402881</v>
          </cell>
        </row>
      </sheetData>
      <sheetData sheetId="2">
        <row r="16">
          <cell r="F16">
            <v>17524948</v>
          </cell>
        </row>
      </sheetData>
      <sheetData sheetId="3">
        <row r="16">
          <cell r="F16">
            <v>19113209</v>
          </cell>
        </row>
      </sheetData>
      <sheetData sheetId="4">
        <row r="16">
          <cell r="F16">
            <v>22551334</v>
          </cell>
        </row>
      </sheetData>
      <sheetData sheetId="5">
        <row r="16">
          <cell r="F16">
            <v>17851301</v>
          </cell>
        </row>
      </sheetData>
      <sheetData sheetId="6">
        <row r="16">
          <cell r="F16">
            <v>19910226</v>
          </cell>
        </row>
      </sheetData>
      <sheetData sheetId="7">
        <row r="16">
          <cell r="F16">
            <v>22211092</v>
          </cell>
        </row>
      </sheetData>
      <sheetData sheetId="8">
        <row r="16">
          <cell r="F16">
            <v>17587132</v>
          </cell>
        </row>
      </sheetData>
      <sheetData sheetId="9">
        <row r="16">
          <cell r="F16">
            <v>22946796</v>
          </cell>
        </row>
      </sheetData>
      <sheetData sheetId="10">
        <row r="16">
          <cell r="F16">
            <v>23475548</v>
          </cell>
        </row>
      </sheetData>
      <sheetData sheetId="11">
        <row r="16">
          <cell r="F16">
            <v>19433376</v>
          </cell>
        </row>
      </sheetData>
      <sheetData sheetId="12">
        <row r="16">
          <cell r="F16">
            <v>25697636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101973780</v>
          </cell>
          <cell r="G16">
            <v>234047</v>
          </cell>
        </row>
      </sheetData>
      <sheetData sheetId="2">
        <row r="16">
          <cell r="F16">
            <v>104857435</v>
          </cell>
          <cell r="G16">
            <v>263618</v>
          </cell>
        </row>
      </sheetData>
      <sheetData sheetId="3">
        <row r="16">
          <cell r="F16">
            <v>164257091</v>
          </cell>
          <cell r="G16">
            <v>249270</v>
          </cell>
        </row>
      </sheetData>
      <sheetData sheetId="4">
        <row r="16">
          <cell r="F16">
            <v>112405928</v>
          </cell>
          <cell r="G16">
            <v>146449</v>
          </cell>
        </row>
      </sheetData>
      <sheetData sheetId="5">
        <row r="16">
          <cell r="F16">
            <v>93117864</v>
          </cell>
          <cell r="G16">
            <v>169240</v>
          </cell>
        </row>
      </sheetData>
      <sheetData sheetId="6">
        <row r="16">
          <cell r="F16">
            <v>95848979</v>
          </cell>
          <cell r="G16">
            <v>177877</v>
          </cell>
        </row>
      </sheetData>
      <sheetData sheetId="7">
        <row r="16">
          <cell r="F16">
            <v>100520183</v>
          </cell>
          <cell r="G16">
            <v>208940</v>
          </cell>
        </row>
      </sheetData>
      <sheetData sheetId="8">
        <row r="16">
          <cell r="F16">
            <v>100106773</v>
          </cell>
          <cell r="G16">
            <v>142928</v>
          </cell>
        </row>
      </sheetData>
      <sheetData sheetId="9">
        <row r="16">
          <cell r="F16">
            <v>199471056</v>
          </cell>
          <cell r="G16">
            <v>179855</v>
          </cell>
        </row>
      </sheetData>
      <sheetData sheetId="10">
        <row r="16">
          <cell r="F16">
            <v>109607918</v>
          </cell>
          <cell r="G16">
            <v>227245</v>
          </cell>
        </row>
      </sheetData>
      <sheetData sheetId="11">
        <row r="16">
          <cell r="F16">
            <v>89942455</v>
          </cell>
          <cell r="G16">
            <v>189607</v>
          </cell>
        </row>
      </sheetData>
      <sheetData sheetId="12">
        <row r="16">
          <cell r="F16">
            <v>202185694</v>
          </cell>
          <cell r="G16">
            <v>214933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121897060</v>
          </cell>
        </row>
      </sheetData>
      <sheetData sheetId="2">
        <row r="16">
          <cell r="F16">
            <v>117028182</v>
          </cell>
        </row>
      </sheetData>
      <sheetData sheetId="3">
        <row r="16">
          <cell r="F16">
            <v>109106032</v>
          </cell>
        </row>
      </sheetData>
      <sheetData sheetId="4">
        <row r="16">
          <cell r="F16">
            <v>121818307</v>
          </cell>
        </row>
      </sheetData>
      <sheetData sheetId="5">
        <row r="16">
          <cell r="F16">
            <v>119901499</v>
          </cell>
        </row>
      </sheetData>
      <sheetData sheetId="6">
        <row r="16">
          <cell r="F16">
            <v>103090222</v>
          </cell>
        </row>
      </sheetData>
      <sheetData sheetId="7">
        <row r="16">
          <cell r="F16">
            <v>111524251</v>
          </cell>
        </row>
      </sheetData>
      <sheetData sheetId="8">
        <row r="16">
          <cell r="F16">
            <v>105398977</v>
          </cell>
        </row>
      </sheetData>
      <sheetData sheetId="9">
        <row r="16">
          <cell r="F16">
            <v>97853434</v>
          </cell>
        </row>
      </sheetData>
      <sheetData sheetId="10">
        <row r="16">
          <cell r="F16">
            <v>118068224</v>
          </cell>
        </row>
      </sheetData>
      <sheetData sheetId="11">
        <row r="16">
          <cell r="F16">
            <v>98217648</v>
          </cell>
        </row>
      </sheetData>
      <sheetData sheetId="12">
        <row r="16">
          <cell r="F16">
            <v>86125311</v>
          </cell>
          <cell r="G16">
            <v>2989304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57192770</v>
          </cell>
          <cell r="G16">
            <v>414737</v>
          </cell>
        </row>
      </sheetData>
      <sheetData sheetId="2">
        <row r="16">
          <cell r="F16">
            <v>46598961</v>
          </cell>
          <cell r="G16">
            <v>373633</v>
          </cell>
        </row>
      </sheetData>
      <sheetData sheetId="3">
        <row r="16">
          <cell r="F16">
            <v>47883458</v>
          </cell>
          <cell r="G16">
            <v>484736</v>
          </cell>
        </row>
      </sheetData>
      <sheetData sheetId="4">
        <row r="16">
          <cell r="F16">
            <v>55620142</v>
          </cell>
          <cell r="G16">
            <v>260566</v>
          </cell>
        </row>
      </sheetData>
      <sheetData sheetId="5">
        <row r="16">
          <cell r="F16">
            <v>57090928</v>
          </cell>
          <cell r="G16">
            <v>616719</v>
          </cell>
        </row>
      </sheetData>
      <sheetData sheetId="6">
        <row r="16">
          <cell r="F16">
            <v>49588387</v>
          </cell>
          <cell r="G16">
            <v>569464</v>
          </cell>
        </row>
      </sheetData>
      <sheetData sheetId="7">
        <row r="16">
          <cell r="F16">
            <v>55525592</v>
          </cell>
          <cell r="G16">
            <v>734588</v>
          </cell>
        </row>
      </sheetData>
      <sheetData sheetId="8">
        <row r="16">
          <cell r="F16">
            <v>53660424</v>
          </cell>
          <cell r="G16">
            <v>2104330</v>
          </cell>
        </row>
      </sheetData>
      <sheetData sheetId="9">
        <row r="16">
          <cell r="F16">
            <v>54449858</v>
          </cell>
          <cell r="G16">
            <v>1228363</v>
          </cell>
        </row>
      </sheetData>
      <sheetData sheetId="10">
        <row r="16">
          <cell r="F16">
            <v>57753141</v>
          </cell>
          <cell r="G16">
            <v>381777</v>
          </cell>
        </row>
      </sheetData>
      <sheetData sheetId="11">
        <row r="16">
          <cell r="F16">
            <v>52166847</v>
          </cell>
          <cell r="G16">
            <v>333475</v>
          </cell>
        </row>
      </sheetData>
      <sheetData sheetId="12">
        <row r="16">
          <cell r="F16">
            <v>56392145</v>
          </cell>
          <cell r="G16">
            <v>1671125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32984877</v>
          </cell>
          <cell r="G16">
            <v>305678</v>
          </cell>
        </row>
      </sheetData>
      <sheetData sheetId="2">
        <row r="16">
          <cell r="F16">
            <v>31716777</v>
          </cell>
          <cell r="G16">
            <v>104561</v>
          </cell>
        </row>
      </sheetData>
      <sheetData sheetId="3">
        <row r="16">
          <cell r="F16">
            <v>45833920</v>
          </cell>
          <cell r="G16">
            <v>35504</v>
          </cell>
        </row>
      </sheetData>
      <sheetData sheetId="4">
        <row r="16">
          <cell r="F16">
            <v>34810577</v>
          </cell>
          <cell r="G16">
            <v>30300</v>
          </cell>
        </row>
      </sheetData>
      <sheetData sheetId="5">
        <row r="16">
          <cell r="F16">
            <v>34283150</v>
          </cell>
          <cell r="G16">
            <v>30165</v>
          </cell>
        </row>
      </sheetData>
      <sheetData sheetId="6">
        <row r="16">
          <cell r="F16">
            <v>50639823</v>
          </cell>
          <cell r="G16">
            <v>9574</v>
          </cell>
        </row>
      </sheetData>
      <sheetData sheetId="7">
        <row r="16">
          <cell r="F16">
            <v>35954054</v>
          </cell>
          <cell r="G16">
            <v>43374</v>
          </cell>
        </row>
      </sheetData>
      <sheetData sheetId="8">
        <row r="16">
          <cell r="F16">
            <v>38509342</v>
          </cell>
          <cell r="G16">
            <v>21530</v>
          </cell>
        </row>
      </sheetData>
      <sheetData sheetId="9">
        <row r="16">
          <cell r="F16">
            <v>59498161</v>
          </cell>
          <cell r="G16">
            <v>91596</v>
          </cell>
        </row>
      </sheetData>
      <sheetData sheetId="10">
        <row r="16">
          <cell r="F16">
            <v>36117492</v>
          </cell>
          <cell r="G16">
            <v>29448</v>
          </cell>
        </row>
      </sheetData>
      <sheetData sheetId="11">
        <row r="16">
          <cell r="F16">
            <v>30936569</v>
          </cell>
          <cell r="G16">
            <v>60965</v>
          </cell>
        </row>
      </sheetData>
      <sheetData sheetId="12">
        <row r="16">
          <cell r="F16">
            <v>49662312</v>
          </cell>
          <cell r="G16">
            <v>281439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69655891</v>
          </cell>
          <cell r="G16">
            <v>58163</v>
          </cell>
        </row>
      </sheetData>
      <sheetData sheetId="2">
        <row r="16">
          <cell r="F16">
            <v>64771681</v>
          </cell>
          <cell r="G16">
            <v>86864</v>
          </cell>
        </row>
      </sheetData>
      <sheetData sheetId="3">
        <row r="16">
          <cell r="F16">
            <v>69955271</v>
          </cell>
          <cell r="G16">
            <v>48288</v>
          </cell>
        </row>
      </sheetData>
      <sheetData sheetId="4">
        <row r="16">
          <cell r="F16">
            <v>66562965</v>
          </cell>
          <cell r="G16">
            <v>76722</v>
          </cell>
        </row>
      </sheetData>
      <sheetData sheetId="5">
        <row r="16">
          <cell r="F16">
            <v>69675266</v>
          </cell>
          <cell r="G16">
            <v>50730</v>
          </cell>
        </row>
      </sheetData>
      <sheetData sheetId="6">
        <row r="16">
          <cell r="F16">
            <v>73110596</v>
          </cell>
          <cell r="G16">
            <v>52100</v>
          </cell>
        </row>
      </sheetData>
      <sheetData sheetId="7">
        <row r="16">
          <cell r="F16">
            <v>68291370</v>
          </cell>
          <cell r="G16">
            <v>43841</v>
          </cell>
        </row>
      </sheetData>
      <sheetData sheetId="8">
        <row r="16">
          <cell r="F16">
            <v>69981198</v>
          </cell>
          <cell r="G16">
            <v>62581</v>
          </cell>
        </row>
      </sheetData>
      <sheetData sheetId="9">
        <row r="16">
          <cell r="F16">
            <v>73004023</v>
          </cell>
          <cell r="G16">
            <v>53720</v>
          </cell>
        </row>
      </sheetData>
      <sheetData sheetId="10">
        <row r="16">
          <cell r="F16">
            <v>74958695</v>
          </cell>
          <cell r="G16">
            <v>60921</v>
          </cell>
        </row>
      </sheetData>
      <sheetData sheetId="11">
        <row r="16">
          <cell r="F16">
            <v>60987593</v>
          </cell>
          <cell r="G16">
            <v>53886</v>
          </cell>
        </row>
      </sheetData>
      <sheetData sheetId="12">
        <row r="16">
          <cell r="F16">
            <v>60497559</v>
          </cell>
          <cell r="G16">
            <v>83282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60194184</v>
          </cell>
        </row>
      </sheetData>
      <sheetData sheetId="2">
        <row r="16">
          <cell r="F16">
            <v>61822295</v>
          </cell>
        </row>
      </sheetData>
      <sheetData sheetId="3">
        <row r="16">
          <cell r="F16">
            <v>61153281</v>
          </cell>
        </row>
      </sheetData>
      <sheetData sheetId="4">
        <row r="16">
          <cell r="F16">
            <v>67972636</v>
          </cell>
        </row>
      </sheetData>
      <sheetData sheetId="5">
        <row r="16">
          <cell r="F16">
            <v>60277987</v>
          </cell>
        </row>
      </sheetData>
      <sheetData sheetId="6">
        <row r="16">
          <cell r="F16">
            <v>67485777</v>
          </cell>
        </row>
      </sheetData>
      <sheetData sheetId="7">
        <row r="16">
          <cell r="F16">
            <v>50605779</v>
          </cell>
          <cell r="G16">
            <v>0</v>
          </cell>
        </row>
      </sheetData>
      <sheetData sheetId="8">
        <row r="16">
          <cell r="F16">
            <v>51454081</v>
          </cell>
          <cell r="G16">
            <v>0</v>
          </cell>
        </row>
      </sheetData>
      <sheetData sheetId="9">
        <row r="16">
          <cell r="F16">
            <v>49427508</v>
          </cell>
          <cell r="G16">
            <v>0</v>
          </cell>
        </row>
      </sheetData>
      <sheetData sheetId="10">
        <row r="16">
          <cell r="F16">
            <v>56625217</v>
          </cell>
          <cell r="G16">
            <v>0</v>
          </cell>
        </row>
      </sheetData>
      <sheetData sheetId="11">
        <row r="16">
          <cell r="F16">
            <v>51982994</v>
          </cell>
          <cell r="G16">
            <v>0</v>
          </cell>
        </row>
      </sheetData>
      <sheetData sheetId="12">
        <row r="16">
          <cell r="F16">
            <v>59583128</v>
          </cell>
          <cell r="G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15900059</v>
          </cell>
        </row>
      </sheetData>
      <sheetData sheetId="2">
        <row r="16">
          <cell r="F16">
            <v>12229906</v>
          </cell>
        </row>
      </sheetData>
      <sheetData sheetId="3">
        <row r="16">
          <cell r="F16">
            <v>24671064</v>
          </cell>
        </row>
      </sheetData>
      <sheetData sheetId="4">
        <row r="16">
          <cell r="F16">
            <v>17251179</v>
          </cell>
        </row>
      </sheetData>
      <sheetData sheetId="5">
        <row r="16">
          <cell r="F16">
            <v>19299031</v>
          </cell>
        </row>
      </sheetData>
      <sheetData sheetId="6">
        <row r="16">
          <cell r="F16">
            <v>20201265</v>
          </cell>
        </row>
      </sheetData>
      <sheetData sheetId="7">
        <row r="16">
          <cell r="F16">
            <v>37889131</v>
          </cell>
        </row>
      </sheetData>
      <sheetData sheetId="8">
        <row r="16">
          <cell r="F16">
            <v>26223856</v>
          </cell>
        </row>
      </sheetData>
      <sheetData sheetId="9">
        <row r="16">
          <cell r="F16">
            <v>22239038</v>
          </cell>
        </row>
      </sheetData>
      <sheetData sheetId="10">
        <row r="16">
          <cell r="F16">
            <v>17042731</v>
          </cell>
        </row>
      </sheetData>
      <sheetData sheetId="11">
        <row r="16">
          <cell r="F16">
            <v>12810299</v>
          </cell>
        </row>
      </sheetData>
      <sheetData sheetId="12">
        <row r="16">
          <cell r="F16">
            <v>19058331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13562111</v>
          </cell>
        </row>
      </sheetData>
      <sheetData sheetId="2">
        <row r="16">
          <cell r="F16">
            <v>17115200</v>
          </cell>
        </row>
      </sheetData>
      <sheetData sheetId="3">
        <row r="16">
          <cell r="F16">
            <v>18633798</v>
          </cell>
        </row>
      </sheetData>
      <sheetData sheetId="4">
        <row r="16">
          <cell r="F16">
            <v>15483250</v>
          </cell>
        </row>
      </sheetData>
      <sheetData sheetId="5">
        <row r="16">
          <cell r="F16">
            <v>14390071</v>
          </cell>
        </row>
      </sheetData>
      <sheetData sheetId="6">
        <row r="16">
          <cell r="F16">
            <v>14432531</v>
          </cell>
        </row>
      </sheetData>
      <sheetData sheetId="7">
        <row r="16">
          <cell r="F16">
            <v>13590238</v>
          </cell>
        </row>
      </sheetData>
      <sheetData sheetId="8">
        <row r="16">
          <cell r="F16">
            <v>15269824</v>
          </cell>
        </row>
      </sheetData>
      <sheetData sheetId="9">
        <row r="16">
          <cell r="F16">
            <v>19724567</v>
          </cell>
        </row>
      </sheetData>
      <sheetData sheetId="10">
        <row r="16">
          <cell r="F16">
            <v>14241212</v>
          </cell>
        </row>
      </sheetData>
      <sheetData sheetId="11">
        <row r="16">
          <cell r="F16">
            <v>15932065</v>
          </cell>
        </row>
      </sheetData>
      <sheetData sheetId="12">
        <row r="16">
          <cell r="F16">
            <v>19679766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43834514</v>
          </cell>
        </row>
      </sheetData>
      <sheetData sheetId="2">
        <row r="16">
          <cell r="F16">
            <v>38990750</v>
          </cell>
        </row>
      </sheetData>
      <sheetData sheetId="3">
        <row r="16">
          <cell r="F16">
            <v>47992244</v>
          </cell>
        </row>
      </sheetData>
      <sheetData sheetId="4">
        <row r="16">
          <cell r="F16">
            <v>44602541</v>
          </cell>
        </row>
      </sheetData>
      <sheetData sheetId="5">
        <row r="16">
          <cell r="F16">
            <v>49034421</v>
          </cell>
        </row>
      </sheetData>
      <sheetData sheetId="6">
        <row r="16">
          <cell r="F16">
            <v>46207584</v>
          </cell>
        </row>
      </sheetData>
      <sheetData sheetId="7">
        <row r="16">
          <cell r="F16">
            <v>43992530</v>
          </cell>
        </row>
      </sheetData>
      <sheetData sheetId="8">
        <row r="16">
          <cell r="F16">
            <v>46623834</v>
          </cell>
        </row>
      </sheetData>
      <sheetData sheetId="9">
        <row r="16">
          <cell r="F16">
            <v>45092277</v>
          </cell>
        </row>
      </sheetData>
      <sheetData sheetId="10">
        <row r="16">
          <cell r="F16">
            <v>45004553</v>
          </cell>
        </row>
      </sheetData>
      <sheetData sheetId="11">
        <row r="16">
          <cell r="F16">
            <v>42505109</v>
          </cell>
        </row>
      </sheetData>
      <sheetData sheetId="12">
        <row r="16">
          <cell r="F16">
            <v>41134577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21691692</v>
          </cell>
        </row>
      </sheetData>
      <sheetData sheetId="2">
        <row r="16">
          <cell r="F16">
            <v>35984687</v>
          </cell>
        </row>
      </sheetData>
      <sheetData sheetId="3">
        <row r="16">
          <cell r="F16">
            <v>32636847</v>
          </cell>
        </row>
      </sheetData>
      <sheetData sheetId="4">
        <row r="16">
          <cell r="F16">
            <v>29840517</v>
          </cell>
        </row>
      </sheetData>
      <sheetData sheetId="5">
        <row r="16">
          <cell r="F16">
            <v>39616983</v>
          </cell>
        </row>
      </sheetData>
      <sheetData sheetId="6">
        <row r="16">
          <cell r="F16">
            <v>20401007</v>
          </cell>
        </row>
      </sheetData>
      <sheetData sheetId="7">
        <row r="16">
          <cell r="F16">
            <v>34624916</v>
          </cell>
        </row>
      </sheetData>
      <sheetData sheetId="8">
        <row r="16">
          <cell r="F16">
            <v>37333160</v>
          </cell>
        </row>
      </sheetData>
      <sheetData sheetId="9">
        <row r="16">
          <cell r="F16">
            <v>35589439</v>
          </cell>
        </row>
      </sheetData>
      <sheetData sheetId="10">
        <row r="16">
          <cell r="F16">
            <v>23404924</v>
          </cell>
        </row>
      </sheetData>
      <sheetData sheetId="11">
        <row r="16">
          <cell r="F16">
            <v>34169829</v>
          </cell>
        </row>
      </sheetData>
      <sheetData sheetId="12">
        <row r="16">
          <cell r="F16">
            <v>35605141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73267160</v>
          </cell>
          <cell r="G16">
            <v>76910</v>
          </cell>
        </row>
      </sheetData>
      <sheetData sheetId="2">
        <row r="16">
          <cell r="F16">
            <v>66412741</v>
          </cell>
        </row>
      </sheetData>
      <sheetData sheetId="3">
        <row r="16">
          <cell r="F16">
            <v>54636744</v>
          </cell>
          <cell r="G16">
            <v>656437</v>
          </cell>
        </row>
      </sheetData>
      <sheetData sheetId="4">
        <row r="16">
          <cell r="F16">
            <v>78526104</v>
          </cell>
          <cell r="G16">
            <v>119767</v>
          </cell>
        </row>
      </sheetData>
      <sheetData sheetId="5">
        <row r="16">
          <cell r="F16">
            <v>78180569</v>
          </cell>
          <cell r="G16">
            <v>503</v>
          </cell>
        </row>
      </sheetData>
      <sheetData sheetId="6">
        <row r="16">
          <cell r="F16">
            <v>66169111</v>
          </cell>
          <cell r="G16">
            <v>645595</v>
          </cell>
        </row>
      </sheetData>
      <sheetData sheetId="7">
        <row r="16">
          <cell r="F16">
            <v>77172473</v>
          </cell>
          <cell r="G16">
            <v>6373</v>
          </cell>
        </row>
      </sheetData>
      <sheetData sheetId="8">
        <row r="16">
          <cell r="F16">
            <v>77394433</v>
          </cell>
          <cell r="G16">
            <v>681</v>
          </cell>
        </row>
      </sheetData>
      <sheetData sheetId="9">
        <row r="16">
          <cell r="F16">
            <v>71044150</v>
          </cell>
          <cell r="G16">
            <v>643386</v>
          </cell>
        </row>
      </sheetData>
      <sheetData sheetId="10">
        <row r="16">
          <cell r="F16">
            <v>79333692</v>
          </cell>
          <cell r="G16">
            <v>756</v>
          </cell>
        </row>
      </sheetData>
      <sheetData sheetId="11">
        <row r="16">
          <cell r="F16">
            <v>55791317</v>
          </cell>
          <cell r="G16">
            <v>741</v>
          </cell>
        </row>
      </sheetData>
      <sheetData sheetId="12">
        <row r="16">
          <cell r="F16">
            <v>61031526</v>
          </cell>
          <cell r="G16">
            <v>622434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50874575</v>
          </cell>
        </row>
      </sheetData>
      <sheetData sheetId="2">
        <row r="16">
          <cell r="F16">
            <v>48551582</v>
          </cell>
        </row>
      </sheetData>
      <sheetData sheetId="3">
        <row r="16">
          <cell r="F16">
            <v>53903601</v>
          </cell>
        </row>
      </sheetData>
      <sheetData sheetId="4">
        <row r="16">
          <cell r="F16">
            <v>53183695</v>
          </cell>
        </row>
      </sheetData>
      <sheetData sheetId="5">
        <row r="16">
          <cell r="F16">
            <v>53850426</v>
          </cell>
        </row>
      </sheetData>
      <sheetData sheetId="6">
        <row r="16">
          <cell r="F16">
            <v>60256360</v>
          </cell>
        </row>
      </sheetData>
      <sheetData sheetId="7">
        <row r="16">
          <cell r="F16">
            <v>53905509</v>
          </cell>
          <cell r="G16">
            <v>0</v>
          </cell>
        </row>
      </sheetData>
      <sheetData sheetId="8">
        <row r="16">
          <cell r="F16">
            <v>55294018</v>
          </cell>
        </row>
      </sheetData>
      <sheetData sheetId="9">
        <row r="16">
          <cell r="F16">
            <v>64617636</v>
          </cell>
        </row>
      </sheetData>
      <sheetData sheetId="10">
        <row r="16">
          <cell r="F16">
            <v>62503880</v>
          </cell>
          <cell r="G16">
            <v>1814047</v>
          </cell>
        </row>
      </sheetData>
      <sheetData sheetId="11">
        <row r="16">
          <cell r="F16">
            <v>48939750</v>
          </cell>
          <cell r="G16">
            <v>1791643</v>
          </cell>
        </row>
      </sheetData>
      <sheetData sheetId="12">
        <row r="16">
          <cell r="F16">
            <v>57667105</v>
          </cell>
          <cell r="G16">
            <v>1269494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53808172</v>
          </cell>
          <cell r="G16">
            <v>94448</v>
          </cell>
        </row>
      </sheetData>
      <sheetData sheetId="2">
        <row r="16">
          <cell r="F16">
            <v>51424449</v>
          </cell>
          <cell r="G16">
            <v>12396</v>
          </cell>
        </row>
      </sheetData>
      <sheetData sheetId="3">
        <row r="16">
          <cell r="F16">
            <v>52872397</v>
          </cell>
          <cell r="G16">
            <v>73690</v>
          </cell>
        </row>
      </sheetData>
      <sheetData sheetId="4">
        <row r="16">
          <cell r="F16">
            <v>54906764</v>
          </cell>
          <cell r="G16">
            <v>1355</v>
          </cell>
        </row>
      </sheetData>
      <sheetData sheetId="5">
        <row r="16">
          <cell r="F16">
            <v>53294283</v>
          </cell>
          <cell r="G16">
            <v>15680</v>
          </cell>
        </row>
      </sheetData>
      <sheetData sheetId="6">
        <row r="16">
          <cell r="F16">
            <v>56252244</v>
          </cell>
          <cell r="G16">
            <v>197921</v>
          </cell>
        </row>
      </sheetData>
      <sheetData sheetId="7">
        <row r="16">
          <cell r="F16">
            <v>52552138</v>
          </cell>
          <cell r="G16">
            <v>1207</v>
          </cell>
        </row>
      </sheetData>
      <sheetData sheetId="8">
        <row r="16">
          <cell r="F16">
            <v>51765550</v>
          </cell>
          <cell r="G16">
            <v>13273</v>
          </cell>
        </row>
      </sheetData>
      <sheetData sheetId="9">
        <row r="16">
          <cell r="F16">
            <v>53968975</v>
          </cell>
          <cell r="G16">
            <v>5426</v>
          </cell>
        </row>
      </sheetData>
      <sheetData sheetId="10">
        <row r="16">
          <cell r="F16">
            <v>52451629</v>
          </cell>
          <cell r="G16">
            <v>28247</v>
          </cell>
        </row>
      </sheetData>
      <sheetData sheetId="11">
        <row r="16">
          <cell r="F16">
            <v>46907276</v>
          </cell>
          <cell r="G16">
            <v>7841</v>
          </cell>
        </row>
      </sheetData>
      <sheetData sheetId="12">
        <row r="16">
          <cell r="F16">
            <v>45198827</v>
          </cell>
          <cell r="G16">
            <v>6542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70085187</v>
          </cell>
        </row>
      </sheetData>
      <sheetData sheetId="2">
        <row r="16">
          <cell r="F16">
            <v>86131334</v>
          </cell>
        </row>
      </sheetData>
      <sheetData sheetId="3">
        <row r="16">
          <cell r="F16">
            <v>95199105</v>
          </cell>
        </row>
      </sheetData>
      <sheetData sheetId="4">
        <row r="16">
          <cell r="F16">
            <v>74076198</v>
          </cell>
        </row>
      </sheetData>
      <sheetData sheetId="5">
        <row r="16">
          <cell r="F16">
            <v>87886049</v>
          </cell>
        </row>
      </sheetData>
      <sheetData sheetId="6">
        <row r="16">
          <cell r="F16">
            <v>86247602</v>
          </cell>
        </row>
      </sheetData>
      <sheetData sheetId="7">
        <row r="16">
          <cell r="F16">
            <v>71467831</v>
          </cell>
        </row>
      </sheetData>
      <sheetData sheetId="8">
        <row r="16">
          <cell r="F16">
            <v>85221401</v>
          </cell>
        </row>
      </sheetData>
      <sheetData sheetId="9">
        <row r="16">
          <cell r="F16">
            <v>93130328</v>
          </cell>
        </row>
      </sheetData>
      <sheetData sheetId="10">
        <row r="16">
          <cell r="F16">
            <v>72710084</v>
          </cell>
        </row>
      </sheetData>
      <sheetData sheetId="11">
        <row r="16">
          <cell r="F16">
            <v>88686549</v>
          </cell>
        </row>
      </sheetData>
      <sheetData sheetId="12">
        <row r="16">
          <cell r="F16">
            <v>85809499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19498587</v>
          </cell>
        </row>
      </sheetData>
      <sheetData sheetId="2">
        <row r="16">
          <cell r="F16">
            <v>20515018</v>
          </cell>
        </row>
      </sheetData>
      <sheetData sheetId="3">
        <row r="16">
          <cell r="F16">
            <v>19203420</v>
          </cell>
        </row>
      </sheetData>
      <sheetData sheetId="4">
        <row r="16">
          <cell r="F16">
            <v>20266235</v>
          </cell>
        </row>
      </sheetData>
      <sheetData sheetId="5">
        <row r="16">
          <cell r="F16">
            <v>22549549</v>
          </cell>
        </row>
      </sheetData>
      <sheetData sheetId="6">
        <row r="16">
          <cell r="F16">
            <v>21630436</v>
          </cell>
        </row>
      </sheetData>
      <sheetData sheetId="7">
        <row r="16">
          <cell r="F16">
            <v>23136859</v>
          </cell>
        </row>
      </sheetData>
      <sheetData sheetId="8">
        <row r="16">
          <cell r="F16">
            <v>22807229</v>
          </cell>
        </row>
      </sheetData>
      <sheetData sheetId="9">
        <row r="16">
          <cell r="F16">
            <v>21754611</v>
          </cell>
        </row>
      </sheetData>
      <sheetData sheetId="10">
        <row r="16">
          <cell r="F16">
            <v>23135594</v>
          </cell>
        </row>
      </sheetData>
      <sheetData sheetId="11">
        <row r="16">
          <cell r="F16">
            <v>19477168</v>
          </cell>
        </row>
      </sheetData>
      <sheetData sheetId="12">
        <row r="16">
          <cell r="F16">
            <v>19003479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31204590</v>
          </cell>
          <cell r="G16">
            <v>82597</v>
          </cell>
        </row>
      </sheetData>
      <sheetData sheetId="2">
        <row r="16">
          <cell r="F16">
            <v>28827661</v>
          </cell>
          <cell r="G16">
            <v>96557</v>
          </cell>
        </row>
      </sheetData>
      <sheetData sheetId="3">
        <row r="16">
          <cell r="F16">
            <v>37556244</v>
          </cell>
          <cell r="G16">
            <v>97872</v>
          </cell>
        </row>
      </sheetData>
      <sheetData sheetId="4">
        <row r="16">
          <cell r="F16">
            <v>32111339</v>
          </cell>
          <cell r="G16">
            <v>62621</v>
          </cell>
        </row>
      </sheetData>
      <sheetData sheetId="5">
        <row r="16">
          <cell r="F16">
            <v>32461142</v>
          </cell>
          <cell r="G16">
            <v>87365</v>
          </cell>
        </row>
      </sheetData>
      <sheetData sheetId="6">
        <row r="16">
          <cell r="F16">
            <v>37739340</v>
          </cell>
          <cell r="G16">
            <v>105078</v>
          </cell>
        </row>
      </sheetData>
      <sheetData sheetId="7">
        <row r="16">
          <cell r="F16">
            <v>32712548</v>
          </cell>
          <cell r="G16">
            <v>79540</v>
          </cell>
        </row>
      </sheetData>
      <sheetData sheetId="8">
        <row r="16">
          <cell r="F16">
            <v>33155104</v>
          </cell>
          <cell r="G16">
            <v>81820</v>
          </cell>
        </row>
      </sheetData>
      <sheetData sheetId="9">
        <row r="16">
          <cell r="F16">
            <v>39846620</v>
          </cell>
          <cell r="G16">
            <v>95131</v>
          </cell>
        </row>
      </sheetData>
      <sheetData sheetId="10">
        <row r="16">
          <cell r="F16">
            <v>35626781</v>
          </cell>
          <cell r="G16">
            <v>88672</v>
          </cell>
        </row>
      </sheetData>
      <sheetData sheetId="11">
        <row r="16">
          <cell r="F16">
            <v>31424170</v>
          </cell>
          <cell r="G16">
            <v>90658</v>
          </cell>
        </row>
      </sheetData>
      <sheetData sheetId="12">
        <row r="16">
          <cell r="F16">
            <v>35437769</v>
          </cell>
          <cell r="G16">
            <v>119792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29847315</v>
          </cell>
          <cell r="G16">
            <v>203711</v>
          </cell>
        </row>
      </sheetData>
      <sheetData sheetId="2">
        <row r="16">
          <cell r="F16">
            <v>28262370</v>
          </cell>
          <cell r="G16">
            <v>183944</v>
          </cell>
        </row>
      </sheetData>
      <sheetData sheetId="3">
        <row r="16">
          <cell r="F16">
            <v>23096382</v>
          </cell>
          <cell r="G16">
            <v>201519</v>
          </cell>
        </row>
      </sheetData>
      <sheetData sheetId="4">
        <row r="16">
          <cell r="F16">
            <v>34095295</v>
          </cell>
          <cell r="G16">
            <v>177517</v>
          </cell>
        </row>
      </sheetData>
      <sheetData sheetId="5">
        <row r="16">
          <cell r="F16">
            <v>33716093</v>
          </cell>
          <cell r="G16">
            <v>209440</v>
          </cell>
        </row>
      </sheetData>
      <sheetData sheetId="6">
        <row r="16">
          <cell r="F16">
            <v>28513447</v>
          </cell>
          <cell r="G16">
            <v>194441</v>
          </cell>
        </row>
      </sheetData>
      <sheetData sheetId="7">
        <row r="16">
          <cell r="F16">
            <v>35263878</v>
          </cell>
          <cell r="G16">
            <v>229087</v>
          </cell>
        </row>
      </sheetData>
      <sheetData sheetId="8">
        <row r="16">
          <cell r="F16">
            <v>32520102</v>
          </cell>
          <cell r="G16">
            <v>214611</v>
          </cell>
        </row>
      </sheetData>
      <sheetData sheetId="9">
        <row r="16">
          <cell r="F16">
            <v>19989167</v>
          </cell>
          <cell r="G16">
            <v>206573</v>
          </cell>
        </row>
      </sheetData>
      <sheetData sheetId="10">
        <row r="16">
          <cell r="F16">
            <v>32422620</v>
          </cell>
          <cell r="G16">
            <v>209103</v>
          </cell>
        </row>
      </sheetData>
      <sheetData sheetId="11">
        <row r="16">
          <cell r="F16">
            <v>23412039</v>
          </cell>
          <cell r="G16">
            <v>196559</v>
          </cell>
        </row>
      </sheetData>
      <sheetData sheetId="12">
        <row r="16">
          <cell r="F16">
            <v>10953669</v>
          </cell>
          <cell r="G16">
            <v>186977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77939271</v>
          </cell>
        </row>
      </sheetData>
      <sheetData sheetId="2">
        <row r="16">
          <cell r="F16">
            <v>69031787</v>
          </cell>
        </row>
      </sheetData>
      <sheetData sheetId="3">
        <row r="16">
          <cell r="F16">
            <v>81708073</v>
          </cell>
        </row>
      </sheetData>
      <sheetData sheetId="4">
        <row r="16">
          <cell r="F16">
            <v>71143559</v>
          </cell>
        </row>
      </sheetData>
      <sheetData sheetId="5">
        <row r="16">
          <cell r="F16">
            <v>74250023</v>
          </cell>
        </row>
      </sheetData>
      <sheetData sheetId="6">
        <row r="16">
          <cell r="F16">
            <v>64801824</v>
          </cell>
        </row>
      </sheetData>
      <sheetData sheetId="7">
        <row r="16">
          <cell r="F16">
            <v>60439262</v>
          </cell>
        </row>
      </sheetData>
      <sheetData sheetId="8">
        <row r="16">
          <cell r="F16">
            <v>70164537</v>
          </cell>
        </row>
      </sheetData>
      <sheetData sheetId="9">
        <row r="16">
          <cell r="F16">
            <v>71273950</v>
          </cell>
        </row>
      </sheetData>
      <sheetData sheetId="10">
        <row r="16">
          <cell r="F16">
            <v>75379325</v>
          </cell>
        </row>
      </sheetData>
      <sheetData sheetId="11">
        <row r="16">
          <cell r="F16">
            <v>48768357</v>
          </cell>
        </row>
      </sheetData>
      <sheetData sheetId="12">
        <row r="16">
          <cell r="F16">
            <v>54565443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6797226</v>
          </cell>
        </row>
      </sheetData>
      <sheetData sheetId="2">
        <row r="16">
          <cell r="F16">
            <v>6834429</v>
          </cell>
        </row>
      </sheetData>
      <sheetData sheetId="3">
        <row r="16">
          <cell r="F16">
            <v>9268248</v>
          </cell>
        </row>
      </sheetData>
      <sheetData sheetId="4">
        <row r="16">
          <cell r="F16">
            <v>8852851</v>
          </cell>
        </row>
      </sheetData>
      <sheetData sheetId="5">
        <row r="16">
          <cell r="F16">
            <v>7956482</v>
          </cell>
        </row>
      </sheetData>
      <sheetData sheetId="6">
        <row r="16">
          <cell r="F16">
            <v>12198445</v>
          </cell>
        </row>
      </sheetData>
      <sheetData sheetId="7">
        <row r="16">
          <cell r="F16">
            <v>6921976</v>
          </cell>
        </row>
      </sheetData>
      <sheetData sheetId="8">
        <row r="16">
          <cell r="F16">
            <v>8161868</v>
          </cell>
        </row>
      </sheetData>
      <sheetData sheetId="9">
        <row r="16">
          <cell r="F16">
            <v>8700945</v>
          </cell>
        </row>
      </sheetData>
      <sheetData sheetId="10">
        <row r="16">
          <cell r="F16">
            <v>6151192</v>
          </cell>
        </row>
      </sheetData>
      <sheetData sheetId="11">
        <row r="16">
          <cell r="F16">
            <v>8589118</v>
          </cell>
        </row>
      </sheetData>
      <sheetData sheetId="12">
        <row r="16">
          <cell r="F16">
            <v>8542145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76711067</v>
          </cell>
          <cell r="G16">
            <v>60267</v>
          </cell>
        </row>
      </sheetData>
      <sheetData sheetId="2">
        <row r="16">
          <cell r="F16">
            <v>81796920</v>
          </cell>
          <cell r="G16">
            <v>57807</v>
          </cell>
        </row>
      </sheetData>
      <sheetData sheetId="3">
        <row r="16">
          <cell r="F16">
            <v>63692310</v>
          </cell>
          <cell r="G16">
            <v>39261</v>
          </cell>
        </row>
      </sheetData>
      <sheetData sheetId="4">
        <row r="16">
          <cell r="F16">
            <v>81031279</v>
          </cell>
          <cell r="G16">
            <v>33055</v>
          </cell>
        </row>
      </sheetData>
      <sheetData sheetId="5">
        <row r="16">
          <cell r="F16">
            <v>92842899</v>
          </cell>
          <cell r="G16">
            <v>277</v>
          </cell>
        </row>
      </sheetData>
      <sheetData sheetId="6">
        <row r="16">
          <cell r="F16">
            <v>71357968</v>
          </cell>
          <cell r="G16">
            <v>11016</v>
          </cell>
        </row>
      </sheetData>
      <sheetData sheetId="7">
        <row r="16">
          <cell r="F16">
            <v>76038367</v>
          </cell>
          <cell r="G16">
            <v>60315</v>
          </cell>
        </row>
      </sheetData>
      <sheetData sheetId="8">
        <row r="16">
          <cell r="F16">
            <v>78881869</v>
          </cell>
          <cell r="G16">
            <v>1976186</v>
          </cell>
        </row>
      </sheetData>
      <sheetData sheetId="9">
        <row r="16">
          <cell r="F16">
            <v>72032269</v>
          </cell>
          <cell r="G16">
            <v>52566</v>
          </cell>
        </row>
      </sheetData>
      <sheetData sheetId="10">
        <row r="16">
          <cell r="F16">
            <v>66932159</v>
          </cell>
          <cell r="G16">
            <v>52621</v>
          </cell>
        </row>
      </sheetData>
      <sheetData sheetId="11">
        <row r="16">
          <cell r="F16">
            <v>81149322</v>
          </cell>
          <cell r="G16">
            <v>45533</v>
          </cell>
        </row>
      </sheetData>
      <sheetData sheetId="12">
        <row r="16">
          <cell r="F16">
            <v>59734533</v>
          </cell>
          <cell r="G16">
            <v>99393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29928537</v>
          </cell>
          <cell r="G16">
            <v>1360</v>
          </cell>
        </row>
      </sheetData>
      <sheetData sheetId="2">
        <row r="16">
          <cell r="F16">
            <v>52839551</v>
          </cell>
        </row>
      </sheetData>
      <sheetData sheetId="3">
        <row r="16">
          <cell r="F16">
            <v>41758555</v>
          </cell>
          <cell r="G16">
            <v>281888</v>
          </cell>
        </row>
      </sheetData>
      <sheetData sheetId="4">
        <row r="16">
          <cell r="F16">
            <v>41917368</v>
          </cell>
          <cell r="G16">
            <v>42</v>
          </cell>
        </row>
      </sheetData>
      <sheetData sheetId="5">
        <row r="16">
          <cell r="F16">
            <v>41957605</v>
          </cell>
        </row>
      </sheetData>
      <sheetData sheetId="6">
        <row r="16">
          <cell r="F16">
            <v>41536193</v>
          </cell>
        </row>
      </sheetData>
      <sheetData sheetId="7">
        <row r="16">
          <cell r="F16">
            <v>36365315</v>
          </cell>
        </row>
      </sheetData>
      <sheetData sheetId="8">
        <row r="16">
          <cell r="F16">
            <v>37693195</v>
          </cell>
        </row>
      </sheetData>
      <sheetData sheetId="9">
        <row r="16">
          <cell r="F16">
            <v>32410402</v>
          </cell>
        </row>
      </sheetData>
      <sheetData sheetId="10">
        <row r="16">
          <cell r="F16">
            <v>49123579</v>
          </cell>
        </row>
      </sheetData>
      <sheetData sheetId="11">
        <row r="16">
          <cell r="F16">
            <v>35041191</v>
          </cell>
        </row>
      </sheetData>
      <sheetData sheetId="12">
        <row r="16">
          <cell r="F16">
            <v>33255630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133398737</v>
          </cell>
          <cell r="G16">
            <v>216985</v>
          </cell>
        </row>
      </sheetData>
      <sheetData sheetId="2">
        <row r="16">
          <cell r="F16">
            <v>104923111</v>
          </cell>
          <cell r="G16">
            <v>271468</v>
          </cell>
        </row>
      </sheetData>
      <sheetData sheetId="3">
        <row r="16">
          <cell r="F16">
            <v>151249239</v>
          </cell>
          <cell r="G16">
            <v>250382</v>
          </cell>
        </row>
      </sheetData>
      <sheetData sheetId="4">
        <row r="16">
          <cell r="F16">
            <v>86253445</v>
          </cell>
          <cell r="G16">
            <v>216750</v>
          </cell>
        </row>
      </sheetData>
      <sheetData sheetId="5">
        <row r="16">
          <cell r="F16">
            <v>100010493</v>
          </cell>
          <cell r="G16">
            <v>211182</v>
          </cell>
        </row>
      </sheetData>
      <sheetData sheetId="6">
        <row r="16">
          <cell r="F16">
            <v>149435745</v>
          </cell>
          <cell r="G16">
            <v>234184</v>
          </cell>
        </row>
      </sheetData>
      <sheetData sheetId="7">
        <row r="16">
          <cell r="F16">
            <v>106669421</v>
          </cell>
          <cell r="G16">
            <v>204387</v>
          </cell>
        </row>
      </sheetData>
      <sheetData sheetId="8">
        <row r="16">
          <cell r="F16">
            <v>92213317</v>
          </cell>
          <cell r="G16">
            <v>217246</v>
          </cell>
        </row>
      </sheetData>
      <sheetData sheetId="9">
        <row r="16">
          <cell r="F16">
            <v>145271653</v>
          </cell>
          <cell r="G16">
            <v>230280</v>
          </cell>
        </row>
      </sheetData>
      <sheetData sheetId="10">
        <row r="16">
          <cell r="F16">
            <v>105222810</v>
          </cell>
          <cell r="G16">
            <v>253144</v>
          </cell>
        </row>
      </sheetData>
      <sheetData sheetId="11">
        <row r="16">
          <cell r="F16">
            <v>86298277</v>
          </cell>
          <cell r="G16">
            <v>222304</v>
          </cell>
        </row>
      </sheetData>
      <sheetData sheetId="12">
        <row r="16">
          <cell r="F16">
            <v>159548776</v>
          </cell>
          <cell r="G16">
            <v>292202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90091737</v>
          </cell>
        </row>
      </sheetData>
      <sheetData sheetId="2">
        <row r="16">
          <cell r="F16">
            <v>79019604</v>
          </cell>
        </row>
      </sheetData>
      <sheetData sheetId="3">
        <row r="16">
          <cell r="F16">
            <v>99033259</v>
          </cell>
        </row>
      </sheetData>
      <sheetData sheetId="4">
        <row r="16">
          <cell r="F16">
            <v>85343196</v>
          </cell>
        </row>
      </sheetData>
      <sheetData sheetId="5">
        <row r="16">
          <cell r="F16">
            <v>77619297</v>
          </cell>
        </row>
      </sheetData>
      <sheetData sheetId="6">
        <row r="16">
          <cell r="F16">
            <v>95222883</v>
          </cell>
        </row>
      </sheetData>
      <sheetData sheetId="7">
        <row r="16">
          <cell r="F16">
            <v>86612570</v>
          </cell>
        </row>
      </sheetData>
      <sheetData sheetId="8">
        <row r="16">
          <cell r="F16">
            <v>70217788</v>
          </cell>
        </row>
      </sheetData>
      <sheetData sheetId="9">
        <row r="16">
          <cell r="F16">
            <v>89592805</v>
          </cell>
        </row>
      </sheetData>
      <sheetData sheetId="10">
        <row r="16">
          <cell r="F16">
            <v>86562669</v>
          </cell>
        </row>
      </sheetData>
      <sheetData sheetId="11">
        <row r="16">
          <cell r="F16">
            <v>73517474</v>
          </cell>
        </row>
      </sheetData>
      <sheetData sheetId="12">
        <row r="16">
          <cell r="F16">
            <v>88831299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14132537</v>
          </cell>
          <cell r="G16">
            <v>81651</v>
          </cell>
        </row>
      </sheetData>
      <sheetData sheetId="2">
        <row r="16">
          <cell r="F16">
            <v>14961898</v>
          </cell>
          <cell r="G16">
            <v>56900</v>
          </cell>
        </row>
      </sheetData>
      <sheetData sheetId="3">
        <row r="16">
          <cell r="F16">
            <v>16938473</v>
          </cell>
          <cell r="G16">
            <v>65070</v>
          </cell>
        </row>
      </sheetData>
      <sheetData sheetId="4">
        <row r="16">
          <cell r="F16">
            <v>15497762</v>
          </cell>
          <cell r="G16">
            <v>68870</v>
          </cell>
        </row>
      </sheetData>
      <sheetData sheetId="5">
        <row r="16">
          <cell r="F16">
            <v>14818607</v>
          </cell>
          <cell r="G16">
            <v>55681</v>
          </cell>
        </row>
      </sheetData>
      <sheetData sheetId="6">
        <row r="16">
          <cell r="F16">
            <v>17093499</v>
          </cell>
          <cell r="G16">
            <v>69192</v>
          </cell>
        </row>
      </sheetData>
      <sheetData sheetId="7">
        <row r="16">
          <cell r="F16">
            <v>14368561</v>
          </cell>
          <cell r="G16">
            <v>105589</v>
          </cell>
        </row>
      </sheetData>
      <sheetData sheetId="8">
        <row r="16">
          <cell r="F16">
            <v>17050867</v>
          </cell>
          <cell r="G16">
            <v>67768</v>
          </cell>
        </row>
      </sheetData>
      <sheetData sheetId="9">
        <row r="16">
          <cell r="F16">
            <v>19745852</v>
          </cell>
          <cell r="G16">
            <v>48415</v>
          </cell>
        </row>
      </sheetData>
      <sheetData sheetId="10">
        <row r="16">
          <cell r="F16">
            <v>17731063</v>
          </cell>
          <cell r="G16">
            <v>57938</v>
          </cell>
        </row>
      </sheetData>
      <sheetData sheetId="11">
        <row r="16">
          <cell r="F16">
            <v>17559024</v>
          </cell>
          <cell r="G16">
            <v>50275</v>
          </cell>
        </row>
      </sheetData>
      <sheetData sheetId="12">
        <row r="16">
          <cell r="F16">
            <v>17842147</v>
          </cell>
          <cell r="G16">
            <v>73726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140054597</v>
          </cell>
        </row>
      </sheetData>
      <sheetData sheetId="2">
        <row r="16">
          <cell r="F16">
            <v>120869674</v>
          </cell>
        </row>
      </sheetData>
      <sheetData sheetId="3">
        <row r="16">
          <cell r="F16">
            <v>120942574</v>
          </cell>
        </row>
      </sheetData>
      <sheetData sheetId="4">
        <row r="16">
          <cell r="F16">
            <v>134391892</v>
          </cell>
        </row>
      </sheetData>
      <sheetData sheetId="5">
        <row r="16">
          <cell r="F16">
            <v>125534875</v>
          </cell>
        </row>
      </sheetData>
      <sheetData sheetId="6">
        <row r="16">
          <cell r="F16">
            <v>125568786</v>
          </cell>
        </row>
      </sheetData>
      <sheetData sheetId="7">
        <row r="16">
          <cell r="F16">
            <v>135105315</v>
          </cell>
        </row>
      </sheetData>
      <sheetData sheetId="8">
        <row r="16">
          <cell r="F16">
            <v>127920575</v>
          </cell>
        </row>
      </sheetData>
      <sheetData sheetId="9">
        <row r="16">
          <cell r="F16">
            <v>121480638</v>
          </cell>
        </row>
      </sheetData>
      <sheetData sheetId="10">
        <row r="16">
          <cell r="F16">
            <v>137742494</v>
          </cell>
        </row>
      </sheetData>
      <sheetData sheetId="11">
        <row r="16">
          <cell r="F16">
            <v>112007002</v>
          </cell>
        </row>
      </sheetData>
      <sheetData sheetId="12">
        <row r="16">
          <cell r="F16">
            <v>112545267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70865127</v>
          </cell>
          <cell r="G16">
            <v>-60001</v>
          </cell>
        </row>
      </sheetData>
      <sheetData sheetId="2">
        <row r="16">
          <cell r="F16">
            <v>103204317</v>
          </cell>
          <cell r="G16">
            <v>106735</v>
          </cell>
        </row>
      </sheetData>
      <sheetData sheetId="3">
        <row r="16">
          <cell r="F16">
            <v>72556033</v>
          </cell>
          <cell r="G16">
            <v>69632</v>
          </cell>
        </row>
      </sheetData>
      <sheetData sheetId="4">
        <row r="16">
          <cell r="F16">
            <v>77553382</v>
          </cell>
          <cell r="G16">
            <v>-15053</v>
          </cell>
        </row>
      </sheetData>
      <sheetData sheetId="5">
        <row r="16">
          <cell r="F16">
            <v>95645313</v>
          </cell>
          <cell r="G16">
            <v>328254</v>
          </cell>
        </row>
      </sheetData>
      <sheetData sheetId="6">
        <row r="16">
          <cell r="F16">
            <v>70219383</v>
          </cell>
          <cell r="G16">
            <v>77003</v>
          </cell>
        </row>
      </sheetData>
      <sheetData sheetId="7">
        <row r="16">
          <cell r="F16">
            <v>74258416</v>
          </cell>
          <cell r="G16">
            <v>46822</v>
          </cell>
        </row>
      </sheetData>
      <sheetData sheetId="8">
        <row r="16">
          <cell r="F16">
            <v>71044086</v>
          </cell>
          <cell r="G16">
            <v>32983</v>
          </cell>
        </row>
      </sheetData>
      <sheetData sheetId="9">
        <row r="16">
          <cell r="F16">
            <v>78983375</v>
          </cell>
          <cell r="G16">
            <v>51195</v>
          </cell>
        </row>
      </sheetData>
      <sheetData sheetId="10">
        <row r="16">
          <cell r="F16">
            <v>43446229</v>
          </cell>
          <cell r="G16">
            <v>27368</v>
          </cell>
        </row>
      </sheetData>
      <sheetData sheetId="11">
        <row r="16">
          <cell r="F16">
            <v>82960399</v>
          </cell>
          <cell r="G16">
            <v>60360</v>
          </cell>
        </row>
      </sheetData>
      <sheetData sheetId="12">
        <row r="16">
          <cell r="F16">
            <v>65572982</v>
          </cell>
          <cell r="G16">
            <v>27172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44350260</v>
          </cell>
        </row>
      </sheetData>
      <sheetData sheetId="2">
        <row r="16">
          <cell r="F16">
            <v>44103457</v>
          </cell>
        </row>
      </sheetData>
      <sheetData sheetId="3">
        <row r="16">
          <cell r="F16">
            <v>45107836</v>
          </cell>
        </row>
      </sheetData>
      <sheetData sheetId="4">
        <row r="16">
          <cell r="F16">
            <v>45100724</v>
          </cell>
        </row>
      </sheetData>
      <sheetData sheetId="5">
        <row r="16">
          <cell r="F16">
            <v>43993739</v>
          </cell>
        </row>
      </sheetData>
      <sheetData sheetId="6">
        <row r="16">
          <cell r="F16">
            <v>46736662</v>
          </cell>
        </row>
      </sheetData>
      <sheetData sheetId="7">
        <row r="16">
          <cell r="F16">
            <v>45609359</v>
          </cell>
        </row>
      </sheetData>
      <sheetData sheetId="8">
        <row r="16">
          <cell r="F16">
            <v>46398095</v>
          </cell>
        </row>
      </sheetData>
      <sheetData sheetId="9">
        <row r="16">
          <cell r="F16">
            <v>45217528</v>
          </cell>
        </row>
      </sheetData>
      <sheetData sheetId="10">
        <row r="16">
          <cell r="F16">
            <v>46071116</v>
          </cell>
        </row>
      </sheetData>
      <sheetData sheetId="11">
        <row r="16">
          <cell r="F16">
            <v>43429516</v>
          </cell>
        </row>
      </sheetData>
      <sheetData sheetId="12">
        <row r="16">
          <cell r="F16">
            <v>44135510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119678227</v>
          </cell>
          <cell r="G16">
            <v>344346</v>
          </cell>
        </row>
      </sheetData>
      <sheetData sheetId="2">
        <row r="16">
          <cell r="F16">
            <v>111281223</v>
          </cell>
          <cell r="G16">
            <v>237661</v>
          </cell>
        </row>
      </sheetData>
      <sheetData sheetId="3">
        <row r="16">
          <cell r="F16">
            <v>133422216</v>
          </cell>
          <cell r="G16">
            <v>228046</v>
          </cell>
        </row>
      </sheetData>
      <sheetData sheetId="4">
        <row r="16">
          <cell r="F16">
            <v>122827730</v>
          </cell>
          <cell r="G16">
            <v>282282</v>
          </cell>
        </row>
      </sheetData>
      <sheetData sheetId="5">
        <row r="16">
          <cell r="F16">
            <v>121245038</v>
          </cell>
          <cell r="G16">
            <v>253316</v>
          </cell>
        </row>
      </sheetData>
      <sheetData sheetId="6">
        <row r="16">
          <cell r="F16">
            <v>143751558</v>
          </cell>
          <cell r="G16">
            <v>282930</v>
          </cell>
        </row>
      </sheetData>
      <sheetData sheetId="7">
        <row r="16">
          <cell r="F16">
            <v>119770157</v>
          </cell>
          <cell r="G16">
            <v>313492</v>
          </cell>
        </row>
      </sheetData>
      <sheetData sheetId="8">
        <row r="16">
          <cell r="F16">
            <v>117734276</v>
          </cell>
          <cell r="G16">
            <v>221879</v>
          </cell>
        </row>
      </sheetData>
      <sheetData sheetId="9">
        <row r="16">
          <cell r="F16">
            <v>147265747</v>
          </cell>
          <cell r="G16">
            <v>224499</v>
          </cell>
        </row>
      </sheetData>
      <sheetData sheetId="10">
        <row r="16">
          <cell r="F16">
            <v>130303377</v>
          </cell>
          <cell r="G16">
            <v>242361</v>
          </cell>
        </row>
      </sheetData>
      <sheetData sheetId="11">
        <row r="16">
          <cell r="F16">
            <v>109347680</v>
          </cell>
          <cell r="G16">
            <v>187166</v>
          </cell>
        </row>
      </sheetData>
      <sheetData sheetId="12">
        <row r="16">
          <cell r="F16">
            <v>125881572</v>
          </cell>
          <cell r="G16">
            <v>217715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52827367</v>
          </cell>
          <cell r="G16">
            <v>63242</v>
          </cell>
        </row>
      </sheetData>
      <sheetData sheetId="2">
        <row r="16">
          <cell r="F16">
            <v>55086303</v>
          </cell>
          <cell r="G16">
            <v>49431</v>
          </cell>
        </row>
      </sheetData>
      <sheetData sheetId="3">
        <row r="16">
          <cell r="F16">
            <v>53334134</v>
          </cell>
          <cell r="G16">
            <v>40712</v>
          </cell>
        </row>
      </sheetData>
      <sheetData sheetId="4">
        <row r="16">
          <cell r="F16">
            <v>51674439</v>
          </cell>
          <cell r="G16">
            <v>58908</v>
          </cell>
        </row>
      </sheetData>
      <sheetData sheetId="5">
        <row r="16">
          <cell r="F16">
            <v>52294451</v>
          </cell>
          <cell r="G16">
            <v>20565</v>
          </cell>
        </row>
      </sheetData>
      <sheetData sheetId="6">
        <row r="16">
          <cell r="F16">
            <v>54382156</v>
          </cell>
          <cell r="G16">
            <v>62456</v>
          </cell>
        </row>
      </sheetData>
      <sheetData sheetId="7">
        <row r="16">
          <cell r="F16">
            <v>49851653</v>
          </cell>
          <cell r="G16">
            <v>28375</v>
          </cell>
        </row>
      </sheetData>
      <sheetData sheetId="8">
        <row r="16">
          <cell r="F16">
            <v>56105827</v>
          </cell>
          <cell r="G16">
            <v>69425</v>
          </cell>
        </row>
      </sheetData>
      <sheetData sheetId="9">
        <row r="16">
          <cell r="F16">
            <v>56258341</v>
          </cell>
          <cell r="G16">
            <v>33283</v>
          </cell>
        </row>
      </sheetData>
      <sheetData sheetId="10">
        <row r="16">
          <cell r="F16">
            <v>49252259</v>
          </cell>
          <cell r="G16">
            <v>46922</v>
          </cell>
        </row>
      </sheetData>
      <sheetData sheetId="11">
        <row r="16">
          <cell r="F16">
            <v>50291285</v>
          </cell>
          <cell r="G16">
            <v>45719</v>
          </cell>
        </row>
      </sheetData>
      <sheetData sheetId="12">
        <row r="16">
          <cell r="F16">
            <v>46477247</v>
          </cell>
          <cell r="G16">
            <v>55097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5548602</v>
          </cell>
        </row>
      </sheetData>
      <sheetData sheetId="2">
        <row r="16">
          <cell r="F16">
            <v>4104765</v>
          </cell>
        </row>
      </sheetData>
      <sheetData sheetId="3">
        <row r="16">
          <cell r="F16">
            <v>4809505</v>
          </cell>
        </row>
      </sheetData>
      <sheetData sheetId="4">
        <row r="16">
          <cell r="F16">
            <v>4441318</v>
          </cell>
        </row>
      </sheetData>
      <sheetData sheetId="5">
        <row r="16">
          <cell r="F16">
            <v>4620493</v>
          </cell>
        </row>
      </sheetData>
      <sheetData sheetId="6">
        <row r="16">
          <cell r="F16">
            <v>4987356</v>
          </cell>
        </row>
      </sheetData>
      <sheetData sheetId="7">
        <row r="16">
          <cell r="F16">
            <v>4810980</v>
          </cell>
        </row>
      </sheetData>
      <sheetData sheetId="8">
        <row r="16">
          <cell r="F16">
            <v>4984151</v>
          </cell>
        </row>
      </sheetData>
      <sheetData sheetId="9">
        <row r="16">
          <cell r="F16">
            <v>5017587</v>
          </cell>
        </row>
      </sheetData>
      <sheetData sheetId="10">
        <row r="16">
          <cell r="F16">
            <v>5671381</v>
          </cell>
        </row>
      </sheetData>
      <sheetData sheetId="11">
        <row r="16">
          <cell r="F16">
            <v>4568460</v>
          </cell>
        </row>
      </sheetData>
      <sheetData sheetId="12">
        <row r="16">
          <cell r="F16">
            <v>5154078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57778806</v>
          </cell>
          <cell r="G16">
            <v>70443</v>
          </cell>
        </row>
      </sheetData>
      <sheetData sheetId="2">
        <row r="16">
          <cell r="F16">
            <v>59290451</v>
          </cell>
          <cell r="G16">
            <v>58823</v>
          </cell>
        </row>
      </sheetData>
      <sheetData sheetId="3">
        <row r="16">
          <cell r="F16">
            <v>54509296</v>
          </cell>
          <cell r="G16">
            <v>46158</v>
          </cell>
        </row>
      </sheetData>
      <sheetData sheetId="4">
        <row r="16">
          <cell r="F16">
            <v>58160918</v>
          </cell>
          <cell r="G16">
            <v>37787</v>
          </cell>
        </row>
      </sheetData>
      <sheetData sheetId="5">
        <row r="16">
          <cell r="F16">
            <v>66663599</v>
          </cell>
          <cell r="G16">
            <v>37045</v>
          </cell>
        </row>
      </sheetData>
      <sheetData sheetId="6">
        <row r="16">
          <cell r="F16">
            <v>64590319</v>
          </cell>
          <cell r="G16">
            <v>41310</v>
          </cell>
        </row>
      </sheetData>
      <sheetData sheetId="7">
        <row r="16">
          <cell r="F16">
            <v>58942126</v>
          </cell>
          <cell r="G16">
            <v>32196</v>
          </cell>
        </row>
      </sheetData>
      <sheetData sheetId="8">
        <row r="16">
          <cell r="F16">
            <v>34614964</v>
          </cell>
          <cell r="G16">
            <v>41604</v>
          </cell>
        </row>
      </sheetData>
      <sheetData sheetId="9">
        <row r="16">
          <cell r="F16">
            <v>71824963</v>
          </cell>
          <cell r="G16">
            <v>42798</v>
          </cell>
        </row>
      </sheetData>
      <sheetData sheetId="10">
        <row r="16">
          <cell r="F16">
            <v>34212602</v>
          </cell>
          <cell r="G16">
            <v>43538</v>
          </cell>
        </row>
      </sheetData>
      <sheetData sheetId="11">
        <row r="16">
          <cell r="F16">
            <v>68397053</v>
          </cell>
          <cell r="G16">
            <v>45110</v>
          </cell>
        </row>
      </sheetData>
      <sheetData sheetId="12">
        <row r="16">
          <cell r="F16">
            <v>48430696</v>
          </cell>
          <cell r="G16">
            <v>48710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13231251</v>
          </cell>
          <cell r="G16">
            <v>361827</v>
          </cell>
        </row>
      </sheetData>
      <sheetData sheetId="2">
        <row r="16">
          <cell r="F16">
            <v>13047606</v>
          </cell>
          <cell r="G16">
            <v>371879</v>
          </cell>
        </row>
      </sheetData>
      <sheetData sheetId="3">
        <row r="16">
          <cell r="F16">
            <v>15541039</v>
          </cell>
          <cell r="G16">
            <v>474851</v>
          </cell>
        </row>
      </sheetData>
      <sheetData sheetId="4">
        <row r="16">
          <cell r="F16">
            <v>14029220</v>
          </cell>
          <cell r="G16">
            <v>581075</v>
          </cell>
        </row>
      </sheetData>
      <sheetData sheetId="5">
        <row r="16">
          <cell r="F16">
            <v>14920472</v>
          </cell>
          <cell r="G16">
            <v>675239</v>
          </cell>
        </row>
      </sheetData>
      <sheetData sheetId="6">
        <row r="16">
          <cell r="F16">
            <v>15590388</v>
          </cell>
          <cell r="G16">
            <v>783371</v>
          </cell>
        </row>
      </sheetData>
      <sheetData sheetId="7">
        <row r="16">
          <cell r="F16">
            <v>15813128</v>
          </cell>
          <cell r="G16">
            <v>763169</v>
          </cell>
        </row>
      </sheetData>
      <sheetData sheetId="8">
        <row r="16">
          <cell r="F16">
            <v>17099414</v>
          </cell>
          <cell r="G16">
            <v>646811</v>
          </cell>
        </row>
      </sheetData>
      <sheetData sheetId="9">
        <row r="16">
          <cell r="F16">
            <v>18114108</v>
          </cell>
          <cell r="G16">
            <v>576541</v>
          </cell>
        </row>
      </sheetData>
      <sheetData sheetId="10">
        <row r="16">
          <cell r="F16">
            <v>19344824</v>
          </cell>
          <cell r="G16">
            <v>646811</v>
          </cell>
        </row>
      </sheetData>
      <sheetData sheetId="11">
        <row r="16">
          <cell r="F16">
            <v>13764885</v>
          </cell>
          <cell r="G16">
            <v>541503</v>
          </cell>
        </row>
      </sheetData>
      <sheetData sheetId="12">
        <row r="16">
          <cell r="F16">
            <v>28216169</v>
          </cell>
          <cell r="G16">
            <v>556828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109340225</v>
          </cell>
          <cell r="G16">
            <v>2344</v>
          </cell>
        </row>
      </sheetData>
      <sheetData sheetId="2">
        <row r="16">
          <cell r="F16">
            <v>52521823</v>
          </cell>
          <cell r="G16">
            <v>63658</v>
          </cell>
        </row>
      </sheetData>
      <sheetData sheetId="3">
        <row r="16">
          <cell r="F16">
            <v>104414517</v>
          </cell>
          <cell r="G16">
            <v>7305</v>
          </cell>
        </row>
      </sheetData>
      <sheetData sheetId="4">
        <row r="16">
          <cell r="F16">
            <v>114585844</v>
          </cell>
          <cell r="G16">
            <v>13703</v>
          </cell>
        </row>
      </sheetData>
      <sheetData sheetId="5">
        <row r="16">
          <cell r="F16">
            <v>68077451</v>
          </cell>
          <cell r="G16">
            <v>156183</v>
          </cell>
        </row>
      </sheetData>
      <sheetData sheetId="6">
        <row r="16">
          <cell r="F16">
            <v>94991651</v>
          </cell>
          <cell r="G16">
            <v>307827</v>
          </cell>
        </row>
      </sheetData>
      <sheetData sheetId="7">
        <row r="16">
          <cell r="F16">
            <v>73632569</v>
          </cell>
          <cell r="G16">
            <v>18988</v>
          </cell>
        </row>
      </sheetData>
      <sheetData sheetId="8">
        <row r="16">
          <cell r="F16">
            <v>72612361</v>
          </cell>
          <cell r="G16">
            <v>29737</v>
          </cell>
        </row>
      </sheetData>
      <sheetData sheetId="9">
        <row r="16">
          <cell r="F16">
            <v>92192393</v>
          </cell>
          <cell r="G16">
            <v>4143</v>
          </cell>
        </row>
      </sheetData>
      <sheetData sheetId="10">
        <row r="16">
          <cell r="F16">
            <v>75799416</v>
          </cell>
        </row>
      </sheetData>
      <sheetData sheetId="11">
        <row r="16">
          <cell r="F16">
            <v>60159730</v>
          </cell>
          <cell r="G16">
            <v>290</v>
          </cell>
        </row>
      </sheetData>
      <sheetData sheetId="12">
        <row r="16">
          <cell r="F16">
            <v>83991929</v>
          </cell>
          <cell r="G16">
            <v>7020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368653506</v>
          </cell>
        </row>
      </sheetData>
      <sheetData sheetId="2">
        <row r="16">
          <cell r="F16">
            <v>355545599</v>
          </cell>
        </row>
      </sheetData>
      <sheetData sheetId="3">
        <row r="16">
          <cell r="F16">
            <v>362898187</v>
          </cell>
        </row>
      </sheetData>
      <sheetData sheetId="4">
        <row r="16">
          <cell r="F16">
            <v>388594890</v>
          </cell>
        </row>
      </sheetData>
      <sheetData sheetId="5">
        <row r="16">
          <cell r="F16">
            <v>369262379</v>
          </cell>
        </row>
      </sheetData>
      <sheetData sheetId="6">
        <row r="16">
          <cell r="F16">
            <v>357407447</v>
          </cell>
        </row>
      </sheetData>
      <sheetData sheetId="7">
        <row r="16">
          <cell r="F16">
            <v>349343311</v>
          </cell>
        </row>
      </sheetData>
      <sheetData sheetId="8">
        <row r="16">
          <cell r="F16">
            <v>375245897</v>
          </cell>
        </row>
      </sheetData>
      <sheetData sheetId="9">
        <row r="16">
          <cell r="F16">
            <v>360041244</v>
          </cell>
        </row>
      </sheetData>
      <sheetData sheetId="10">
        <row r="16">
          <cell r="F16">
            <v>381443211</v>
          </cell>
        </row>
      </sheetData>
      <sheetData sheetId="11">
        <row r="16">
          <cell r="F16">
            <v>324193244</v>
          </cell>
        </row>
      </sheetData>
      <sheetData sheetId="12">
        <row r="16">
          <cell r="F16">
            <v>327691158</v>
          </cell>
          <cell r="G16">
            <v>7109869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37311876</v>
          </cell>
        </row>
      </sheetData>
      <sheetData sheetId="2">
        <row r="16">
          <cell r="F16">
            <v>33604422</v>
          </cell>
        </row>
      </sheetData>
      <sheetData sheetId="3">
        <row r="16">
          <cell r="F16">
            <v>40997139</v>
          </cell>
        </row>
      </sheetData>
      <sheetData sheetId="4">
        <row r="16">
          <cell r="F16">
            <v>38785011</v>
          </cell>
        </row>
      </sheetData>
      <sheetData sheetId="5">
        <row r="16">
          <cell r="F16">
            <v>34144225</v>
          </cell>
        </row>
      </sheetData>
      <sheetData sheetId="6">
        <row r="16">
          <cell r="F16">
            <v>40356391</v>
          </cell>
        </row>
      </sheetData>
      <sheetData sheetId="7">
        <row r="16">
          <cell r="F16">
            <v>41036742</v>
          </cell>
        </row>
      </sheetData>
      <sheetData sheetId="8">
        <row r="16">
          <cell r="F16">
            <v>40480139</v>
          </cell>
        </row>
      </sheetData>
      <sheetData sheetId="9">
        <row r="16">
          <cell r="F16">
            <v>43027997</v>
          </cell>
        </row>
      </sheetData>
      <sheetData sheetId="10">
        <row r="16">
          <cell r="F16">
            <v>38336855</v>
          </cell>
        </row>
      </sheetData>
      <sheetData sheetId="11">
        <row r="16">
          <cell r="F16">
            <v>29041982</v>
          </cell>
        </row>
      </sheetData>
      <sheetData sheetId="12">
        <row r="16">
          <cell r="F16">
            <v>35664888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4785519</v>
          </cell>
        </row>
      </sheetData>
      <sheetData sheetId="2">
        <row r="16">
          <cell r="F16">
            <v>3423866</v>
          </cell>
        </row>
      </sheetData>
      <sheetData sheetId="3">
        <row r="16">
          <cell r="F16">
            <v>6108741</v>
          </cell>
        </row>
      </sheetData>
      <sheetData sheetId="4">
        <row r="16">
          <cell r="F16">
            <v>5045117</v>
          </cell>
        </row>
      </sheetData>
      <sheetData sheetId="5">
        <row r="16">
          <cell r="F16">
            <v>3544885</v>
          </cell>
        </row>
      </sheetData>
      <sheetData sheetId="6">
        <row r="16">
          <cell r="F16">
            <v>7516277</v>
          </cell>
        </row>
      </sheetData>
      <sheetData sheetId="7">
        <row r="16">
          <cell r="F16">
            <v>4935323</v>
          </cell>
        </row>
      </sheetData>
      <sheetData sheetId="8">
        <row r="16">
          <cell r="F16">
            <v>4269003</v>
          </cell>
        </row>
      </sheetData>
      <sheetData sheetId="9">
        <row r="16">
          <cell r="F16">
            <v>4905761</v>
          </cell>
        </row>
      </sheetData>
      <sheetData sheetId="10">
        <row r="16">
          <cell r="F16">
            <v>5477207</v>
          </cell>
        </row>
      </sheetData>
      <sheetData sheetId="11">
        <row r="16">
          <cell r="F16">
            <v>2880854</v>
          </cell>
        </row>
      </sheetData>
      <sheetData sheetId="12">
        <row r="16">
          <cell r="F16">
            <v>8182016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96993418</v>
          </cell>
          <cell r="G16">
            <v>122081</v>
          </cell>
        </row>
      </sheetData>
      <sheetData sheetId="2">
        <row r="16">
          <cell r="F16">
            <v>93574862</v>
          </cell>
          <cell r="G16">
            <v>63531</v>
          </cell>
        </row>
      </sheetData>
      <sheetData sheetId="3">
        <row r="16">
          <cell r="F16">
            <v>73653789</v>
          </cell>
          <cell r="G16">
            <v>51236</v>
          </cell>
        </row>
      </sheetData>
      <sheetData sheetId="4">
        <row r="16">
          <cell r="F16">
            <v>112478960</v>
          </cell>
          <cell r="G16">
            <v>81039</v>
          </cell>
        </row>
      </sheetData>
      <sheetData sheetId="5">
        <row r="16">
          <cell r="F16">
            <v>68292012</v>
          </cell>
          <cell r="G16">
            <v>45707</v>
          </cell>
        </row>
      </sheetData>
      <sheetData sheetId="6">
        <row r="16">
          <cell r="F16">
            <v>93146402</v>
          </cell>
          <cell r="G16">
            <v>44806</v>
          </cell>
        </row>
      </sheetData>
      <sheetData sheetId="7">
        <row r="16">
          <cell r="F16">
            <v>93892109</v>
          </cell>
          <cell r="G16">
            <v>49159</v>
          </cell>
        </row>
      </sheetData>
      <sheetData sheetId="8">
        <row r="16">
          <cell r="F16">
            <v>91739837</v>
          </cell>
          <cell r="G16">
            <v>64521</v>
          </cell>
        </row>
      </sheetData>
      <sheetData sheetId="9">
        <row r="16">
          <cell r="F16">
            <v>78063331</v>
          </cell>
          <cell r="G16">
            <v>81664</v>
          </cell>
        </row>
      </sheetData>
      <sheetData sheetId="10">
        <row r="16">
          <cell r="F16">
            <v>99781295</v>
          </cell>
          <cell r="G16">
            <v>72564</v>
          </cell>
        </row>
      </sheetData>
      <sheetData sheetId="11">
        <row r="16">
          <cell r="F16">
            <v>74326115</v>
          </cell>
          <cell r="G16">
            <v>69009</v>
          </cell>
        </row>
      </sheetData>
      <sheetData sheetId="12">
        <row r="16">
          <cell r="F16">
            <v>60699828</v>
          </cell>
          <cell r="G16">
            <v>116945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51782197</v>
          </cell>
          <cell r="G16">
            <v>712445</v>
          </cell>
        </row>
      </sheetData>
      <sheetData sheetId="2">
        <row r="16">
          <cell r="F16">
            <v>48988379</v>
          </cell>
          <cell r="G16">
            <v>619368</v>
          </cell>
        </row>
      </sheetData>
      <sheetData sheetId="3">
        <row r="16">
          <cell r="F16">
            <v>56126481</v>
          </cell>
          <cell r="G16">
            <v>591178</v>
          </cell>
        </row>
      </sheetData>
      <sheetData sheetId="4">
        <row r="16">
          <cell r="F16">
            <v>59059952</v>
          </cell>
          <cell r="G16">
            <v>810015</v>
          </cell>
        </row>
      </sheetData>
      <sheetData sheetId="5">
        <row r="16">
          <cell r="F16">
            <v>56668157</v>
          </cell>
          <cell r="G16">
            <v>814394</v>
          </cell>
        </row>
      </sheetData>
      <sheetData sheetId="6">
        <row r="16">
          <cell r="F16">
            <v>52229293</v>
          </cell>
          <cell r="G16">
            <v>702657</v>
          </cell>
        </row>
      </sheetData>
      <sheetData sheetId="7">
        <row r="16">
          <cell r="F16">
            <v>59621605</v>
          </cell>
          <cell r="G16">
            <v>553554</v>
          </cell>
        </row>
      </sheetData>
      <sheetData sheetId="8">
        <row r="16">
          <cell r="F16">
            <v>55493545</v>
          </cell>
          <cell r="G16">
            <v>599174</v>
          </cell>
        </row>
      </sheetData>
      <sheetData sheetId="9">
        <row r="16">
          <cell r="F16">
            <v>58614963</v>
          </cell>
          <cell r="G16">
            <v>671327</v>
          </cell>
        </row>
      </sheetData>
      <sheetData sheetId="10">
        <row r="16">
          <cell r="F16">
            <v>59679447</v>
          </cell>
          <cell r="G16">
            <v>2949275</v>
          </cell>
        </row>
      </sheetData>
      <sheetData sheetId="11">
        <row r="16">
          <cell r="F16">
            <v>45803527</v>
          </cell>
          <cell r="G16">
            <v>902070</v>
          </cell>
        </row>
      </sheetData>
      <sheetData sheetId="12">
        <row r="16">
          <cell r="F16">
            <v>40260526</v>
          </cell>
          <cell r="G16">
            <v>7155192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29485540</v>
          </cell>
          <cell r="G16">
            <v>24690</v>
          </cell>
        </row>
      </sheetData>
      <sheetData sheetId="2">
        <row r="16">
          <cell r="F16">
            <v>22892545</v>
          </cell>
          <cell r="G16">
            <v>50398</v>
          </cell>
        </row>
      </sheetData>
      <sheetData sheetId="3">
        <row r="16">
          <cell r="F16">
            <v>19782900</v>
          </cell>
          <cell r="G16">
            <v>37105</v>
          </cell>
        </row>
      </sheetData>
      <sheetData sheetId="4">
        <row r="16">
          <cell r="F16">
            <v>18257639</v>
          </cell>
          <cell r="G16">
            <v>39844</v>
          </cell>
        </row>
      </sheetData>
      <sheetData sheetId="5">
        <row r="16">
          <cell r="F16">
            <v>38762597</v>
          </cell>
          <cell r="G16">
            <v>25556</v>
          </cell>
        </row>
      </sheetData>
      <sheetData sheetId="6">
        <row r="16">
          <cell r="F16">
            <v>17695718</v>
          </cell>
          <cell r="G16">
            <v>19596</v>
          </cell>
        </row>
      </sheetData>
      <sheetData sheetId="7">
        <row r="16">
          <cell r="F16">
            <v>17951511</v>
          </cell>
          <cell r="G16">
            <v>39800</v>
          </cell>
        </row>
      </sheetData>
      <sheetData sheetId="8">
        <row r="16">
          <cell r="F16">
            <v>31802837</v>
          </cell>
          <cell r="G16">
            <v>31782</v>
          </cell>
        </row>
      </sheetData>
      <sheetData sheetId="9">
        <row r="16">
          <cell r="F16">
            <v>23080104</v>
          </cell>
          <cell r="G16">
            <v>21279</v>
          </cell>
        </row>
      </sheetData>
      <sheetData sheetId="10">
        <row r="16">
          <cell r="F16">
            <v>7085647</v>
          </cell>
          <cell r="G16">
            <v>35156</v>
          </cell>
        </row>
      </sheetData>
      <sheetData sheetId="11">
        <row r="16">
          <cell r="F16">
            <v>41802655</v>
          </cell>
          <cell r="G16">
            <v>37903</v>
          </cell>
        </row>
      </sheetData>
      <sheetData sheetId="12">
        <row r="16">
          <cell r="F16">
            <v>18133493</v>
          </cell>
          <cell r="G16">
            <v>37427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235619295</v>
          </cell>
        </row>
      </sheetData>
      <sheetData sheetId="2">
        <row r="16">
          <cell r="F16">
            <v>224869497</v>
          </cell>
        </row>
      </sheetData>
      <sheetData sheetId="3">
        <row r="16">
          <cell r="F16">
            <v>242559436</v>
          </cell>
          <cell r="G16">
            <v>7217393</v>
          </cell>
        </row>
      </sheetData>
      <sheetData sheetId="4">
        <row r="16">
          <cell r="F16">
            <v>231149045</v>
          </cell>
        </row>
      </sheetData>
      <sheetData sheetId="5">
        <row r="16">
          <cell r="F16">
            <v>226297872</v>
          </cell>
        </row>
      </sheetData>
      <sheetData sheetId="6">
        <row r="16">
          <cell r="F16">
            <v>261454198</v>
          </cell>
          <cell r="G16">
            <v>27101442</v>
          </cell>
        </row>
      </sheetData>
      <sheetData sheetId="7">
        <row r="16">
          <cell r="F16">
            <v>244662009</v>
          </cell>
        </row>
      </sheetData>
      <sheetData sheetId="8">
        <row r="16">
          <cell r="F16">
            <v>235359769</v>
          </cell>
        </row>
      </sheetData>
      <sheetData sheetId="9">
        <row r="16">
          <cell r="F16">
            <v>255505056</v>
          </cell>
          <cell r="G16">
            <v>5470279</v>
          </cell>
        </row>
      </sheetData>
      <sheetData sheetId="10">
        <row r="16">
          <cell r="F16">
            <v>253528673</v>
          </cell>
        </row>
      </sheetData>
      <sheetData sheetId="11">
        <row r="16">
          <cell r="F16">
            <v>205033750</v>
          </cell>
        </row>
      </sheetData>
      <sheetData sheetId="12">
        <row r="16">
          <cell r="F16">
            <v>224963094</v>
          </cell>
          <cell r="G16">
            <v>75751452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65432357</v>
          </cell>
          <cell r="G16">
            <v>377043</v>
          </cell>
        </row>
      </sheetData>
      <sheetData sheetId="2">
        <row r="16">
          <cell r="F16">
            <v>71840025</v>
          </cell>
          <cell r="G16">
            <v>192279</v>
          </cell>
        </row>
      </sheetData>
      <sheetData sheetId="3">
        <row r="16">
          <cell r="F16">
            <v>54676234</v>
          </cell>
          <cell r="G16">
            <v>275148</v>
          </cell>
        </row>
      </sheetData>
      <sheetData sheetId="4">
        <row r="16">
          <cell r="F16">
            <v>67400765</v>
          </cell>
          <cell r="G16">
            <v>178916</v>
          </cell>
        </row>
      </sheetData>
      <sheetData sheetId="5">
        <row r="16">
          <cell r="F16">
            <v>53590885</v>
          </cell>
          <cell r="G16">
            <v>206755</v>
          </cell>
        </row>
      </sheetData>
      <sheetData sheetId="6">
        <row r="16">
          <cell r="F16">
            <v>63203501</v>
          </cell>
          <cell r="G16">
            <v>185165</v>
          </cell>
        </row>
      </sheetData>
      <sheetData sheetId="7">
        <row r="16">
          <cell r="F16">
            <v>62549780</v>
          </cell>
          <cell r="G16">
            <v>284550</v>
          </cell>
        </row>
      </sheetData>
      <sheetData sheetId="8">
        <row r="16">
          <cell r="F16">
            <v>67151257</v>
          </cell>
          <cell r="G16">
            <v>154920</v>
          </cell>
        </row>
      </sheetData>
      <sheetData sheetId="9">
        <row r="16">
          <cell r="F16">
            <v>61021013</v>
          </cell>
          <cell r="G16">
            <v>239425</v>
          </cell>
        </row>
      </sheetData>
      <sheetData sheetId="10">
        <row r="16">
          <cell r="F16">
            <v>72410743</v>
          </cell>
          <cell r="G16">
            <v>154835</v>
          </cell>
        </row>
      </sheetData>
      <sheetData sheetId="11">
        <row r="16">
          <cell r="F16">
            <v>56771552</v>
          </cell>
          <cell r="G16">
            <v>183259</v>
          </cell>
        </row>
      </sheetData>
      <sheetData sheetId="12">
        <row r="16">
          <cell r="F16">
            <v>48280087</v>
          </cell>
          <cell r="G16">
            <v>270971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36215570</v>
          </cell>
        </row>
      </sheetData>
      <sheetData sheetId="2">
        <row r="16">
          <cell r="F16">
            <v>29944571</v>
          </cell>
        </row>
      </sheetData>
      <sheetData sheetId="3">
        <row r="16">
          <cell r="F16">
            <v>38161405</v>
          </cell>
        </row>
      </sheetData>
      <sheetData sheetId="4">
        <row r="16">
          <cell r="F16">
            <v>22520835</v>
          </cell>
        </row>
      </sheetData>
      <sheetData sheetId="5">
        <row r="16">
          <cell r="F16">
            <v>34747688</v>
          </cell>
        </row>
      </sheetData>
      <sheetData sheetId="6">
        <row r="16">
          <cell r="F16">
            <v>29578429</v>
          </cell>
        </row>
      </sheetData>
      <sheetData sheetId="7">
        <row r="16">
          <cell r="F16">
            <v>37924888</v>
          </cell>
        </row>
      </sheetData>
      <sheetData sheetId="8">
        <row r="16">
          <cell r="F16">
            <v>27473107</v>
          </cell>
        </row>
      </sheetData>
      <sheetData sheetId="9">
        <row r="16">
          <cell r="F16">
            <v>23542975</v>
          </cell>
        </row>
      </sheetData>
      <sheetData sheetId="10">
        <row r="16">
          <cell r="F16">
            <v>34716046</v>
          </cell>
        </row>
      </sheetData>
      <sheetData sheetId="11">
        <row r="16">
          <cell r="F16">
            <v>39765963</v>
          </cell>
        </row>
      </sheetData>
      <sheetData sheetId="12">
        <row r="16">
          <cell r="F16">
            <v>35274271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882000305</v>
          </cell>
          <cell r="G16">
            <v>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238428103</v>
          </cell>
          <cell r="G16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885407303</v>
          </cell>
          <cell r="G16">
            <v>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673078825</v>
          </cell>
          <cell r="G16">
            <v>652372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3092159223</v>
          </cell>
          <cell r="G16">
            <v>88951546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593616409</v>
          </cell>
          <cell r="G16">
            <v>7956453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306860789</v>
          </cell>
          <cell r="G16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E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71608466</v>
          </cell>
          <cell r="G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45796515</v>
          </cell>
          <cell r="G16">
            <v>544299</v>
          </cell>
        </row>
      </sheetData>
      <sheetData sheetId="2">
        <row r="16">
          <cell r="F16">
            <v>45604938</v>
          </cell>
          <cell r="G16">
            <v>500015</v>
          </cell>
        </row>
      </sheetData>
      <sheetData sheetId="3">
        <row r="16">
          <cell r="F16">
            <v>44967254</v>
          </cell>
          <cell r="G16">
            <v>442391</v>
          </cell>
        </row>
      </sheetData>
      <sheetData sheetId="4">
        <row r="16">
          <cell r="F16">
            <v>47666552</v>
          </cell>
          <cell r="G16">
            <v>414679</v>
          </cell>
        </row>
      </sheetData>
      <sheetData sheetId="5">
        <row r="16">
          <cell r="F16">
            <v>49206882</v>
          </cell>
          <cell r="G16">
            <v>502440</v>
          </cell>
        </row>
      </sheetData>
      <sheetData sheetId="6">
        <row r="16">
          <cell r="F16">
            <v>50992470</v>
          </cell>
          <cell r="G16">
            <v>487069</v>
          </cell>
        </row>
      </sheetData>
      <sheetData sheetId="7">
        <row r="16">
          <cell r="F16">
            <v>48547752</v>
          </cell>
          <cell r="G16">
            <v>577560</v>
          </cell>
        </row>
      </sheetData>
      <sheetData sheetId="8">
        <row r="16">
          <cell r="F16">
            <v>50110570</v>
          </cell>
          <cell r="G16">
            <v>494848</v>
          </cell>
        </row>
      </sheetData>
      <sheetData sheetId="9">
        <row r="16">
          <cell r="F16">
            <v>49528186</v>
          </cell>
          <cell r="G16">
            <v>382005</v>
          </cell>
        </row>
      </sheetData>
      <sheetData sheetId="10">
        <row r="16">
          <cell r="F16">
            <v>53561259</v>
          </cell>
          <cell r="G16">
            <v>388855</v>
          </cell>
        </row>
      </sheetData>
      <sheetData sheetId="11">
        <row r="16">
          <cell r="F16">
            <v>44882031</v>
          </cell>
          <cell r="G16">
            <v>280745</v>
          </cell>
        </row>
      </sheetData>
      <sheetData sheetId="12">
        <row r="16">
          <cell r="F16">
            <v>46576916</v>
          </cell>
          <cell r="G16">
            <v>349849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21864345</v>
          </cell>
          <cell r="G16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1680451231</v>
          </cell>
          <cell r="G16">
            <v>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1508117798</v>
          </cell>
          <cell r="G16">
            <v>7441851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52692358</v>
          </cell>
          <cell r="G16">
            <v>2148964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277341760</v>
          </cell>
          <cell r="G16">
            <v>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1556000802</v>
          </cell>
          <cell r="G16">
            <v>2707443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1380638364</v>
          </cell>
          <cell r="G16">
            <v>3027852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648923526</v>
          </cell>
          <cell r="G16">
            <v>4891804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479362591</v>
          </cell>
          <cell r="G16">
            <v>664894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875135123</v>
          </cell>
          <cell r="G16">
            <v>882641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20910212</v>
          </cell>
        </row>
      </sheetData>
      <sheetData sheetId="2">
        <row r="16">
          <cell r="F16">
            <v>19113924</v>
          </cell>
        </row>
      </sheetData>
      <sheetData sheetId="3">
        <row r="16">
          <cell r="F16">
            <v>31309769</v>
          </cell>
        </row>
      </sheetData>
      <sheetData sheetId="4">
        <row r="16">
          <cell r="F16">
            <v>22570431</v>
          </cell>
        </row>
      </sheetData>
      <sheetData sheetId="5">
        <row r="16">
          <cell r="F16">
            <v>22781445</v>
          </cell>
        </row>
      </sheetData>
      <sheetData sheetId="6">
        <row r="16">
          <cell r="F16">
            <v>32487309</v>
          </cell>
        </row>
      </sheetData>
      <sheetData sheetId="7">
        <row r="16">
          <cell r="F16">
            <v>22089184</v>
          </cell>
        </row>
      </sheetData>
      <sheetData sheetId="8">
        <row r="16">
          <cell r="F16">
            <v>21390031</v>
          </cell>
        </row>
      </sheetData>
      <sheetData sheetId="9">
        <row r="16">
          <cell r="F16">
            <v>31693529</v>
          </cell>
        </row>
      </sheetData>
      <sheetData sheetId="10">
        <row r="16">
          <cell r="F16">
            <v>22528972</v>
          </cell>
        </row>
      </sheetData>
      <sheetData sheetId="11">
        <row r="16">
          <cell r="F16">
            <v>19144652</v>
          </cell>
        </row>
      </sheetData>
      <sheetData sheetId="12">
        <row r="16">
          <cell r="F16">
            <v>30073613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707188188</v>
          </cell>
          <cell r="G16">
            <v>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190989829</v>
          </cell>
          <cell r="G16">
            <v>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576988100</v>
          </cell>
          <cell r="G16">
            <v>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Chart1"/>
    </sheetNames>
    <sheetDataSet>
      <sheetData sheetId="0">
        <row r="16">
          <cell r="F16">
            <v>405018862</v>
          </cell>
          <cell r="G16">
            <v>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906537647</v>
          </cell>
          <cell r="G16">
            <v>2439723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677756796</v>
          </cell>
          <cell r="G16">
            <v>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625745710</v>
          </cell>
          <cell r="G16">
            <v>614092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1093652023</v>
          </cell>
          <cell r="G16">
            <v>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265260962</v>
          </cell>
          <cell r="G16">
            <v>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435619033</v>
          </cell>
          <cell r="G16">
            <v>1137618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5578329</v>
          </cell>
        </row>
      </sheetData>
      <sheetData sheetId="2">
        <row r="16">
          <cell r="F16">
            <v>4999165</v>
          </cell>
        </row>
      </sheetData>
      <sheetData sheetId="3">
        <row r="16">
          <cell r="F16">
            <v>4698392</v>
          </cell>
        </row>
      </sheetData>
      <sheetData sheetId="4">
        <row r="16">
          <cell r="F16">
            <v>6442601</v>
          </cell>
        </row>
      </sheetData>
      <sheetData sheetId="5">
        <row r="16">
          <cell r="F16">
            <v>6157114</v>
          </cell>
        </row>
      </sheetData>
      <sheetData sheetId="6">
        <row r="16">
          <cell r="F16">
            <v>5556032</v>
          </cell>
        </row>
      </sheetData>
      <sheetData sheetId="7">
        <row r="16">
          <cell r="F16">
            <v>5539646</v>
          </cell>
        </row>
      </sheetData>
      <sheetData sheetId="8">
        <row r="16">
          <cell r="F16">
            <v>5672444</v>
          </cell>
        </row>
      </sheetData>
      <sheetData sheetId="9">
        <row r="16">
          <cell r="F16">
            <v>5321690</v>
          </cell>
        </row>
      </sheetData>
      <sheetData sheetId="10">
        <row r="16">
          <cell r="F16">
            <v>5905412</v>
          </cell>
        </row>
      </sheetData>
      <sheetData sheetId="11">
        <row r="16">
          <cell r="F16">
            <v>4516836</v>
          </cell>
        </row>
      </sheetData>
      <sheetData sheetId="12">
        <row r="16">
          <cell r="F16">
            <v>5781393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373089475</v>
          </cell>
          <cell r="G16">
            <v>1751396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104822534</v>
          </cell>
          <cell r="G16">
            <v>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988732189</v>
          </cell>
          <cell r="G16">
            <v>991995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531013003</v>
          </cell>
          <cell r="G16">
            <v>1232875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1429128554</v>
          </cell>
          <cell r="G16">
            <v>2862274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1113940213</v>
          </cell>
          <cell r="G16">
            <v>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181941898</v>
          </cell>
          <cell r="G16">
            <v>842496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1607614875</v>
          </cell>
          <cell r="G16">
            <v>0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840365978</v>
          </cell>
          <cell r="G16">
            <v>751843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563924824</v>
          </cell>
          <cell r="G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F16">
            <v>2219924</v>
          </cell>
        </row>
      </sheetData>
      <sheetData sheetId="2">
        <row r="16">
          <cell r="F16">
            <v>1894962</v>
          </cell>
        </row>
      </sheetData>
      <sheetData sheetId="3">
        <row r="16">
          <cell r="F16">
            <v>2231826</v>
          </cell>
        </row>
      </sheetData>
      <sheetData sheetId="4">
        <row r="16">
          <cell r="F16">
            <v>2148808</v>
          </cell>
        </row>
      </sheetData>
      <sheetData sheetId="5">
        <row r="16">
          <cell r="F16">
            <v>2151242</v>
          </cell>
        </row>
      </sheetData>
      <sheetData sheetId="6">
        <row r="16">
          <cell r="F16">
            <v>2488878</v>
          </cell>
        </row>
      </sheetData>
      <sheetData sheetId="7">
        <row r="16">
          <cell r="F16">
            <v>2497094</v>
          </cell>
        </row>
      </sheetData>
      <sheetData sheetId="8">
        <row r="16">
          <cell r="F16">
            <v>2357080</v>
          </cell>
        </row>
      </sheetData>
      <sheetData sheetId="9">
        <row r="16">
          <cell r="F16">
            <v>1694038</v>
          </cell>
        </row>
      </sheetData>
      <sheetData sheetId="10">
        <row r="16">
          <cell r="F16">
            <v>2245444</v>
          </cell>
        </row>
      </sheetData>
      <sheetData sheetId="11">
        <row r="16">
          <cell r="F16">
            <v>3151753</v>
          </cell>
        </row>
      </sheetData>
      <sheetData sheetId="12">
        <row r="16">
          <cell r="F16">
            <v>1887962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1562244838</v>
          </cell>
          <cell r="G16">
            <v>3199788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62590304</v>
          </cell>
          <cell r="G16">
            <v>0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728973617</v>
          </cell>
          <cell r="G16">
            <v>609005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207214661</v>
          </cell>
          <cell r="G16">
            <v>4330129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1061940894</v>
          </cell>
          <cell r="G16">
            <v>478637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4304998800</v>
          </cell>
          <cell r="G16">
            <v>8360151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492839653</v>
          </cell>
          <cell r="G16">
            <v>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65827597</v>
          </cell>
          <cell r="G16">
            <v>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1130946353</v>
          </cell>
          <cell r="G16">
            <v>917854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F16">
            <v>697898455</v>
          </cell>
          <cell r="G16">
            <v>14525078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9"/>
  <sheetViews>
    <sheetView showGridLines="0" tabSelected="1" defaultGridColor="0" zoomScale="127" zoomScaleNormal="127" zoomScalePageLayoutView="0" colorId="22" workbookViewId="0" topLeftCell="A1">
      <selection activeCell="R25" sqref="R25"/>
    </sheetView>
  </sheetViews>
  <sheetFormatPr defaultColWidth="9.796875" defaultRowHeight="8.25"/>
  <cols>
    <col min="1" max="1" width="16.796875" style="31" customWidth="1"/>
    <col min="2" max="14" width="12.3984375" style="31" customWidth="1"/>
    <col min="15" max="15" width="12" style="31" customWidth="1"/>
    <col min="16" max="16" width="10.796875" style="31" customWidth="1"/>
    <col min="17" max="17" width="12.796875" style="31" customWidth="1"/>
    <col min="18" max="16384" width="9.796875" style="31" customWidth="1"/>
  </cols>
  <sheetData>
    <row r="1" ht="15.75">
      <c r="A1" s="30"/>
    </row>
    <row r="2" ht="15.75">
      <c r="A2" s="30"/>
    </row>
    <row r="3" ht="15.75">
      <c r="A3" s="30"/>
    </row>
    <row r="4" spans="1:17" ht="15" customHeight="1">
      <c r="A4" s="48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3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3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3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8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2" t="s">
        <v>77</v>
      </c>
      <c r="Q10" s="33"/>
    </row>
    <row r="11" spans="1:17" ht="8.25">
      <c r="A11" s="91" t="s">
        <v>1</v>
      </c>
      <c r="B11" s="91"/>
      <c r="C11" s="91"/>
      <c r="D11" s="91" t="s">
        <v>85</v>
      </c>
      <c r="E11" s="91"/>
      <c r="F11" s="91"/>
      <c r="G11" s="91"/>
      <c r="H11" s="92" t="s">
        <v>2</v>
      </c>
      <c r="I11" s="91"/>
      <c r="J11" s="91"/>
      <c r="K11" s="91"/>
      <c r="L11" s="91"/>
      <c r="M11" s="91"/>
      <c r="N11" s="91"/>
      <c r="O11" s="91"/>
      <c r="P11" s="93" t="s">
        <v>86</v>
      </c>
      <c r="Q11" s="33"/>
    </row>
    <row r="12" spans="1:17" ht="6" customHeight="1">
      <c r="A12" s="8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 t="s">
        <v>67</v>
      </c>
      <c r="P12" s="94"/>
      <c r="Q12" s="33"/>
    </row>
    <row r="13" spans="1:17" ht="6" customHeight="1">
      <c r="A13" s="85"/>
      <c r="B13" s="40"/>
      <c r="C13" s="40"/>
      <c r="D13" s="40"/>
      <c r="E13" s="40"/>
      <c r="F13" s="49"/>
      <c r="G13" s="49"/>
      <c r="H13" s="49"/>
      <c r="I13" s="49"/>
      <c r="J13" s="49"/>
      <c r="K13" s="49"/>
      <c r="L13" s="49"/>
      <c r="M13" s="49"/>
      <c r="N13" s="40"/>
      <c r="O13" s="49" t="s">
        <v>68</v>
      </c>
      <c r="P13" s="95"/>
      <c r="Q13" s="33"/>
    </row>
    <row r="14" spans="1:17" ht="6" customHeight="1">
      <c r="A14" s="85"/>
      <c r="B14" s="40"/>
      <c r="C14" s="40"/>
      <c r="D14" s="40"/>
      <c r="E14" s="40"/>
      <c r="F14" s="40"/>
      <c r="G14" s="49"/>
      <c r="H14" s="49"/>
      <c r="I14" s="40"/>
      <c r="J14" s="40"/>
      <c r="K14" s="40"/>
      <c r="L14" s="40"/>
      <c r="M14" s="40"/>
      <c r="N14" s="40"/>
      <c r="O14" s="50">
        <v>2007</v>
      </c>
      <c r="P14" s="96"/>
      <c r="Q14" s="51"/>
    </row>
    <row r="15" spans="1:17" ht="6" customHeight="1">
      <c r="A15" s="86" t="s">
        <v>3</v>
      </c>
      <c r="B15" s="36" t="s">
        <v>4</v>
      </c>
      <c r="C15" s="36" t="s">
        <v>5</v>
      </c>
      <c r="D15" s="36" t="s">
        <v>6</v>
      </c>
      <c r="E15" s="36" t="s">
        <v>7</v>
      </c>
      <c r="F15" s="36" t="s">
        <v>8</v>
      </c>
      <c r="G15" s="36" t="s">
        <v>9</v>
      </c>
      <c r="H15" s="36" t="s">
        <v>10</v>
      </c>
      <c r="I15" s="36" t="s">
        <v>11</v>
      </c>
      <c r="J15" s="36" t="s">
        <v>12</v>
      </c>
      <c r="K15" s="36" t="s">
        <v>13</v>
      </c>
      <c r="L15" s="36" t="s">
        <v>14</v>
      </c>
      <c r="M15" s="36" t="s">
        <v>15</v>
      </c>
      <c r="N15" s="36" t="s">
        <v>70</v>
      </c>
      <c r="O15" s="40"/>
      <c r="P15" s="97"/>
      <c r="Q15" s="66"/>
    </row>
    <row r="16" spans="1:17" ht="6" customHeight="1">
      <c r="A16" s="8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98"/>
      <c r="Q16" s="51"/>
    </row>
    <row r="17" spans="1:17" ht="6" customHeight="1">
      <c r="A17" s="85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73</v>
      </c>
      <c r="P17" s="99" t="s">
        <v>74</v>
      </c>
      <c r="Q17" s="51"/>
    </row>
    <row r="18" spans="1:17" ht="6" customHeight="1">
      <c r="A18" s="85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98"/>
      <c r="Q18" s="51"/>
    </row>
    <row r="19" spans="1:17" ht="6" customHeight="1">
      <c r="A19" s="8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00"/>
      <c r="Q19" s="51"/>
    </row>
    <row r="20" spans="1:17" ht="0.75" customHeight="1">
      <c r="A20" s="85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98"/>
      <c r="Q20" s="33"/>
    </row>
    <row r="21" spans="1:17" ht="6.75" customHeight="1">
      <c r="A21" s="85" t="s">
        <v>16</v>
      </c>
      <c r="B21" s="41">
        <v>61751275</v>
      </c>
      <c r="C21" s="41">
        <v>73875094</v>
      </c>
      <c r="D21" s="41">
        <v>57757507</v>
      </c>
      <c r="E21" s="41">
        <v>67452961</v>
      </c>
      <c r="F21" s="41">
        <v>74909895</v>
      </c>
      <c r="G21" s="41">
        <v>58166194</v>
      </c>
      <c r="H21" s="41">
        <v>66513470</v>
      </c>
      <c r="I21" s="41">
        <v>70477558</v>
      </c>
      <c r="J21" s="41">
        <v>56962632</v>
      </c>
      <c r="K21" s="41">
        <v>60788965</v>
      </c>
      <c r="L21" s="41">
        <v>71499031</v>
      </c>
      <c r="M21" s="41">
        <v>54226011</v>
      </c>
      <c r="N21" s="41">
        <v>774380593</v>
      </c>
      <c r="O21" s="41">
        <v>-107619712</v>
      </c>
      <c r="P21" s="101">
        <v>-12.2</v>
      </c>
      <c r="Q21" s="53"/>
    </row>
    <row r="22" spans="1:17" ht="6.75" customHeight="1">
      <c r="A22" s="85" t="s">
        <v>17</v>
      </c>
      <c r="B22" s="41">
        <v>15900059</v>
      </c>
      <c r="C22" s="41">
        <v>12229906</v>
      </c>
      <c r="D22" s="41">
        <v>24671064</v>
      </c>
      <c r="E22" s="41">
        <v>17251179</v>
      </c>
      <c r="F22" s="41">
        <v>19299031</v>
      </c>
      <c r="G22" s="41">
        <v>20201265</v>
      </c>
      <c r="H22" s="41">
        <v>37889131</v>
      </c>
      <c r="I22" s="41">
        <v>26223856</v>
      </c>
      <c r="J22" s="41">
        <v>22239038</v>
      </c>
      <c r="K22" s="41">
        <v>17042731</v>
      </c>
      <c r="L22" s="41">
        <v>12810299</v>
      </c>
      <c r="M22" s="41">
        <v>19058331</v>
      </c>
      <c r="N22" s="41">
        <v>244815890</v>
      </c>
      <c r="O22" s="41">
        <v>6387787</v>
      </c>
      <c r="P22" s="101">
        <v>2.7</v>
      </c>
      <c r="Q22" s="53"/>
    </row>
    <row r="23" spans="1:17" ht="6.75" customHeight="1">
      <c r="A23" s="85" t="s">
        <v>18</v>
      </c>
      <c r="B23" s="41">
        <v>77939271</v>
      </c>
      <c r="C23" s="41">
        <v>69031787</v>
      </c>
      <c r="D23" s="41">
        <v>81708073</v>
      </c>
      <c r="E23" s="41">
        <v>71143559</v>
      </c>
      <c r="F23" s="41">
        <v>74250023</v>
      </c>
      <c r="G23" s="41">
        <v>64801824</v>
      </c>
      <c r="H23" s="41">
        <v>60439262</v>
      </c>
      <c r="I23" s="41">
        <v>70164537</v>
      </c>
      <c r="J23" s="41">
        <v>71273950</v>
      </c>
      <c r="K23" s="41">
        <v>75379325</v>
      </c>
      <c r="L23" s="41">
        <v>48768357</v>
      </c>
      <c r="M23" s="41">
        <v>54565443</v>
      </c>
      <c r="N23" s="41">
        <v>819465411</v>
      </c>
      <c r="O23" s="41">
        <v>-65941892</v>
      </c>
      <c r="P23" s="101">
        <v>-7.4</v>
      </c>
      <c r="Q23" s="53"/>
    </row>
    <row r="24" spans="1:17" ht="6.75" customHeight="1">
      <c r="A24" s="87" t="s">
        <v>19</v>
      </c>
      <c r="B24" s="42">
        <v>52890609</v>
      </c>
      <c r="C24" s="42">
        <v>55135734</v>
      </c>
      <c r="D24" s="42">
        <v>53374846</v>
      </c>
      <c r="E24" s="42">
        <v>51733347</v>
      </c>
      <c r="F24" s="42">
        <v>52315016</v>
      </c>
      <c r="G24" s="42">
        <v>54444612</v>
      </c>
      <c r="H24" s="42">
        <v>49880028</v>
      </c>
      <c r="I24" s="42">
        <v>56175252</v>
      </c>
      <c r="J24" s="42">
        <v>56291624</v>
      </c>
      <c r="K24" s="42">
        <v>49299181</v>
      </c>
      <c r="L24" s="42">
        <v>50337004</v>
      </c>
      <c r="M24" s="42">
        <v>46532344</v>
      </c>
      <c r="N24" s="42">
        <v>628409597</v>
      </c>
      <c r="O24" s="42">
        <v>-45321600</v>
      </c>
      <c r="P24" s="102">
        <v>-6.7</v>
      </c>
      <c r="Q24" s="53"/>
    </row>
    <row r="25" spans="1:18" ht="6.75" customHeight="1">
      <c r="A25" s="85" t="s">
        <v>20</v>
      </c>
      <c r="B25" s="41">
        <v>235619295</v>
      </c>
      <c r="C25" s="41">
        <v>224869497</v>
      </c>
      <c r="D25" s="41">
        <v>249776829</v>
      </c>
      <c r="E25" s="41">
        <v>231149045</v>
      </c>
      <c r="F25" s="41">
        <v>226297872</v>
      </c>
      <c r="G25" s="41">
        <v>288555640</v>
      </c>
      <c r="H25" s="41">
        <v>244662009</v>
      </c>
      <c r="I25" s="41">
        <v>235359769</v>
      </c>
      <c r="J25" s="41">
        <v>260975335</v>
      </c>
      <c r="K25" s="41">
        <v>253528673</v>
      </c>
      <c r="L25" s="41">
        <v>205033750</v>
      </c>
      <c r="M25" s="41">
        <v>300714546</v>
      </c>
      <c r="N25" s="41">
        <v>2956542260</v>
      </c>
      <c r="O25" s="41">
        <v>-224568509</v>
      </c>
      <c r="P25" s="101">
        <v>-7.1</v>
      </c>
      <c r="Q25" s="53"/>
      <c r="R25" s="105"/>
    </row>
    <row r="26" spans="1:17" ht="6.75" customHeight="1">
      <c r="A26" s="85" t="s">
        <v>21</v>
      </c>
      <c r="B26" s="41">
        <v>46340814</v>
      </c>
      <c r="C26" s="41">
        <v>46104953</v>
      </c>
      <c r="D26" s="41">
        <v>45409645</v>
      </c>
      <c r="E26" s="41">
        <v>48081231</v>
      </c>
      <c r="F26" s="41">
        <v>49709322</v>
      </c>
      <c r="G26" s="41">
        <v>51479539</v>
      </c>
      <c r="H26" s="41">
        <v>49125312</v>
      </c>
      <c r="I26" s="41">
        <v>50605418</v>
      </c>
      <c r="J26" s="41">
        <v>49910191</v>
      </c>
      <c r="K26" s="41">
        <v>53950114</v>
      </c>
      <c r="L26" s="41">
        <v>45162776</v>
      </c>
      <c r="M26" s="41">
        <v>46926765</v>
      </c>
      <c r="N26" s="41">
        <v>582806080</v>
      </c>
      <c r="O26" s="41">
        <v>-18766782</v>
      </c>
      <c r="P26" s="101">
        <v>-3.1</v>
      </c>
      <c r="Q26" s="53"/>
    </row>
    <row r="27" spans="1:17" ht="6.75" customHeight="1">
      <c r="A27" s="85" t="s">
        <v>22</v>
      </c>
      <c r="B27" s="41">
        <v>20910212</v>
      </c>
      <c r="C27" s="41">
        <v>19113924</v>
      </c>
      <c r="D27" s="41">
        <v>31309769</v>
      </c>
      <c r="E27" s="41">
        <v>22570431</v>
      </c>
      <c r="F27" s="41">
        <v>22781445</v>
      </c>
      <c r="G27" s="41">
        <v>32487309</v>
      </c>
      <c r="H27" s="41">
        <v>22089184</v>
      </c>
      <c r="I27" s="41">
        <v>21390031</v>
      </c>
      <c r="J27" s="41">
        <v>31693529</v>
      </c>
      <c r="K27" s="41">
        <v>22528972</v>
      </c>
      <c r="L27" s="41">
        <v>19144652</v>
      </c>
      <c r="M27" s="41">
        <v>30073613</v>
      </c>
      <c r="N27" s="41">
        <v>296093071</v>
      </c>
      <c r="O27" s="41">
        <v>-10767718</v>
      </c>
      <c r="P27" s="101">
        <v>-3.5</v>
      </c>
      <c r="Q27" s="53"/>
    </row>
    <row r="28" spans="1:17" ht="6.75" customHeight="1">
      <c r="A28" s="87" t="s">
        <v>23</v>
      </c>
      <c r="B28" s="42">
        <v>5578329</v>
      </c>
      <c r="C28" s="42">
        <v>4999165</v>
      </c>
      <c r="D28" s="42">
        <v>4698392</v>
      </c>
      <c r="E28" s="42">
        <v>6442601</v>
      </c>
      <c r="F28" s="42">
        <v>6157114</v>
      </c>
      <c r="G28" s="42">
        <v>5556032</v>
      </c>
      <c r="H28" s="42">
        <v>5539646</v>
      </c>
      <c r="I28" s="42">
        <v>5672444</v>
      </c>
      <c r="J28" s="42">
        <v>5321690</v>
      </c>
      <c r="K28" s="42">
        <v>5905412</v>
      </c>
      <c r="L28" s="42">
        <v>4516836</v>
      </c>
      <c r="M28" s="42">
        <v>5781393</v>
      </c>
      <c r="N28" s="42">
        <v>66169054</v>
      </c>
      <c r="O28" s="42">
        <v>-5439412</v>
      </c>
      <c r="P28" s="102">
        <v>-7.6</v>
      </c>
      <c r="Q28" s="53"/>
    </row>
    <row r="29" spans="1:17" ht="6.75" customHeight="1">
      <c r="A29" s="85" t="s">
        <v>24</v>
      </c>
      <c r="B29" s="41">
        <v>2219924</v>
      </c>
      <c r="C29" s="41">
        <v>1894962</v>
      </c>
      <c r="D29" s="41">
        <v>2231826</v>
      </c>
      <c r="E29" s="41">
        <v>2148808</v>
      </c>
      <c r="F29" s="41">
        <v>2151242</v>
      </c>
      <c r="G29" s="41">
        <v>2488878</v>
      </c>
      <c r="H29" s="41">
        <v>2497094</v>
      </c>
      <c r="I29" s="41">
        <v>2357080</v>
      </c>
      <c r="J29" s="41">
        <v>1694038</v>
      </c>
      <c r="K29" s="41">
        <v>2245444</v>
      </c>
      <c r="L29" s="41">
        <v>3151753</v>
      </c>
      <c r="M29" s="41">
        <v>1887962</v>
      </c>
      <c r="N29" s="41">
        <v>26969011</v>
      </c>
      <c r="O29" s="41">
        <v>5104666</v>
      </c>
      <c r="P29" s="101">
        <v>23.3</v>
      </c>
      <c r="Q29" s="53"/>
    </row>
    <row r="30" spans="1:17" ht="6.75" customHeight="1">
      <c r="A30" s="85" t="s">
        <v>25</v>
      </c>
      <c r="B30" s="41">
        <v>121347302</v>
      </c>
      <c r="C30" s="41">
        <v>133715544</v>
      </c>
      <c r="D30" s="41">
        <v>128833824</v>
      </c>
      <c r="E30" s="41">
        <v>134189042</v>
      </c>
      <c r="F30" s="41">
        <v>135679462</v>
      </c>
      <c r="G30" s="41">
        <v>129415306</v>
      </c>
      <c r="H30" s="41">
        <v>118433386</v>
      </c>
      <c r="I30" s="41">
        <v>119455578</v>
      </c>
      <c r="J30" s="41">
        <v>120785929</v>
      </c>
      <c r="K30" s="41">
        <v>114643778</v>
      </c>
      <c r="L30" s="41">
        <v>127852222</v>
      </c>
      <c r="M30" s="41">
        <v>111363457</v>
      </c>
      <c r="N30" s="41">
        <v>1495714830</v>
      </c>
      <c r="O30" s="41">
        <v>-184736401</v>
      </c>
      <c r="P30" s="101">
        <v>-11</v>
      </c>
      <c r="Q30" s="53"/>
    </row>
    <row r="31" spans="1:17" ht="6.75" customHeight="1">
      <c r="A31" s="85" t="s">
        <v>26</v>
      </c>
      <c r="B31" s="41">
        <v>121426967</v>
      </c>
      <c r="C31" s="41">
        <v>116468696</v>
      </c>
      <c r="D31" s="41">
        <v>123225080</v>
      </c>
      <c r="E31" s="41">
        <v>116805141</v>
      </c>
      <c r="F31" s="41">
        <v>121601866</v>
      </c>
      <c r="G31" s="41">
        <v>114554286</v>
      </c>
      <c r="H31" s="41">
        <v>106649010</v>
      </c>
      <c r="I31" s="41">
        <v>109917982</v>
      </c>
      <c r="J31" s="41">
        <v>112094347</v>
      </c>
      <c r="K31" s="41">
        <v>98503471</v>
      </c>
      <c r="L31" s="41">
        <v>97847630</v>
      </c>
      <c r="M31" s="41">
        <v>97398352</v>
      </c>
      <c r="N31" s="41">
        <v>1336492828</v>
      </c>
      <c r="O31" s="41">
        <v>-179066821</v>
      </c>
      <c r="P31" s="101">
        <v>-11.8</v>
      </c>
      <c r="Q31" s="53"/>
    </row>
    <row r="32" spans="1:17" ht="6.75" customHeight="1">
      <c r="A32" s="87" t="s">
        <v>27</v>
      </c>
      <c r="B32" s="42">
        <v>4114798</v>
      </c>
      <c r="C32" s="42">
        <v>3964622</v>
      </c>
      <c r="D32" s="42">
        <v>2505359</v>
      </c>
      <c r="E32" s="42">
        <v>4290969</v>
      </c>
      <c r="F32" s="42">
        <v>7031639</v>
      </c>
      <c r="G32" s="42">
        <v>6082944</v>
      </c>
      <c r="H32" s="42">
        <v>3748063</v>
      </c>
      <c r="I32" s="42">
        <v>3663860</v>
      </c>
      <c r="J32" s="42">
        <v>4743972</v>
      </c>
      <c r="K32" s="42">
        <v>4512199</v>
      </c>
      <c r="L32" s="42">
        <v>10646253</v>
      </c>
      <c r="M32" s="42">
        <v>3712726</v>
      </c>
      <c r="N32" s="42">
        <v>59017404</v>
      </c>
      <c r="O32" s="42">
        <v>4176082</v>
      </c>
      <c r="P32" s="102">
        <v>7.6</v>
      </c>
      <c r="Q32" s="53"/>
    </row>
    <row r="33" spans="1:17" ht="6.75" customHeight="1">
      <c r="A33" s="85" t="s">
        <v>28</v>
      </c>
      <c r="B33" s="41">
        <v>18402881</v>
      </c>
      <c r="C33" s="41">
        <v>17524948</v>
      </c>
      <c r="D33" s="41">
        <v>19113209</v>
      </c>
      <c r="E33" s="41">
        <v>22551334</v>
      </c>
      <c r="F33" s="41">
        <v>17851301</v>
      </c>
      <c r="G33" s="41">
        <v>19910226</v>
      </c>
      <c r="H33" s="41">
        <v>22211092</v>
      </c>
      <c r="I33" s="41">
        <v>17587132</v>
      </c>
      <c r="J33" s="41">
        <v>22946796</v>
      </c>
      <c r="K33" s="41">
        <v>23475548</v>
      </c>
      <c r="L33" s="41">
        <v>19433376</v>
      </c>
      <c r="M33" s="41">
        <v>25697636</v>
      </c>
      <c r="N33" s="41">
        <v>246705479</v>
      </c>
      <c r="O33" s="41">
        <v>-30636281</v>
      </c>
      <c r="P33" s="101">
        <v>-11</v>
      </c>
      <c r="Q33" s="53"/>
    </row>
    <row r="34" spans="1:17" ht="6.75" customHeight="1">
      <c r="A34" s="85" t="s">
        <v>29</v>
      </c>
      <c r="B34" s="41">
        <v>102207827</v>
      </c>
      <c r="C34" s="41">
        <v>105121053</v>
      </c>
      <c r="D34" s="41">
        <v>164506361</v>
      </c>
      <c r="E34" s="41">
        <v>112552377</v>
      </c>
      <c r="F34" s="41">
        <v>93287104</v>
      </c>
      <c r="G34" s="41">
        <v>96026856</v>
      </c>
      <c r="H34" s="41">
        <v>100729123</v>
      </c>
      <c r="I34" s="41">
        <v>100249701</v>
      </c>
      <c r="J34" s="41">
        <v>199650911</v>
      </c>
      <c r="K34" s="41">
        <v>109835163</v>
      </c>
      <c r="L34" s="41">
        <v>90132062</v>
      </c>
      <c r="M34" s="41">
        <v>202400627</v>
      </c>
      <c r="N34" s="41">
        <v>1476699165</v>
      </c>
      <c r="O34" s="41">
        <v>-82009080</v>
      </c>
      <c r="P34" s="101">
        <v>-5.3</v>
      </c>
      <c r="Q34" s="53"/>
    </row>
    <row r="35" spans="1:17" ht="6.75" customHeight="1">
      <c r="A35" s="85" t="s">
        <v>30</v>
      </c>
      <c r="B35" s="41">
        <v>121897060</v>
      </c>
      <c r="C35" s="41">
        <v>117028182</v>
      </c>
      <c r="D35" s="41">
        <v>109106032</v>
      </c>
      <c r="E35" s="41">
        <v>121818307</v>
      </c>
      <c r="F35" s="41">
        <v>119901499</v>
      </c>
      <c r="G35" s="41">
        <v>103090222</v>
      </c>
      <c r="H35" s="41">
        <v>111524251</v>
      </c>
      <c r="I35" s="41">
        <v>105398977</v>
      </c>
      <c r="J35" s="41">
        <v>97853434</v>
      </c>
      <c r="K35" s="41">
        <v>118068224</v>
      </c>
      <c r="L35" s="41">
        <v>98217648</v>
      </c>
      <c r="M35" s="41">
        <v>89114615</v>
      </c>
      <c r="N35" s="41">
        <v>1313018451</v>
      </c>
      <c r="O35" s="41">
        <v>-70647765</v>
      </c>
      <c r="P35" s="101">
        <v>-5.1</v>
      </c>
      <c r="Q35" s="53"/>
    </row>
    <row r="36" spans="1:17" ht="6.75" customHeight="1">
      <c r="A36" s="87" t="s">
        <v>31</v>
      </c>
      <c r="B36" s="42">
        <v>57607507</v>
      </c>
      <c r="C36" s="42">
        <v>46972594</v>
      </c>
      <c r="D36" s="42">
        <v>48368194</v>
      </c>
      <c r="E36" s="42">
        <v>55880708</v>
      </c>
      <c r="F36" s="42">
        <v>57707647</v>
      </c>
      <c r="G36" s="42">
        <v>50157851</v>
      </c>
      <c r="H36" s="42">
        <v>56260180</v>
      </c>
      <c r="I36" s="42">
        <v>55764754</v>
      </c>
      <c r="J36" s="42">
        <v>55678221</v>
      </c>
      <c r="K36" s="42">
        <v>58134918</v>
      </c>
      <c r="L36" s="42">
        <v>52500322</v>
      </c>
      <c r="M36" s="42">
        <v>58063270</v>
      </c>
      <c r="N36" s="42">
        <v>653096166</v>
      </c>
      <c r="O36" s="42">
        <v>-719164</v>
      </c>
      <c r="P36" s="102">
        <v>-0.1</v>
      </c>
      <c r="Q36" s="53"/>
    </row>
    <row r="37" spans="1:17" ht="6.75" customHeight="1">
      <c r="A37" s="85" t="s">
        <v>32</v>
      </c>
      <c r="B37" s="41">
        <v>33290555</v>
      </c>
      <c r="C37" s="41">
        <v>31821338</v>
      </c>
      <c r="D37" s="41">
        <v>45869424</v>
      </c>
      <c r="E37" s="41">
        <v>34840877</v>
      </c>
      <c r="F37" s="41">
        <v>34313315</v>
      </c>
      <c r="G37" s="41">
        <v>50649397</v>
      </c>
      <c r="H37" s="41">
        <v>35997428</v>
      </c>
      <c r="I37" s="41">
        <v>38530872</v>
      </c>
      <c r="J37" s="41">
        <v>59589757</v>
      </c>
      <c r="K37" s="41">
        <v>36146940</v>
      </c>
      <c r="L37" s="41">
        <v>30997534</v>
      </c>
      <c r="M37" s="41">
        <v>49943751</v>
      </c>
      <c r="N37" s="41">
        <v>481991188</v>
      </c>
      <c r="O37" s="41">
        <v>1963703</v>
      </c>
      <c r="P37" s="101">
        <v>0.4</v>
      </c>
      <c r="Q37" s="53"/>
    </row>
    <row r="38" spans="1:17" ht="6.75" customHeight="1">
      <c r="A38" s="85" t="s">
        <v>33</v>
      </c>
      <c r="B38" s="41">
        <v>69714054</v>
      </c>
      <c r="C38" s="41">
        <v>64858545</v>
      </c>
      <c r="D38" s="41">
        <v>70003559</v>
      </c>
      <c r="E38" s="41">
        <v>66639687</v>
      </c>
      <c r="F38" s="41">
        <v>69725996</v>
      </c>
      <c r="G38" s="41">
        <v>73162696</v>
      </c>
      <c r="H38" s="41">
        <v>68335211</v>
      </c>
      <c r="I38" s="41">
        <v>70043779</v>
      </c>
      <c r="J38" s="41">
        <v>73057743</v>
      </c>
      <c r="K38" s="41">
        <v>75019616</v>
      </c>
      <c r="L38" s="41">
        <v>61041479</v>
      </c>
      <c r="M38" s="41">
        <v>60580841</v>
      </c>
      <c r="N38" s="41">
        <v>822183206</v>
      </c>
      <c r="O38" s="41">
        <v>-53834558</v>
      </c>
      <c r="P38" s="101">
        <v>-6.1</v>
      </c>
      <c r="Q38" s="53"/>
    </row>
    <row r="39" spans="1:17" ht="6.75" customHeight="1">
      <c r="A39" s="85" t="s">
        <v>34</v>
      </c>
      <c r="B39" s="41">
        <v>60194184</v>
      </c>
      <c r="C39" s="41">
        <v>61822295</v>
      </c>
      <c r="D39" s="41">
        <v>61153281</v>
      </c>
      <c r="E39" s="41">
        <v>67972636</v>
      </c>
      <c r="F39" s="41">
        <v>60277987</v>
      </c>
      <c r="G39" s="41">
        <v>67485777</v>
      </c>
      <c r="H39" s="41">
        <v>50605779</v>
      </c>
      <c r="I39" s="41">
        <v>51454081</v>
      </c>
      <c r="J39" s="41">
        <v>49427508</v>
      </c>
      <c r="K39" s="41">
        <v>56625217</v>
      </c>
      <c r="L39" s="41">
        <v>51982994</v>
      </c>
      <c r="M39" s="41">
        <v>59583128</v>
      </c>
      <c r="N39" s="41">
        <v>698584867</v>
      </c>
      <c r="O39" s="41">
        <v>-8603321</v>
      </c>
      <c r="P39" s="101">
        <v>-1.2</v>
      </c>
      <c r="Q39" s="53"/>
    </row>
    <row r="40" spans="1:17" ht="6.75" customHeight="1">
      <c r="A40" s="87" t="s">
        <v>35</v>
      </c>
      <c r="B40" s="42">
        <v>13562111</v>
      </c>
      <c r="C40" s="42">
        <v>17115200</v>
      </c>
      <c r="D40" s="42">
        <v>18633798</v>
      </c>
      <c r="E40" s="42">
        <v>15483250</v>
      </c>
      <c r="F40" s="42">
        <v>14390071</v>
      </c>
      <c r="G40" s="42">
        <v>14432531</v>
      </c>
      <c r="H40" s="42">
        <v>13590238</v>
      </c>
      <c r="I40" s="42">
        <v>15269824</v>
      </c>
      <c r="J40" s="42">
        <v>19724567</v>
      </c>
      <c r="K40" s="42">
        <v>14241212</v>
      </c>
      <c r="L40" s="42">
        <v>15932065</v>
      </c>
      <c r="M40" s="42">
        <v>19679766</v>
      </c>
      <c r="N40" s="42">
        <v>192054633</v>
      </c>
      <c r="O40" s="42">
        <v>1064804</v>
      </c>
      <c r="P40" s="102">
        <v>0.6</v>
      </c>
      <c r="Q40" s="53"/>
    </row>
    <row r="41" spans="1:17" ht="6.75" customHeight="1">
      <c r="A41" s="85" t="s">
        <v>36</v>
      </c>
      <c r="B41" s="41">
        <v>43834514</v>
      </c>
      <c r="C41" s="41">
        <v>38990750</v>
      </c>
      <c r="D41" s="41">
        <v>47992244</v>
      </c>
      <c r="E41" s="41">
        <v>44602541</v>
      </c>
      <c r="F41" s="41">
        <v>49034421</v>
      </c>
      <c r="G41" s="41">
        <v>46207584</v>
      </c>
      <c r="H41" s="41">
        <v>43992530</v>
      </c>
      <c r="I41" s="41">
        <v>46623834</v>
      </c>
      <c r="J41" s="41">
        <v>45092277</v>
      </c>
      <c r="K41" s="41">
        <v>45004553</v>
      </c>
      <c r="L41" s="41">
        <v>42505109</v>
      </c>
      <c r="M41" s="41">
        <v>41134577</v>
      </c>
      <c r="N41" s="41">
        <v>535014934</v>
      </c>
      <c r="O41" s="41">
        <v>-41973166</v>
      </c>
      <c r="P41" s="101">
        <v>-7.3</v>
      </c>
      <c r="Q41" s="53"/>
    </row>
    <row r="42" spans="1:17" ht="6.75" customHeight="1">
      <c r="A42" s="85" t="s">
        <v>37</v>
      </c>
      <c r="B42" s="41">
        <v>21691692</v>
      </c>
      <c r="C42" s="41">
        <v>35984687</v>
      </c>
      <c r="D42" s="41">
        <v>32636847</v>
      </c>
      <c r="E42" s="41">
        <v>29840517</v>
      </c>
      <c r="F42" s="41">
        <v>39616983</v>
      </c>
      <c r="G42" s="41">
        <v>20401007</v>
      </c>
      <c r="H42" s="41">
        <v>34624916</v>
      </c>
      <c r="I42" s="41">
        <v>37333160</v>
      </c>
      <c r="J42" s="41">
        <v>35589439</v>
      </c>
      <c r="K42" s="41">
        <v>23404924</v>
      </c>
      <c r="L42" s="41">
        <v>34169829</v>
      </c>
      <c r="M42" s="41">
        <v>35605141</v>
      </c>
      <c r="N42" s="41">
        <v>380899142</v>
      </c>
      <c r="O42" s="41">
        <v>-24119720</v>
      </c>
      <c r="P42" s="101">
        <v>-6</v>
      </c>
      <c r="Q42" s="53"/>
    </row>
    <row r="43" spans="1:17" ht="6.75" customHeight="1">
      <c r="A43" s="85" t="s">
        <v>38</v>
      </c>
      <c r="B43" s="41">
        <v>73344070</v>
      </c>
      <c r="C43" s="41">
        <v>66412741</v>
      </c>
      <c r="D43" s="41">
        <v>55293181</v>
      </c>
      <c r="E43" s="41">
        <v>78645871</v>
      </c>
      <c r="F43" s="41">
        <v>78181072</v>
      </c>
      <c r="G43" s="41">
        <v>66814706</v>
      </c>
      <c r="H43" s="41">
        <v>77178846</v>
      </c>
      <c r="I43" s="41">
        <v>77395114</v>
      </c>
      <c r="J43" s="41">
        <v>71687536</v>
      </c>
      <c r="K43" s="41">
        <v>79334448</v>
      </c>
      <c r="L43" s="41">
        <v>55792058</v>
      </c>
      <c r="M43" s="41">
        <v>61653960</v>
      </c>
      <c r="N43" s="41">
        <v>841733603</v>
      </c>
      <c r="O43" s="41">
        <v>-67243767</v>
      </c>
      <c r="P43" s="101">
        <v>-7.4</v>
      </c>
      <c r="Q43" s="53"/>
    </row>
    <row r="44" spans="1:17" ht="6.75" customHeight="1">
      <c r="A44" s="87" t="s">
        <v>39</v>
      </c>
      <c r="B44" s="42">
        <v>50874575</v>
      </c>
      <c r="C44" s="42">
        <v>48551582</v>
      </c>
      <c r="D44" s="42">
        <v>53903601</v>
      </c>
      <c r="E44" s="42">
        <v>53183695</v>
      </c>
      <c r="F44" s="42">
        <v>53850426</v>
      </c>
      <c r="G44" s="42">
        <v>60256360</v>
      </c>
      <c r="H44" s="42">
        <v>53905509</v>
      </c>
      <c r="I44" s="42">
        <v>55294018</v>
      </c>
      <c r="J44" s="42">
        <v>64617636</v>
      </c>
      <c r="K44" s="42">
        <v>64317927</v>
      </c>
      <c r="L44" s="42">
        <v>50731393</v>
      </c>
      <c r="M44" s="42">
        <v>58936599</v>
      </c>
      <c r="N44" s="42">
        <v>668423321</v>
      </c>
      <c r="O44" s="42">
        <v>-9333475</v>
      </c>
      <c r="P44" s="102">
        <v>-1.4</v>
      </c>
      <c r="Q44" s="53"/>
    </row>
    <row r="45" spans="1:17" ht="6.75" customHeight="1">
      <c r="A45" s="85" t="s">
        <v>40</v>
      </c>
      <c r="B45" s="41">
        <v>53902620</v>
      </c>
      <c r="C45" s="41">
        <v>51436845</v>
      </c>
      <c r="D45" s="41">
        <v>52946087</v>
      </c>
      <c r="E45" s="41">
        <v>54908119</v>
      </c>
      <c r="F45" s="41">
        <v>53309963</v>
      </c>
      <c r="G45" s="41">
        <v>56450165</v>
      </c>
      <c r="H45" s="41">
        <v>52553345</v>
      </c>
      <c r="I45" s="41">
        <v>51778823</v>
      </c>
      <c r="J45" s="41">
        <v>53974401</v>
      </c>
      <c r="K45" s="41">
        <v>52479876</v>
      </c>
      <c r="L45" s="41">
        <v>46915117</v>
      </c>
      <c r="M45" s="41">
        <v>45205369</v>
      </c>
      <c r="N45" s="41">
        <v>625860730</v>
      </c>
      <c r="O45" s="41">
        <v>-499072</v>
      </c>
      <c r="P45" s="101">
        <v>-0.1</v>
      </c>
      <c r="Q45" s="53"/>
    </row>
    <row r="46" spans="1:17" ht="6.75" customHeight="1">
      <c r="A46" s="85" t="s">
        <v>41</v>
      </c>
      <c r="B46" s="41">
        <v>70085187</v>
      </c>
      <c r="C46" s="41">
        <v>86131334</v>
      </c>
      <c r="D46" s="41">
        <v>95199105</v>
      </c>
      <c r="E46" s="41">
        <v>74076198</v>
      </c>
      <c r="F46" s="41">
        <v>87886049</v>
      </c>
      <c r="G46" s="41">
        <v>86247602</v>
      </c>
      <c r="H46" s="41">
        <v>71467831</v>
      </c>
      <c r="I46" s="41">
        <v>85221401</v>
      </c>
      <c r="J46" s="41">
        <v>93130328</v>
      </c>
      <c r="K46" s="41">
        <v>72710084</v>
      </c>
      <c r="L46" s="41">
        <v>88686549</v>
      </c>
      <c r="M46" s="41">
        <v>85809499</v>
      </c>
      <c r="N46" s="41">
        <v>996651167</v>
      </c>
      <c r="O46" s="41">
        <v>-97000856</v>
      </c>
      <c r="P46" s="101">
        <v>-8.9</v>
      </c>
      <c r="Q46" s="53"/>
    </row>
    <row r="47" spans="1:17" ht="6.75" customHeight="1">
      <c r="A47" s="85" t="s">
        <v>42</v>
      </c>
      <c r="B47" s="41">
        <v>19498587</v>
      </c>
      <c r="C47" s="41">
        <v>20515018</v>
      </c>
      <c r="D47" s="41">
        <v>19203420</v>
      </c>
      <c r="E47" s="41">
        <v>20266235</v>
      </c>
      <c r="F47" s="41">
        <v>22549549</v>
      </c>
      <c r="G47" s="41">
        <v>21630436</v>
      </c>
      <c r="H47" s="41">
        <v>23136859</v>
      </c>
      <c r="I47" s="41">
        <v>22807229</v>
      </c>
      <c r="J47" s="41">
        <v>21754611</v>
      </c>
      <c r="K47" s="41">
        <v>23135594</v>
      </c>
      <c r="L47" s="41">
        <v>19477168</v>
      </c>
      <c r="M47" s="41">
        <v>19003479</v>
      </c>
      <c r="N47" s="41">
        <v>252978185</v>
      </c>
      <c r="O47" s="41">
        <v>-12282777</v>
      </c>
      <c r="P47" s="101">
        <v>-4.6</v>
      </c>
      <c r="Q47" s="53"/>
    </row>
    <row r="48" spans="1:17" ht="6.75" customHeight="1">
      <c r="A48" s="87" t="s">
        <v>43</v>
      </c>
      <c r="B48" s="42">
        <v>31287187</v>
      </c>
      <c r="C48" s="42">
        <v>28924218</v>
      </c>
      <c r="D48" s="42">
        <v>37654116</v>
      </c>
      <c r="E48" s="42">
        <v>32173960</v>
      </c>
      <c r="F48" s="42">
        <v>32548507</v>
      </c>
      <c r="G48" s="42">
        <v>37844418</v>
      </c>
      <c r="H48" s="42">
        <v>32792088</v>
      </c>
      <c r="I48" s="42">
        <v>33236924</v>
      </c>
      <c r="J48" s="42">
        <v>39941751</v>
      </c>
      <c r="K48" s="42">
        <v>35715453</v>
      </c>
      <c r="L48" s="42">
        <v>31514828</v>
      </c>
      <c r="M48" s="42">
        <v>35557561</v>
      </c>
      <c r="N48" s="42">
        <v>409191011</v>
      </c>
      <c r="O48" s="42">
        <v>-27565640</v>
      </c>
      <c r="P48" s="102">
        <v>-6.3</v>
      </c>
      <c r="Q48" s="53"/>
    </row>
    <row r="49" spans="1:17" ht="6.75" customHeight="1">
      <c r="A49" s="85" t="s">
        <v>44</v>
      </c>
      <c r="B49" s="41">
        <v>30051026</v>
      </c>
      <c r="C49" s="41">
        <v>28446314</v>
      </c>
      <c r="D49" s="41">
        <v>23297901</v>
      </c>
      <c r="E49" s="41">
        <v>34272812</v>
      </c>
      <c r="F49" s="41">
        <v>33925533</v>
      </c>
      <c r="G49" s="41">
        <v>28707888</v>
      </c>
      <c r="H49" s="41">
        <v>35492965</v>
      </c>
      <c r="I49" s="41">
        <v>32734713</v>
      </c>
      <c r="J49" s="41">
        <v>20195740</v>
      </c>
      <c r="K49" s="41">
        <v>32631723</v>
      </c>
      <c r="L49" s="41">
        <v>23608598</v>
      </c>
      <c r="M49" s="41">
        <v>11140646</v>
      </c>
      <c r="N49" s="41">
        <v>334505859</v>
      </c>
      <c r="O49" s="41">
        <v>-40335012</v>
      </c>
      <c r="P49" s="101">
        <v>-10.8</v>
      </c>
      <c r="Q49" s="53"/>
    </row>
    <row r="50" spans="1:17" ht="6.75" customHeight="1">
      <c r="A50" s="85" t="s">
        <v>45</v>
      </c>
      <c r="B50" s="41">
        <v>6797226</v>
      </c>
      <c r="C50" s="41">
        <v>6834429</v>
      </c>
      <c r="D50" s="41">
        <v>9268248</v>
      </c>
      <c r="E50" s="41">
        <v>8852851</v>
      </c>
      <c r="F50" s="41">
        <v>7956482</v>
      </c>
      <c r="G50" s="41">
        <v>12198445</v>
      </c>
      <c r="H50" s="41">
        <v>6921976</v>
      </c>
      <c r="I50" s="41">
        <v>8161868</v>
      </c>
      <c r="J50" s="41">
        <v>8700945</v>
      </c>
      <c r="K50" s="41">
        <v>6151192</v>
      </c>
      <c r="L50" s="41">
        <v>8589118</v>
      </c>
      <c r="M50" s="41">
        <v>8542145</v>
      </c>
      <c r="N50" s="41">
        <v>98974925</v>
      </c>
      <c r="O50" s="41">
        <v>-5847609</v>
      </c>
      <c r="P50" s="101">
        <v>-5.6</v>
      </c>
      <c r="Q50" s="53"/>
    </row>
    <row r="51" spans="1:17" ht="6.75" customHeight="1">
      <c r="A51" s="85" t="s">
        <v>46</v>
      </c>
      <c r="B51" s="41">
        <v>76771334</v>
      </c>
      <c r="C51" s="41">
        <v>81854727</v>
      </c>
      <c r="D51" s="41">
        <v>63731571</v>
      </c>
      <c r="E51" s="41">
        <v>81064334</v>
      </c>
      <c r="F51" s="41">
        <v>92843176</v>
      </c>
      <c r="G51" s="41">
        <v>71368984</v>
      </c>
      <c r="H51" s="41">
        <v>76098682</v>
      </c>
      <c r="I51" s="41">
        <v>80858055</v>
      </c>
      <c r="J51" s="41">
        <v>72084835</v>
      </c>
      <c r="K51" s="41">
        <v>66984780</v>
      </c>
      <c r="L51" s="41">
        <v>81194855</v>
      </c>
      <c r="M51" s="41">
        <v>59833926</v>
      </c>
      <c r="N51" s="41">
        <v>904689259</v>
      </c>
      <c r="O51" s="41">
        <v>-85034925</v>
      </c>
      <c r="P51" s="101">
        <v>-8.6</v>
      </c>
      <c r="Q51" s="53"/>
    </row>
    <row r="52" spans="1:17" ht="6.75" customHeight="1">
      <c r="A52" s="87" t="s">
        <v>47</v>
      </c>
      <c r="B52" s="42">
        <v>29929897</v>
      </c>
      <c r="C52" s="42">
        <v>52839551</v>
      </c>
      <c r="D52" s="42">
        <v>42040443</v>
      </c>
      <c r="E52" s="42">
        <v>41917410</v>
      </c>
      <c r="F52" s="42">
        <v>41957605</v>
      </c>
      <c r="G52" s="42">
        <v>41536193</v>
      </c>
      <c r="H52" s="42">
        <v>36365315</v>
      </c>
      <c r="I52" s="42">
        <v>37693195</v>
      </c>
      <c r="J52" s="42">
        <v>32410402</v>
      </c>
      <c r="K52" s="42">
        <v>49123579</v>
      </c>
      <c r="L52" s="42">
        <v>35041191</v>
      </c>
      <c r="M52" s="42">
        <v>33255630</v>
      </c>
      <c r="N52" s="42">
        <v>474110411</v>
      </c>
      <c r="O52" s="42">
        <v>-58135467</v>
      </c>
      <c r="P52" s="102">
        <v>-10.9</v>
      </c>
      <c r="Q52" s="53"/>
    </row>
    <row r="53" spans="1:17" ht="6.75" customHeight="1">
      <c r="A53" s="85" t="s">
        <v>48</v>
      </c>
      <c r="B53" s="41">
        <v>133615722</v>
      </c>
      <c r="C53" s="41">
        <v>105194579</v>
      </c>
      <c r="D53" s="41">
        <v>151499621</v>
      </c>
      <c r="E53" s="41">
        <v>86470195</v>
      </c>
      <c r="F53" s="41">
        <v>100221675</v>
      </c>
      <c r="G53" s="41">
        <v>149669929</v>
      </c>
      <c r="H53" s="41">
        <v>106873808</v>
      </c>
      <c r="I53" s="41">
        <v>92430563</v>
      </c>
      <c r="J53" s="41">
        <v>145501933</v>
      </c>
      <c r="K53" s="41">
        <v>105475954</v>
      </c>
      <c r="L53" s="41">
        <v>86520581</v>
      </c>
      <c r="M53" s="41">
        <v>159840978</v>
      </c>
      <c r="N53" s="41">
        <v>1423315538</v>
      </c>
      <c r="O53" s="41">
        <v>-8675290</v>
      </c>
      <c r="P53" s="101">
        <v>-0.6</v>
      </c>
      <c r="Q53" s="53"/>
    </row>
    <row r="54" spans="1:17" ht="6.75" customHeight="1">
      <c r="A54" s="85" t="s">
        <v>49</v>
      </c>
      <c r="B54" s="41">
        <v>90091737</v>
      </c>
      <c r="C54" s="41">
        <v>79019604</v>
      </c>
      <c r="D54" s="41">
        <v>99033259</v>
      </c>
      <c r="E54" s="41">
        <v>85343196</v>
      </c>
      <c r="F54" s="41">
        <v>77619297</v>
      </c>
      <c r="G54" s="41">
        <v>95222883</v>
      </c>
      <c r="H54" s="41">
        <v>86612570</v>
      </c>
      <c r="I54" s="41">
        <v>70217788</v>
      </c>
      <c r="J54" s="41">
        <v>89592805</v>
      </c>
      <c r="K54" s="41">
        <v>86562669</v>
      </c>
      <c r="L54" s="41">
        <v>73517474</v>
      </c>
      <c r="M54" s="41">
        <v>88831299</v>
      </c>
      <c r="N54" s="41">
        <v>1021664581</v>
      </c>
      <c r="O54" s="41">
        <v>-92275632</v>
      </c>
      <c r="P54" s="101">
        <v>-8.3</v>
      </c>
      <c r="Q54" s="53"/>
    </row>
    <row r="55" spans="1:17" ht="6.75" customHeight="1">
      <c r="A55" s="85" t="s">
        <v>50</v>
      </c>
      <c r="B55" s="41">
        <v>14214188</v>
      </c>
      <c r="C55" s="41">
        <v>15018798</v>
      </c>
      <c r="D55" s="41">
        <v>17003543</v>
      </c>
      <c r="E55" s="41">
        <v>15566632</v>
      </c>
      <c r="F55" s="41">
        <v>14874288</v>
      </c>
      <c r="G55" s="41">
        <v>17162691</v>
      </c>
      <c r="H55" s="41">
        <v>14474150</v>
      </c>
      <c r="I55" s="41">
        <v>17118635</v>
      </c>
      <c r="J55" s="41">
        <v>19794267</v>
      </c>
      <c r="K55" s="41">
        <v>17789001</v>
      </c>
      <c r="L55" s="41">
        <v>17609299</v>
      </c>
      <c r="M55" s="41">
        <v>17915873</v>
      </c>
      <c r="N55" s="41">
        <v>198541365</v>
      </c>
      <c r="O55" s="41">
        <v>15756971</v>
      </c>
      <c r="P55" s="101">
        <v>8.6</v>
      </c>
      <c r="Q55" s="53"/>
    </row>
    <row r="56" spans="1:17" ht="6.75" customHeight="1">
      <c r="A56" s="87" t="s">
        <v>51</v>
      </c>
      <c r="B56" s="42">
        <v>140054597</v>
      </c>
      <c r="C56" s="42">
        <v>120869674</v>
      </c>
      <c r="D56" s="42">
        <v>120942574</v>
      </c>
      <c r="E56" s="42">
        <v>134391892</v>
      </c>
      <c r="F56" s="42">
        <v>125534875</v>
      </c>
      <c r="G56" s="42">
        <v>125568786</v>
      </c>
      <c r="H56" s="42">
        <v>135105315</v>
      </c>
      <c r="I56" s="42">
        <v>127920575</v>
      </c>
      <c r="J56" s="42">
        <v>121480638</v>
      </c>
      <c r="K56" s="42">
        <v>137742494</v>
      </c>
      <c r="L56" s="42">
        <v>112007002</v>
      </c>
      <c r="M56" s="42">
        <v>112545267</v>
      </c>
      <c r="N56" s="42">
        <v>1514163689</v>
      </c>
      <c r="O56" s="42">
        <v>-93451186</v>
      </c>
      <c r="P56" s="102">
        <v>-5.8</v>
      </c>
      <c r="Q56" s="53"/>
    </row>
    <row r="57" spans="1:17" ht="6.75" customHeight="1">
      <c r="A57" s="85" t="s">
        <v>52</v>
      </c>
      <c r="B57" s="41">
        <v>70805126</v>
      </c>
      <c r="C57" s="41">
        <v>103311052</v>
      </c>
      <c r="D57" s="41">
        <v>72625665</v>
      </c>
      <c r="E57" s="41">
        <v>77538329</v>
      </c>
      <c r="F57" s="41">
        <v>95973567</v>
      </c>
      <c r="G57" s="41">
        <v>70296386</v>
      </c>
      <c r="H57" s="41">
        <v>74305238</v>
      </c>
      <c r="I57" s="41">
        <v>71077069</v>
      </c>
      <c r="J57" s="41">
        <v>79034570</v>
      </c>
      <c r="K57" s="41">
        <v>43473597</v>
      </c>
      <c r="L57" s="41">
        <v>83020759</v>
      </c>
      <c r="M57" s="41">
        <v>65600154</v>
      </c>
      <c r="N57" s="41">
        <v>907061512</v>
      </c>
      <c r="O57" s="41">
        <v>65943691</v>
      </c>
      <c r="P57" s="101">
        <v>7.8</v>
      </c>
      <c r="Q57" s="53"/>
    </row>
    <row r="58" spans="1:17" ht="6.75" customHeight="1">
      <c r="A58" s="85" t="s">
        <v>53</v>
      </c>
      <c r="B58" s="41">
        <v>44350260</v>
      </c>
      <c r="C58" s="41">
        <v>44103457</v>
      </c>
      <c r="D58" s="41">
        <v>45107836</v>
      </c>
      <c r="E58" s="41">
        <v>45100724</v>
      </c>
      <c r="F58" s="41">
        <v>43993739</v>
      </c>
      <c r="G58" s="41">
        <v>46736662</v>
      </c>
      <c r="H58" s="41">
        <v>45609359</v>
      </c>
      <c r="I58" s="41">
        <v>46398095</v>
      </c>
      <c r="J58" s="41">
        <v>45217528</v>
      </c>
      <c r="K58" s="41">
        <v>46071116</v>
      </c>
      <c r="L58" s="41">
        <v>43429516</v>
      </c>
      <c r="M58" s="41">
        <v>44135510</v>
      </c>
      <c r="N58" s="41">
        <v>540253802</v>
      </c>
      <c r="O58" s="41">
        <v>-23671022</v>
      </c>
      <c r="P58" s="101">
        <v>-4.2</v>
      </c>
      <c r="Q58" s="53"/>
    </row>
    <row r="59" spans="1:17" ht="6.75" customHeight="1">
      <c r="A59" s="85" t="s">
        <v>54</v>
      </c>
      <c r="B59" s="41">
        <v>120022573</v>
      </c>
      <c r="C59" s="41">
        <v>111518884</v>
      </c>
      <c r="D59" s="41">
        <v>133650262</v>
      </c>
      <c r="E59" s="41">
        <v>123110012</v>
      </c>
      <c r="F59" s="41">
        <v>121498354</v>
      </c>
      <c r="G59" s="41">
        <v>144034488</v>
      </c>
      <c r="H59" s="41">
        <v>120083649</v>
      </c>
      <c r="I59" s="41">
        <v>117956155</v>
      </c>
      <c r="J59" s="41">
        <v>147490246</v>
      </c>
      <c r="K59" s="41">
        <v>130545738</v>
      </c>
      <c r="L59" s="41">
        <v>109534846</v>
      </c>
      <c r="M59" s="41">
        <v>126099287</v>
      </c>
      <c r="N59" s="41">
        <v>1505544494</v>
      </c>
      <c r="O59" s="41">
        <v>-59900132</v>
      </c>
      <c r="P59" s="101">
        <v>-3.8</v>
      </c>
      <c r="Q59" s="53"/>
    </row>
    <row r="60" spans="1:17" ht="6.75" customHeight="1">
      <c r="A60" s="87" t="s">
        <v>55</v>
      </c>
      <c r="B60" s="42">
        <v>5548602</v>
      </c>
      <c r="C60" s="42">
        <v>4104765</v>
      </c>
      <c r="D60" s="42">
        <v>4809505</v>
      </c>
      <c r="E60" s="42">
        <v>4441318</v>
      </c>
      <c r="F60" s="42">
        <v>4620493</v>
      </c>
      <c r="G60" s="42">
        <v>4987356</v>
      </c>
      <c r="H60" s="42">
        <v>4810980</v>
      </c>
      <c r="I60" s="42">
        <v>4984151</v>
      </c>
      <c r="J60" s="42">
        <v>5017587</v>
      </c>
      <c r="K60" s="42">
        <v>5671381</v>
      </c>
      <c r="L60" s="42">
        <v>4568460</v>
      </c>
      <c r="M60" s="42">
        <v>5154078</v>
      </c>
      <c r="N60" s="42">
        <v>58718676</v>
      </c>
      <c r="O60" s="42">
        <v>-3871628</v>
      </c>
      <c r="P60" s="102">
        <v>-6.2</v>
      </c>
      <c r="Q60" s="53"/>
    </row>
    <row r="61" spans="1:17" ht="6.75" customHeight="1">
      <c r="A61" s="85" t="s">
        <v>56</v>
      </c>
      <c r="B61" s="41">
        <v>57849249</v>
      </c>
      <c r="C61" s="41">
        <v>59349274</v>
      </c>
      <c r="D61" s="41">
        <v>54555454</v>
      </c>
      <c r="E61" s="41">
        <v>58198705</v>
      </c>
      <c r="F61" s="41">
        <v>66700644</v>
      </c>
      <c r="G61" s="41">
        <v>64631629</v>
      </c>
      <c r="H61" s="41">
        <v>58974322</v>
      </c>
      <c r="I61" s="41">
        <v>34656568</v>
      </c>
      <c r="J61" s="41">
        <v>71867761</v>
      </c>
      <c r="K61" s="41">
        <v>34256140</v>
      </c>
      <c r="L61" s="41">
        <v>68442163</v>
      </c>
      <c r="M61" s="41">
        <v>48479406</v>
      </c>
      <c r="N61" s="41">
        <v>677961315</v>
      </c>
      <c r="O61" s="41">
        <v>-51621307</v>
      </c>
      <c r="P61" s="101">
        <v>-7.1</v>
      </c>
      <c r="Q61" s="53"/>
    </row>
    <row r="62" spans="1:17" ht="6.75" customHeight="1">
      <c r="A62" s="85" t="s">
        <v>57</v>
      </c>
      <c r="B62" s="41">
        <v>13593078</v>
      </c>
      <c r="C62" s="41">
        <v>13419485</v>
      </c>
      <c r="D62" s="41">
        <v>16015890</v>
      </c>
      <c r="E62" s="41">
        <v>14610295</v>
      </c>
      <c r="F62" s="41">
        <v>15595711</v>
      </c>
      <c r="G62" s="41">
        <v>16373759</v>
      </c>
      <c r="H62" s="41">
        <v>16576297</v>
      </c>
      <c r="I62" s="41">
        <v>17746225</v>
      </c>
      <c r="J62" s="41">
        <v>18690649</v>
      </c>
      <c r="K62" s="41">
        <v>19991635</v>
      </c>
      <c r="L62" s="41">
        <v>14306388</v>
      </c>
      <c r="M62" s="41">
        <v>28772997</v>
      </c>
      <c r="N62" s="41">
        <v>205692409</v>
      </c>
      <c r="O62" s="41">
        <v>-5852381</v>
      </c>
      <c r="P62" s="101">
        <v>-2.8</v>
      </c>
      <c r="Q62" s="53"/>
    </row>
    <row r="63" spans="1:17" ht="6.75" customHeight="1">
      <c r="A63" s="85" t="s">
        <v>58</v>
      </c>
      <c r="B63" s="41">
        <v>109342569</v>
      </c>
      <c r="C63" s="41">
        <v>52585481</v>
      </c>
      <c r="D63" s="41">
        <v>104421822</v>
      </c>
      <c r="E63" s="41">
        <v>114599547</v>
      </c>
      <c r="F63" s="41">
        <v>68233634</v>
      </c>
      <c r="G63" s="41">
        <v>95299478</v>
      </c>
      <c r="H63" s="41">
        <v>73651557</v>
      </c>
      <c r="I63" s="41">
        <v>72642098</v>
      </c>
      <c r="J63" s="41">
        <v>92196536</v>
      </c>
      <c r="K63" s="41">
        <v>75799416</v>
      </c>
      <c r="L63" s="41">
        <v>60160020</v>
      </c>
      <c r="M63" s="41">
        <v>83998949</v>
      </c>
      <c r="N63" s="41">
        <v>1002931107</v>
      </c>
      <c r="O63" s="41">
        <v>-59488424</v>
      </c>
      <c r="P63" s="101">
        <v>-5.6</v>
      </c>
      <c r="Q63" s="53"/>
    </row>
    <row r="64" spans="1:17" ht="6.75" customHeight="1">
      <c r="A64" s="87" t="s">
        <v>59</v>
      </c>
      <c r="B64" s="42">
        <v>368653506</v>
      </c>
      <c r="C64" s="42">
        <v>355545599</v>
      </c>
      <c r="D64" s="42">
        <v>362898187</v>
      </c>
      <c r="E64" s="42">
        <v>388594890</v>
      </c>
      <c r="F64" s="42">
        <v>369262379</v>
      </c>
      <c r="G64" s="42">
        <v>357407447</v>
      </c>
      <c r="H64" s="42">
        <v>349343311</v>
      </c>
      <c r="I64" s="42">
        <v>375245897</v>
      </c>
      <c r="J64" s="42">
        <v>360041244</v>
      </c>
      <c r="K64" s="42">
        <v>381443211</v>
      </c>
      <c r="L64" s="42">
        <v>324193244</v>
      </c>
      <c r="M64" s="42">
        <v>334801027</v>
      </c>
      <c r="N64" s="42">
        <v>4327429942</v>
      </c>
      <c r="O64" s="42">
        <v>14070991</v>
      </c>
      <c r="P64" s="102">
        <v>0.3</v>
      </c>
      <c r="Q64" s="53"/>
    </row>
    <row r="65" spans="1:17" ht="6.75" customHeight="1">
      <c r="A65" s="85" t="s">
        <v>60</v>
      </c>
      <c r="B65" s="41">
        <v>37311876</v>
      </c>
      <c r="C65" s="41">
        <v>33604422</v>
      </c>
      <c r="D65" s="41">
        <v>40997139</v>
      </c>
      <c r="E65" s="41">
        <v>38785011</v>
      </c>
      <c r="F65" s="41">
        <v>34144225</v>
      </c>
      <c r="G65" s="41">
        <v>40356391</v>
      </c>
      <c r="H65" s="41">
        <v>41036742</v>
      </c>
      <c r="I65" s="41">
        <v>40480139</v>
      </c>
      <c r="J65" s="41">
        <v>43027997</v>
      </c>
      <c r="K65" s="41">
        <v>38336855</v>
      </c>
      <c r="L65" s="41">
        <v>29041982</v>
      </c>
      <c r="M65" s="41">
        <v>35664888</v>
      </c>
      <c r="N65" s="41">
        <v>452787667</v>
      </c>
      <c r="O65" s="41">
        <v>-40051986</v>
      </c>
      <c r="P65" s="101">
        <v>-8.1</v>
      </c>
      <c r="Q65" s="53"/>
    </row>
    <row r="66" spans="1:17" ht="6.75" customHeight="1">
      <c r="A66" s="85" t="s">
        <v>61</v>
      </c>
      <c r="B66" s="41">
        <v>4785519</v>
      </c>
      <c r="C66" s="41">
        <v>3423866</v>
      </c>
      <c r="D66" s="41">
        <v>6108741</v>
      </c>
      <c r="E66" s="41">
        <v>5045117</v>
      </c>
      <c r="F66" s="41">
        <v>3544885</v>
      </c>
      <c r="G66" s="41">
        <v>7516277</v>
      </c>
      <c r="H66" s="41">
        <v>4935323</v>
      </c>
      <c r="I66" s="41">
        <v>4269003</v>
      </c>
      <c r="J66" s="41">
        <v>4905761</v>
      </c>
      <c r="K66" s="41">
        <v>5477207</v>
      </c>
      <c r="L66" s="41">
        <v>2880854</v>
      </c>
      <c r="M66" s="41">
        <v>8182016</v>
      </c>
      <c r="N66" s="41">
        <v>61074569</v>
      </c>
      <c r="O66" s="41">
        <v>-4753028</v>
      </c>
      <c r="P66" s="101">
        <v>-7.2</v>
      </c>
      <c r="Q66" s="53"/>
    </row>
    <row r="67" spans="1:17" ht="6.75" customHeight="1">
      <c r="A67" s="85" t="s">
        <v>62</v>
      </c>
      <c r="B67" s="41">
        <v>97115499</v>
      </c>
      <c r="C67" s="41">
        <v>93638393</v>
      </c>
      <c r="D67" s="41">
        <v>73705025</v>
      </c>
      <c r="E67" s="41">
        <v>112559999</v>
      </c>
      <c r="F67" s="41">
        <v>68337719</v>
      </c>
      <c r="G67" s="41">
        <v>93191208</v>
      </c>
      <c r="H67" s="41">
        <v>93941268</v>
      </c>
      <c r="I67" s="41">
        <v>91804358</v>
      </c>
      <c r="J67" s="41">
        <v>78144995</v>
      </c>
      <c r="K67" s="41">
        <v>99853859</v>
      </c>
      <c r="L67" s="41">
        <v>74395124</v>
      </c>
      <c r="M67" s="41">
        <v>60816773</v>
      </c>
      <c r="N67" s="41">
        <v>1037504220</v>
      </c>
      <c r="O67" s="41">
        <v>-94359987</v>
      </c>
      <c r="P67" s="101">
        <v>-8.3</v>
      </c>
      <c r="Q67" s="53"/>
    </row>
    <row r="68" spans="1:17" ht="6.75" customHeight="1">
      <c r="A68" s="87" t="s">
        <v>63</v>
      </c>
      <c r="B68" s="42">
        <v>52494642</v>
      </c>
      <c r="C68" s="42">
        <v>49607747</v>
      </c>
      <c r="D68" s="42">
        <v>56717659</v>
      </c>
      <c r="E68" s="42">
        <v>59869967</v>
      </c>
      <c r="F68" s="42">
        <v>57482551</v>
      </c>
      <c r="G68" s="42">
        <v>52931950</v>
      </c>
      <c r="H68" s="42">
        <v>60175159</v>
      </c>
      <c r="I68" s="42">
        <v>56092719</v>
      </c>
      <c r="J68" s="42">
        <v>59286290</v>
      </c>
      <c r="K68" s="42">
        <v>62628722</v>
      </c>
      <c r="L68" s="42">
        <v>46705597</v>
      </c>
      <c r="M68" s="42">
        <v>47415718</v>
      </c>
      <c r="N68" s="42">
        <v>661408721</v>
      </c>
      <c r="O68" s="42">
        <v>-51014812</v>
      </c>
      <c r="P68" s="102">
        <v>-7.2</v>
      </c>
      <c r="Q68" s="53"/>
    </row>
    <row r="69" spans="1:17" ht="6.75" customHeight="1">
      <c r="A69" s="85" t="s">
        <v>64</v>
      </c>
      <c r="B69" s="41">
        <v>29510230</v>
      </c>
      <c r="C69" s="41">
        <v>22942943</v>
      </c>
      <c r="D69" s="41">
        <v>19820005</v>
      </c>
      <c r="E69" s="41">
        <v>18297483</v>
      </c>
      <c r="F69" s="41">
        <v>38788153</v>
      </c>
      <c r="G69" s="41">
        <v>17715314</v>
      </c>
      <c r="H69" s="41">
        <v>17991311</v>
      </c>
      <c r="I69" s="41">
        <v>31834619</v>
      </c>
      <c r="J69" s="41">
        <v>23101383</v>
      </c>
      <c r="K69" s="41">
        <v>7120803</v>
      </c>
      <c r="L69" s="41">
        <v>41840558</v>
      </c>
      <c r="M69" s="41">
        <v>18170920</v>
      </c>
      <c r="N69" s="41">
        <v>287133722</v>
      </c>
      <c r="O69" s="41">
        <v>-7537621</v>
      </c>
      <c r="P69" s="101">
        <v>-2.6</v>
      </c>
      <c r="Q69" s="53"/>
    </row>
    <row r="70" spans="1:17" ht="6.75" customHeight="1">
      <c r="A70" s="85" t="s">
        <v>65</v>
      </c>
      <c r="B70" s="41">
        <v>65809400</v>
      </c>
      <c r="C70" s="41">
        <v>72032304</v>
      </c>
      <c r="D70" s="41">
        <v>54951382</v>
      </c>
      <c r="E70" s="41">
        <v>67579681</v>
      </c>
      <c r="F70" s="41">
        <v>53797640</v>
      </c>
      <c r="G70" s="41">
        <v>63388666</v>
      </c>
      <c r="H70" s="41">
        <v>62834330</v>
      </c>
      <c r="I70" s="41">
        <v>67306177</v>
      </c>
      <c r="J70" s="41">
        <v>61260438</v>
      </c>
      <c r="K70" s="41">
        <v>72565578</v>
      </c>
      <c r="L70" s="41">
        <v>56954811</v>
      </c>
      <c r="M70" s="41">
        <v>48551058</v>
      </c>
      <c r="N70" s="41">
        <v>747031465</v>
      </c>
      <c r="O70" s="41">
        <v>-15326306</v>
      </c>
      <c r="P70" s="101">
        <v>-2</v>
      </c>
      <c r="Q70" s="53"/>
    </row>
    <row r="71" spans="1:17" ht="6.75" customHeight="1">
      <c r="A71" s="87" t="s">
        <v>66</v>
      </c>
      <c r="B71" s="42">
        <v>36215570</v>
      </c>
      <c r="C71" s="42">
        <v>29944571</v>
      </c>
      <c r="D71" s="42">
        <v>38161405</v>
      </c>
      <c r="E71" s="42">
        <v>22520835</v>
      </c>
      <c r="F71" s="42">
        <v>34747688</v>
      </c>
      <c r="G71" s="42">
        <v>29578429</v>
      </c>
      <c r="H71" s="42">
        <v>37924888</v>
      </c>
      <c r="I71" s="42">
        <v>27473107</v>
      </c>
      <c r="J71" s="42">
        <v>23542975</v>
      </c>
      <c r="K71" s="42">
        <v>34716046</v>
      </c>
      <c r="L71" s="42">
        <v>39765963</v>
      </c>
      <c r="M71" s="42">
        <v>35274271</v>
      </c>
      <c r="N71" s="42">
        <v>389865748</v>
      </c>
      <c r="O71" s="42">
        <v>-2417448</v>
      </c>
      <c r="P71" s="102">
        <v>-0.6</v>
      </c>
      <c r="Q71" s="53"/>
    </row>
    <row r="72" spans="1:17" ht="9.75" customHeight="1">
      <c r="A72" s="89" t="s">
        <v>75</v>
      </c>
      <c r="B72" s="90">
        <v>3242366892</v>
      </c>
      <c r="C72" s="90">
        <v>3139825133</v>
      </c>
      <c r="D72" s="90">
        <v>3348447810</v>
      </c>
      <c r="E72" s="90">
        <v>3297425861</v>
      </c>
      <c r="F72" s="90">
        <v>3248270130</v>
      </c>
      <c r="G72" s="88">
        <v>3344882902</v>
      </c>
      <c r="H72" s="88">
        <v>3176509336</v>
      </c>
      <c r="I72" s="88">
        <v>3162554760</v>
      </c>
      <c r="J72" s="88">
        <v>3420290716</v>
      </c>
      <c r="K72" s="88">
        <v>3206390658</v>
      </c>
      <c r="L72" s="88">
        <v>2924128497</v>
      </c>
      <c r="M72" s="88">
        <v>3203233578</v>
      </c>
      <c r="N72" s="88">
        <v>38714326273</v>
      </c>
      <c r="O72" s="88">
        <v>-2057849997</v>
      </c>
      <c r="P72" s="103">
        <v>-5</v>
      </c>
      <c r="Q72" s="81"/>
    </row>
    <row r="73" spans="1:17" ht="3.75" customHeight="1">
      <c r="A73" s="4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104"/>
      <c r="Q73" s="82"/>
    </row>
    <row r="74" spans="1:17" ht="0.75" customHeight="1">
      <c r="A74" s="57"/>
      <c r="B74" s="32"/>
      <c r="C74" s="32"/>
      <c r="D74" s="32"/>
      <c r="E74" s="32"/>
      <c r="F74" s="32"/>
      <c r="G74" s="32"/>
      <c r="H74" s="32"/>
      <c r="I74" s="58"/>
      <c r="J74" s="32"/>
      <c r="K74" s="32"/>
      <c r="L74" s="32"/>
      <c r="M74" s="32"/>
      <c r="N74" s="32"/>
      <c r="O74" s="32"/>
      <c r="P74" s="95"/>
      <c r="Q74" s="83"/>
    </row>
    <row r="75" spans="1:17" ht="0.75" customHeight="1">
      <c r="A75" s="57"/>
      <c r="B75" s="32"/>
      <c r="C75" s="32"/>
      <c r="D75" s="32"/>
      <c r="E75" s="32"/>
      <c r="F75" s="32"/>
      <c r="G75" s="32"/>
      <c r="H75" s="32"/>
      <c r="I75" s="58"/>
      <c r="J75" s="32"/>
      <c r="K75" s="32"/>
      <c r="L75" s="32"/>
      <c r="M75" s="32"/>
      <c r="N75" s="32"/>
      <c r="O75" s="32"/>
      <c r="P75" s="95"/>
      <c r="Q75" s="83"/>
    </row>
    <row r="76" spans="1:17" ht="0.75" customHeight="1">
      <c r="A76" s="74"/>
      <c r="B76" s="32"/>
      <c r="C76" s="32"/>
      <c r="D76" s="32"/>
      <c r="E76" s="32"/>
      <c r="F76" s="32"/>
      <c r="G76" s="32"/>
      <c r="H76" s="32"/>
      <c r="I76" s="58"/>
      <c r="J76" s="32"/>
      <c r="K76" s="32"/>
      <c r="L76" s="32"/>
      <c r="M76" s="32"/>
      <c r="N76" s="32"/>
      <c r="O76" s="32"/>
      <c r="P76" s="95"/>
      <c r="Q76" s="83"/>
    </row>
    <row r="77" spans="1:17" ht="0.75" customHeight="1">
      <c r="A77" s="5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96"/>
      <c r="Q77" s="83"/>
    </row>
    <row r="78" spans="1:17" ht="8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76"/>
      <c r="O78" s="61"/>
      <c r="P78" s="61"/>
      <c r="Q78" s="84"/>
    </row>
    <row r="79" spans="1:16" ht="8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</sheetData>
  <sheetProtection/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79"/>
  <sheetViews>
    <sheetView showGridLines="0" defaultGridColor="0" zoomScale="127" zoomScaleNormal="127" zoomScalePageLayoutView="0" colorId="22" workbookViewId="0" topLeftCell="A1">
      <selection activeCell="S72" sqref="S72"/>
    </sheetView>
  </sheetViews>
  <sheetFormatPr defaultColWidth="9.796875" defaultRowHeight="8.25"/>
  <cols>
    <col min="1" max="1" width="16.796875" style="31" customWidth="1"/>
    <col min="2" max="14" width="12.3984375" style="31" customWidth="1"/>
    <col min="15" max="15" width="12" style="31" customWidth="1"/>
    <col min="16" max="16" width="10.796875" style="31" customWidth="1"/>
    <col min="17" max="17" width="12.796875" style="31" customWidth="1"/>
    <col min="18" max="16384" width="9.796875" style="31" customWidth="1"/>
  </cols>
  <sheetData>
    <row r="1" ht="15.75">
      <c r="A1" s="30"/>
    </row>
    <row r="2" ht="15.75">
      <c r="A2" s="30"/>
    </row>
    <row r="3" ht="15.75">
      <c r="A3" s="30"/>
    </row>
    <row r="4" spans="1:17" ht="15" customHeight="1">
      <c r="A4" s="48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3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3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3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8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2" t="s">
        <v>77</v>
      </c>
      <c r="Q10" s="33"/>
    </row>
    <row r="11" spans="1:17" ht="8.25">
      <c r="A11" s="34" t="s">
        <v>1</v>
      </c>
      <c r="B11" s="34"/>
      <c r="C11" s="34"/>
      <c r="D11" s="34"/>
      <c r="E11" s="34"/>
      <c r="F11" s="34"/>
      <c r="G11" s="34"/>
      <c r="H11" s="35" t="s">
        <v>2</v>
      </c>
      <c r="I11" s="34"/>
      <c r="J11" s="34"/>
      <c r="K11" s="34"/>
      <c r="L11" s="34"/>
      <c r="M11" s="34"/>
      <c r="N11" s="34"/>
      <c r="O11" s="34"/>
      <c r="P11" s="71" t="s">
        <v>83</v>
      </c>
      <c r="Q11" s="33"/>
    </row>
    <row r="12" spans="1:17" ht="6" customHeight="1">
      <c r="A12" s="4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 t="s">
        <v>67</v>
      </c>
      <c r="P12" s="67"/>
      <c r="Q12" s="33"/>
    </row>
    <row r="13" spans="1:17" ht="6" customHeight="1">
      <c r="A13" s="40"/>
      <c r="B13" s="40"/>
      <c r="C13" s="40"/>
      <c r="D13" s="40"/>
      <c r="E13" s="40"/>
      <c r="F13" s="49"/>
      <c r="G13" s="49"/>
      <c r="H13" s="49"/>
      <c r="I13" s="49"/>
      <c r="J13" s="49"/>
      <c r="K13" s="49"/>
      <c r="L13" s="49"/>
      <c r="M13" s="49"/>
      <c r="N13" s="40"/>
      <c r="O13" s="49" t="s">
        <v>68</v>
      </c>
      <c r="P13" s="45"/>
      <c r="Q13" s="33"/>
    </row>
    <row r="14" spans="1:17" ht="6" customHeight="1">
      <c r="A14" s="40"/>
      <c r="B14" s="40"/>
      <c r="C14" s="40"/>
      <c r="D14" s="40"/>
      <c r="E14" s="40"/>
      <c r="F14" s="40"/>
      <c r="G14" s="49"/>
      <c r="H14" s="49"/>
      <c r="I14" s="40"/>
      <c r="J14" s="40"/>
      <c r="K14" s="40"/>
      <c r="L14" s="40"/>
      <c r="M14" s="40"/>
      <c r="N14" s="40"/>
      <c r="O14" s="50">
        <v>2007</v>
      </c>
      <c r="P14" s="47"/>
      <c r="Q14" s="51"/>
    </row>
    <row r="15" spans="1:17" ht="6" customHeight="1">
      <c r="A15" s="36" t="s">
        <v>3</v>
      </c>
      <c r="B15" s="36" t="s">
        <v>4</v>
      </c>
      <c r="C15" s="36" t="s">
        <v>5</v>
      </c>
      <c r="D15" s="36" t="s">
        <v>6</v>
      </c>
      <c r="E15" s="36" t="s">
        <v>7</v>
      </c>
      <c r="F15" s="36" t="s">
        <v>8</v>
      </c>
      <c r="G15" s="36" t="s">
        <v>9</v>
      </c>
      <c r="H15" s="36" t="s">
        <v>10</v>
      </c>
      <c r="I15" s="36" t="s">
        <v>11</v>
      </c>
      <c r="J15" s="36" t="s">
        <v>12</v>
      </c>
      <c r="K15" s="36" t="s">
        <v>13</v>
      </c>
      <c r="L15" s="36" t="s">
        <v>14</v>
      </c>
      <c r="M15" s="36" t="s">
        <v>15</v>
      </c>
      <c r="N15" s="36" t="s">
        <v>70</v>
      </c>
      <c r="O15" s="40"/>
      <c r="P15" s="68"/>
      <c r="Q15" s="66"/>
    </row>
    <row r="16" spans="1:17" ht="6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3"/>
      <c r="Q16" s="51"/>
    </row>
    <row r="17" spans="1:17" ht="6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73</v>
      </c>
      <c r="P17" s="37" t="s">
        <v>74</v>
      </c>
      <c r="Q17" s="51"/>
    </row>
    <row r="18" spans="1:17" ht="6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3"/>
      <c r="Q18" s="51"/>
    </row>
    <row r="19" spans="1:17" ht="6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51"/>
    </row>
    <row r="20" spans="1:17" ht="0.75" customHeight="1">
      <c r="A20" s="4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43"/>
      <c r="Q20" s="33"/>
    </row>
    <row r="21" spans="1:17" ht="6.75" customHeight="1">
      <c r="A21" s="40" t="s">
        <v>16</v>
      </c>
      <c r="B21" s="41">
        <v>61751275</v>
      </c>
      <c r="C21" s="41">
        <v>73875094</v>
      </c>
      <c r="D21" s="41">
        <v>57757507</v>
      </c>
      <c r="E21" s="41">
        <v>67452961</v>
      </c>
      <c r="F21" s="41">
        <v>74909895</v>
      </c>
      <c r="G21" s="41">
        <v>58166194</v>
      </c>
      <c r="H21" s="41">
        <v>66513470</v>
      </c>
      <c r="I21" s="41">
        <v>70477558</v>
      </c>
      <c r="J21" s="41">
        <v>56962632</v>
      </c>
      <c r="K21" s="41">
        <v>60788965</v>
      </c>
      <c r="L21" s="41">
        <v>71499031</v>
      </c>
      <c r="M21" s="41">
        <v>54226011</v>
      </c>
      <c r="N21" s="41">
        <v>774380593</v>
      </c>
      <c r="O21" s="41">
        <v>-107619712</v>
      </c>
      <c r="P21" s="52">
        <v>-12.2</v>
      </c>
      <c r="Q21" s="53"/>
    </row>
    <row r="22" spans="1:17" ht="6.75" customHeight="1">
      <c r="A22" s="40" t="s">
        <v>17</v>
      </c>
      <c r="B22" s="41">
        <v>15900059</v>
      </c>
      <c r="C22" s="41">
        <v>12229906</v>
      </c>
      <c r="D22" s="41">
        <v>24671064</v>
      </c>
      <c r="E22" s="41">
        <v>17251179</v>
      </c>
      <c r="F22" s="41">
        <v>19299031</v>
      </c>
      <c r="G22" s="41">
        <v>20201265</v>
      </c>
      <c r="H22" s="41">
        <v>37889131</v>
      </c>
      <c r="I22" s="41">
        <v>26223856</v>
      </c>
      <c r="J22" s="41">
        <v>22239038</v>
      </c>
      <c r="K22" s="41">
        <v>17042731</v>
      </c>
      <c r="L22" s="41">
        <v>12810299</v>
      </c>
      <c r="M22" s="41">
        <v>19058331</v>
      </c>
      <c r="N22" s="41">
        <v>244815890</v>
      </c>
      <c r="O22" s="41">
        <v>6387787</v>
      </c>
      <c r="P22" s="52">
        <v>2.7</v>
      </c>
      <c r="Q22" s="53"/>
    </row>
    <row r="23" spans="1:17" ht="6.75" customHeight="1">
      <c r="A23" s="40" t="s">
        <v>18</v>
      </c>
      <c r="B23" s="41">
        <v>77939271</v>
      </c>
      <c r="C23" s="41">
        <v>69031787</v>
      </c>
      <c r="D23" s="41">
        <v>81708073</v>
      </c>
      <c r="E23" s="41">
        <v>71143559</v>
      </c>
      <c r="F23" s="41">
        <v>74250023</v>
      </c>
      <c r="G23" s="41">
        <v>64801824</v>
      </c>
      <c r="H23" s="41">
        <v>60439262</v>
      </c>
      <c r="I23" s="41">
        <v>70164537</v>
      </c>
      <c r="J23" s="41">
        <v>71273950</v>
      </c>
      <c r="K23" s="41">
        <v>75379325</v>
      </c>
      <c r="L23" s="41">
        <v>48768357</v>
      </c>
      <c r="M23" s="41">
        <v>54565443</v>
      </c>
      <c r="N23" s="41">
        <v>819465411</v>
      </c>
      <c r="O23" s="41">
        <v>-65941892</v>
      </c>
      <c r="P23" s="52">
        <v>-7.4</v>
      </c>
      <c r="Q23" s="53"/>
    </row>
    <row r="24" spans="1:17" ht="6.75" customHeight="1">
      <c r="A24" s="38" t="s">
        <v>19</v>
      </c>
      <c r="B24" s="42">
        <v>52890609</v>
      </c>
      <c r="C24" s="42">
        <v>55135734</v>
      </c>
      <c r="D24" s="42">
        <v>53374846</v>
      </c>
      <c r="E24" s="42">
        <v>51733347</v>
      </c>
      <c r="F24" s="42">
        <v>52315016</v>
      </c>
      <c r="G24" s="42">
        <v>54444612</v>
      </c>
      <c r="H24" s="42">
        <v>49880028</v>
      </c>
      <c r="I24" s="42">
        <v>56175252</v>
      </c>
      <c r="J24" s="42">
        <v>56291624</v>
      </c>
      <c r="K24" s="42">
        <v>49299181</v>
      </c>
      <c r="L24" s="42">
        <v>50337004</v>
      </c>
      <c r="M24" s="42">
        <v>46532344</v>
      </c>
      <c r="N24" s="42">
        <v>628409597</v>
      </c>
      <c r="O24" s="42">
        <v>-45321600</v>
      </c>
      <c r="P24" s="54">
        <v>-6.7</v>
      </c>
      <c r="Q24" s="53"/>
    </row>
    <row r="25" spans="1:17" ht="6.75" customHeight="1">
      <c r="A25" s="40" t="s">
        <v>20</v>
      </c>
      <c r="B25" s="41">
        <v>235619295</v>
      </c>
      <c r="C25" s="41">
        <v>224869497</v>
      </c>
      <c r="D25" s="41">
        <v>249776829</v>
      </c>
      <c r="E25" s="41">
        <v>231149045</v>
      </c>
      <c r="F25" s="41">
        <v>226297872</v>
      </c>
      <c r="G25" s="41">
        <v>288555640</v>
      </c>
      <c r="H25" s="41">
        <v>244662009</v>
      </c>
      <c r="I25" s="41">
        <v>235359769</v>
      </c>
      <c r="J25" s="41">
        <v>260975335</v>
      </c>
      <c r="K25" s="41">
        <v>253528673</v>
      </c>
      <c r="L25" s="41">
        <v>205033750</v>
      </c>
      <c r="M25" s="41">
        <v>300714546</v>
      </c>
      <c r="N25" s="41">
        <v>2956542260</v>
      </c>
      <c r="O25" s="41">
        <v>-224568509</v>
      </c>
      <c r="P25" s="52">
        <v>-7.1</v>
      </c>
      <c r="Q25" s="53"/>
    </row>
    <row r="26" spans="1:17" ht="6.75" customHeight="1">
      <c r="A26" s="40" t="s">
        <v>21</v>
      </c>
      <c r="B26" s="41">
        <v>46340814</v>
      </c>
      <c r="C26" s="41">
        <v>46104953</v>
      </c>
      <c r="D26" s="41">
        <v>45409645</v>
      </c>
      <c r="E26" s="41">
        <v>48081231</v>
      </c>
      <c r="F26" s="41">
        <v>49709322</v>
      </c>
      <c r="G26" s="41">
        <v>51479539</v>
      </c>
      <c r="H26" s="41">
        <v>49125312</v>
      </c>
      <c r="I26" s="41">
        <v>50605418</v>
      </c>
      <c r="J26" s="41">
        <v>49910191</v>
      </c>
      <c r="K26" s="41">
        <v>53950114</v>
      </c>
      <c r="L26" s="41">
        <v>45162776</v>
      </c>
      <c r="M26" s="41">
        <v>46926765</v>
      </c>
      <c r="N26" s="41">
        <v>582806080</v>
      </c>
      <c r="O26" s="41">
        <v>-18766782</v>
      </c>
      <c r="P26" s="52">
        <v>-3.1</v>
      </c>
      <c r="Q26" s="53"/>
    </row>
    <row r="27" spans="1:17" ht="6.75" customHeight="1">
      <c r="A27" s="40" t="s">
        <v>22</v>
      </c>
      <c r="B27" s="41">
        <v>20910212</v>
      </c>
      <c r="C27" s="41">
        <v>19113924</v>
      </c>
      <c r="D27" s="41">
        <v>31309769</v>
      </c>
      <c r="E27" s="41">
        <v>22570431</v>
      </c>
      <c r="F27" s="41">
        <v>22781445</v>
      </c>
      <c r="G27" s="41">
        <v>32487309</v>
      </c>
      <c r="H27" s="41">
        <v>22089184</v>
      </c>
      <c r="I27" s="41">
        <v>21390031</v>
      </c>
      <c r="J27" s="41">
        <v>31693529</v>
      </c>
      <c r="K27" s="41">
        <v>22528972</v>
      </c>
      <c r="L27" s="41">
        <v>19144652</v>
      </c>
      <c r="M27" s="41">
        <v>30073613</v>
      </c>
      <c r="N27" s="41">
        <v>296093071</v>
      </c>
      <c r="O27" s="41">
        <v>-10767718</v>
      </c>
      <c r="P27" s="52">
        <v>-3.5</v>
      </c>
      <c r="Q27" s="53"/>
    </row>
    <row r="28" spans="1:17" ht="6.75" customHeight="1">
      <c r="A28" s="38" t="s">
        <v>23</v>
      </c>
      <c r="B28" s="42">
        <v>5578329</v>
      </c>
      <c r="C28" s="42">
        <v>4999165</v>
      </c>
      <c r="D28" s="42">
        <v>4698392</v>
      </c>
      <c r="E28" s="42">
        <v>6442601</v>
      </c>
      <c r="F28" s="42">
        <v>6157114</v>
      </c>
      <c r="G28" s="42">
        <v>5556032</v>
      </c>
      <c r="H28" s="42">
        <v>5539646</v>
      </c>
      <c r="I28" s="42">
        <v>5672444</v>
      </c>
      <c r="J28" s="42">
        <v>5321690</v>
      </c>
      <c r="K28" s="42">
        <v>5905412</v>
      </c>
      <c r="L28" s="42">
        <v>4516836</v>
      </c>
      <c r="M28" s="42">
        <v>5781393</v>
      </c>
      <c r="N28" s="42">
        <v>66169054</v>
      </c>
      <c r="O28" s="42">
        <v>-5439412</v>
      </c>
      <c r="P28" s="54">
        <v>-7.6</v>
      </c>
      <c r="Q28" s="53"/>
    </row>
    <row r="29" spans="1:17" ht="6.75" customHeight="1">
      <c r="A29" s="40" t="s">
        <v>24</v>
      </c>
      <c r="B29" s="41">
        <v>2219924</v>
      </c>
      <c r="C29" s="41">
        <v>1894962</v>
      </c>
      <c r="D29" s="41">
        <v>2231826</v>
      </c>
      <c r="E29" s="41">
        <v>2148808</v>
      </c>
      <c r="F29" s="41">
        <v>2151242</v>
      </c>
      <c r="G29" s="41">
        <v>2488878</v>
      </c>
      <c r="H29" s="41">
        <v>2497094</v>
      </c>
      <c r="I29" s="41">
        <v>2357080</v>
      </c>
      <c r="J29" s="41">
        <v>1694038</v>
      </c>
      <c r="K29" s="41">
        <v>2245444</v>
      </c>
      <c r="L29" s="41">
        <v>3151753</v>
      </c>
      <c r="M29" s="41">
        <v>1887962</v>
      </c>
      <c r="N29" s="41">
        <v>26969011</v>
      </c>
      <c r="O29" s="41">
        <v>5104666</v>
      </c>
      <c r="P29" s="52">
        <v>23.3</v>
      </c>
      <c r="Q29" s="53"/>
    </row>
    <row r="30" spans="1:17" ht="6.75" customHeight="1">
      <c r="A30" s="40" t="s">
        <v>25</v>
      </c>
      <c r="B30" s="41">
        <v>121347302</v>
      </c>
      <c r="C30" s="41">
        <v>133715544</v>
      </c>
      <c r="D30" s="41">
        <v>128833824</v>
      </c>
      <c r="E30" s="41">
        <v>134189042</v>
      </c>
      <c r="F30" s="41">
        <v>135679462</v>
      </c>
      <c r="G30" s="41">
        <v>129415306</v>
      </c>
      <c r="H30" s="41">
        <v>118433386</v>
      </c>
      <c r="I30" s="41">
        <v>119455578</v>
      </c>
      <c r="J30" s="41">
        <v>120785929</v>
      </c>
      <c r="K30" s="41">
        <v>114643778</v>
      </c>
      <c r="L30" s="41">
        <v>127852222</v>
      </c>
      <c r="M30" s="41">
        <v>111363457</v>
      </c>
      <c r="N30" s="41">
        <v>1495714830</v>
      </c>
      <c r="O30" s="41">
        <v>-184736401</v>
      </c>
      <c r="P30" s="52">
        <v>-11</v>
      </c>
      <c r="Q30" s="53"/>
    </row>
    <row r="31" spans="1:17" ht="6.75" customHeight="1">
      <c r="A31" s="40" t="s">
        <v>26</v>
      </c>
      <c r="B31" s="41">
        <v>121426967</v>
      </c>
      <c r="C31" s="41">
        <v>116468696</v>
      </c>
      <c r="D31" s="41">
        <v>123225080</v>
      </c>
      <c r="E31" s="41">
        <v>116805141</v>
      </c>
      <c r="F31" s="41">
        <v>121601866</v>
      </c>
      <c r="G31" s="41">
        <v>114554286</v>
      </c>
      <c r="H31" s="41">
        <v>106649010</v>
      </c>
      <c r="I31" s="41">
        <v>109917982</v>
      </c>
      <c r="J31" s="41">
        <v>112094347</v>
      </c>
      <c r="K31" s="41">
        <v>98503471</v>
      </c>
      <c r="L31" s="41">
        <v>97847630</v>
      </c>
      <c r="M31" s="41">
        <v>97398352</v>
      </c>
      <c r="N31" s="41">
        <v>1336492828</v>
      </c>
      <c r="O31" s="41">
        <v>-179066821</v>
      </c>
      <c r="P31" s="52">
        <v>-11.8</v>
      </c>
      <c r="Q31" s="53"/>
    </row>
    <row r="32" spans="1:17" ht="6.75" customHeight="1">
      <c r="A32" s="38" t="s">
        <v>27</v>
      </c>
      <c r="B32" s="42">
        <v>4114798</v>
      </c>
      <c r="C32" s="42">
        <v>3964622</v>
      </c>
      <c r="D32" s="42">
        <v>2505359</v>
      </c>
      <c r="E32" s="42">
        <v>4290969</v>
      </c>
      <c r="F32" s="42">
        <v>7031639</v>
      </c>
      <c r="G32" s="42">
        <v>6082944</v>
      </c>
      <c r="H32" s="42">
        <v>3748063</v>
      </c>
      <c r="I32" s="42">
        <v>3663860</v>
      </c>
      <c r="J32" s="42">
        <v>4743972</v>
      </c>
      <c r="K32" s="42">
        <v>4512199</v>
      </c>
      <c r="L32" s="42">
        <v>10646253</v>
      </c>
      <c r="M32" s="42">
        <v>3712726</v>
      </c>
      <c r="N32" s="42">
        <v>59017404</v>
      </c>
      <c r="O32" s="42">
        <v>4176082</v>
      </c>
      <c r="P32" s="54">
        <v>7.6</v>
      </c>
      <c r="Q32" s="53"/>
    </row>
    <row r="33" spans="1:17" ht="6.75" customHeight="1">
      <c r="A33" s="40" t="s">
        <v>28</v>
      </c>
      <c r="B33" s="41">
        <v>18402881</v>
      </c>
      <c r="C33" s="41">
        <v>17524948</v>
      </c>
      <c r="D33" s="41">
        <v>19113209</v>
      </c>
      <c r="E33" s="41">
        <v>22551334</v>
      </c>
      <c r="F33" s="41">
        <v>17851301</v>
      </c>
      <c r="G33" s="41">
        <v>19910226</v>
      </c>
      <c r="H33" s="41">
        <v>22211092</v>
      </c>
      <c r="I33" s="41">
        <v>17587132</v>
      </c>
      <c r="J33" s="41">
        <v>22946796</v>
      </c>
      <c r="K33" s="41">
        <v>23475548</v>
      </c>
      <c r="L33" s="41">
        <v>19433376</v>
      </c>
      <c r="M33" s="41">
        <v>25697636</v>
      </c>
      <c r="N33" s="41">
        <v>246705479</v>
      </c>
      <c r="O33" s="41">
        <v>-30636281</v>
      </c>
      <c r="P33" s="52">
        <v>-11</v>
      </c>
      <c r="Q33" s="53"/>
    </row>
    <row r="34" spans="1:17" ht="6.75" customHeight="1">
      <c r="A34" s="40" t="s">
        <v>29</v>
      </c>
      <c r="B34" s="41">
        <v>102207827</v>
      </c>
      <c r="C34" s="41">
        <v>105121053</v>
      </c>
      <c r="D34" s="41">
        <v>164506361</v>
      </c>
      <c r="E34" s="41">
        <v>112552377</v>
      </c>
      <c r="F34" s="41">
        <v>93287104</v>
      </c>
      <c r="G34" s="41">
        <v>96026856</v>
      </c>
      <c r="H34" s="41">
        <v>100729123</v>
      </c>
      <c r="I34" s="41">
        <v>100249701</v>
      </c>
      <c r="J34" s="41">
        <v>199650911</v>
      </c>
      <c r="K34" s="41">
        <v>109835163</v>
      </c>
      <c r="L34" s="41">
        <v>90132062</v>
      </c>
      <c r="M34" s="41">
        <v>202400627</v>
      </c>
      <c r="N34" s="41">
        <v>1476699165</v>
      </c>
      <c r="O34" s="41">
        <v>-82009080</v>
      </c>
      <c r="P34" s="52">
        <v>-5.3</v>
      </c>
      <c r="Q34" s="53"/>
    </row>
    <row r="35" spans="1:17" ht="6.75" customHeight="1">
      <c r="A35" s="40" t="s">
        <v>30</v>
      </c>
      <c r="B35" s="41">
        <v>121897060</v>
      </c>
      <c r="C35" s="41">
        <v>117028182</v>
      </c>
      <c r="D35" s="41">
        <v>109106032</v>
      </c>
      <c r="E35" s="41">
        <v>121818307</v>
      </c>
      <c r="F35" s="41">
        <v>119901499</v>
      </c>
      <c r="G35" s="41">
        <v>103090222</v>
      </c>
      <c r="H35" s="41">
        <v>111524251</v>
      </c>
      <c r="I35" s="41">
        <v>105398977</v>
      </c>
      <c r="J35" s="41">
        <v>97853434</v>
      </c>
      <c r="K35" s="41">
        <v>118068224</v>
      </c>
      <c r="L35" s="41">
        <v>98217648</v>
      </c>
      <c r="M35" s="41">
        <v>89114615</v>
      </c>
      <c r="N35" s="41">
        <v>1313018451</v>
      </c>
      <c r="O35" s="41">
        <v>-70647765</v>
      </c>
      <c r="P35" s="52">
        <v>-5.1</v>
      </c>
      <c r="Q35" s="53"/>
    </row>
    <row r="36" spans="1:17" ht="6.75" customHeight="1">
      <c r="A36" s="38" t="s">
        <v>31</v>
      </c>
      <c r="B36" s="42">
        <v>57607507</v>
      </c>
      <c r="C36" s="42">
        <v>46972594</v>
      </c>
      <c r="D36" s="42">
        <v>48368194</v>
      </c>
      <c r="E36" s="42">
        <v>55880708</v>
      </c>
      <c r="F36" s="42">
        <v>57707647</v>
      </c>
      <c r="G36" s="42">
        <v>50157851</v>
      </c>
      <c r="H36" s="42">
        <v>56260180</v>
      </c>
      <c r="I36" s="42">
        <v>55764754</v>
      </c>
      <c r="J36" s="42">
        <v>55678221</v>
      </c>
      <c r="K36" s="42">
        <v>58134918</v>
      </c>
      <c r="L36" s="42">
        <v>52500322</v>
      </c>
      <c r="M36" s="42">
        <v>58063270</v>
      </c>
      <c r="N36" s="42">
        <v>653096166</v>
      </c>
      <c r="O36" s="42">
        <v>-719164</v>
      </c>
      <c r="P36" s="54">
        <v>-0.1</v>
      </c>
      <c r="Q36" s="53"/>
    </row>
    <row r="37" spans="1:17" ht="6.75" customHeight="1">
      <c r="A37" s="40" t="s">
        <v>32</v>
      </c>
      <c r="B37" s="41">
        <v>33290555</v>
      </c>
      <c r="C37" s="41">
        <v>31821338</v>
      </c>
      <c r="D37" s="41">
        <v>45869424</v>
      </c>
      <c r="E37" s="41">
        <v>34840877</v>
      </c>
      <c r="F37" s="41">
        <v>34313315</v>
      </c>
      <c r="G37" s="41">
        <v>50649397</v>
      </c>
      <c r="H37" s="41">
        <v>35997428</v>
      </c>
      <c r="I37" s="41">
        <v>38530872</v>
      </c>
      <c r="J37" s="41">
        <v>59589757</v>
      </c>
      <c r="K37" s="41">
        <v>36146940</v>
      </c>
      <c r="L37" s="41">
        <v>30997534</v>
      </c>
      <c r="M37" s="41">
        <v>49943751</v>
      </c>
      <c r="N37" s="41">
        <v>481991188</v>
      </c>
      <c r="O37" s="41">
        <v>1963703</v>
      </c>
      <c r="P37" s="52">
        <v>0.4</v>
      </c>
      <c r="Q37" s="53"/>
    </row>
    <row r="38" spans="1:17" ht="6.75" customHeight="1">
      <c r="A38" s="40" t="s">
        <v>33</v>
      </c>
      <c r="B38" s="41">
        <v>69714054</v>
      </c>
      <c r="C38" s="41">
        <v>64858545</v>
      </c>
      <c r="D38" s="41">
        <v>70003559</v>
      </c>
      <c r="E38" s="41">
        <v>66639687</v>
      </c>
      <c r="F38" s="41">
        <v>69725996</v>
      </c>
      <c r="G38" s="41">
        <v>73162696</v>
      </c>
      <c r="H38" s="41">
        <v>68335211</v>
      </c>
      <c r="I38" s="41">
        <v>70043779</v>
      </c>
      <c r="J38" s="41">
        <v>73057743</v>
      </c>
      <c r="K38" s="41">
        <v>75019616</v>
      </c>
      <c r="L38" s="41">
        <v>61041479</v>
      </c>
      <c r="M38" s="41">
        <v>60580841</v>
      </c>
      <c r="N38" s="41">
        <v>822183206</v>
      </c>
      <c r="O38" s="41">
        <v>-53834558</v>
      </c>
      <c r="P38" s="52">
        <v>-6.1</v>
      </c>
      <c r="Q38" s="53"/>
    </row>
    <row r="39" spans="1:17" ht="6.75" customHeight="1">
      <c r="A39" s="40" t="s">
        <v>34</v>
      </c>
      <c r="B39" s="41">
        <v>60194184</v>
      </c>
      <c r="C39" s="41">
        <v>61822295</v>
      </c>
      <c r="D39" s="41">
        <v>61153281</v>
      </c>
      <c r="E39" s="41">
        <v>67972636</v>
      </c>
      <c r="F39" s="41">
        <v>60277987</v>
      </c>
      <c r="G39" s="41">
        <v>67485777</v>
      </c>
      <c r="H39" s="41">
        <v>50605779</v>
      </c>
      <c r="I39" s="41">
        <v>51454081</v>
      </c>
      <c r="J39" s="41">
        <v>49427508</v>
      </c>
      <c r="K39" s="41">
        <v>56625217</v>
      </c>
      <c r="L39" s="41">
        <v>51982994</v>
      </c>
      <c r="M39" s="41">
        <v>59583128</v>
      </c>
      <c r="N39" s="41">
        <v>698584867</v>
      </c>
      <c r="O39" s="41">
        <v>-8603321</v>
      </c>
      <c r="P39" s="52">
        <v>-1.2</v>
      </c>
      <c r="Q39" s="53"/>
    </row>
    <row r="40" spans="1:17" ht="6.75" customHeight="1">
      <c r="A40" s="38" t="s">
        <v>35</v>
      </c>
      <c r="B40" s="42">
        <v>13562111</v>
      </c>
      <c r="C40" s="42">
        <v>17115200</v>
      </c>
      <c r="D40" s="42">
        <v>18633798</v>
      </c>
      <c r="E40" s="42">
        <v>15483250</v>
      </c>
      <c r="F40" s="42">
        <v>14390071</v>
      </c>
      <c r="G40" s="42">
        <v>14432531</v>
      </c>
      <c r="H40" s="42">
        <v>13590238</v>
      </c>
      <c r="I40" s="42">
        <v>15269824</v>
      </c>
      <c r="J40" s="42">
        <v>19724567</v>
      </c>
      <c r="K40" s="42">
        <v>14241212</v>
      </c>
      <c r="L40" s="42">
        <v>15932065</v>
      </c>
      <c r="M40" s="42">
        <v>19679766</v>
      </c>
      <c r="N40" s="42">
        <v>192054633</v>
      </c>
      <c r="O40" s="42">
        <v>1064804</v>
      </c>
      <c r="P40" s="54">
        <v>0.6</v>
      </c>
      <c r="Q40" s="53"/>
    </row>
    <row r="41" spans="1:17" ht="6.75" customHeight="1">
      <c r="A41" s="40" t="s">
        <v>36</v>
      </c>
      <c r="B41" s="41">
        <v>43834514</v>
      </c>
      <c r="C41" s="41">
        <v>38990750</v>
      </c>
      <c r="D41" s="41">
        <v>47992244</v>
      </c>
      <c r="E41" s="41">
        <v>44602541</v>
      </c>
      <c r="F41" s="41">
        <v>49034421</v>
      </c>
      <c r="G41" s="41">
        <v>46207584</v>
      </c>
      <c r="H41" s="41">
        <v>43992530</v>
      </c>
      <c r="I41" s="41">
        <v>46623834</v>
      </c>
      <c r="J41" s="41">
        <v>45092277</v>
      </c>
      <c r="K41" s="41">
        <v>45004553</v>
      </c>
      <c r="L41" s="41">
        <v>42505109</v>
      </c>
      <c r="M41" s="41">
        <v>41134577</v>
      </c>
      <c r="N41" s="41">
        <v>535014934</v>
      </c>
      <c r="O41" s="41">
        <v>-41973166</v>
      </c>
      <c r="P41" s="52">
        <v>-7.3</v>
      </c>
      <c r="Q41" s="53"/>
    </row>
    <row r="42" spans="1:17" ht="6.75" customHeight="1">
      <c r="A42" s="40" t="s">
        <v>37</v>
      </c>
      <c r="B42" s="41">
        <v>21626612</v>
      </c>
      <c r="C42" s="41">
        <v>35938379</v>
      </c>
      <c r="D42" s="41">
        <v>32636847</v>
      </c>
      <c r="E42" s="41">
        <v>29835957</v>
      </c>
      <c r="F42" s="41">
        <v>39609540</v>
      </c>
      <c r="G42" s="41">
        <v>20275192</v>
      </c>
      <c r="H42" s="41">
        <v>34582558</v>
      </c>
      <c r="I42" s="41">
        <v>36670905</v>
      </c>
      <c r="J42" s="41">
        <v>35589439</v>
      </c>
      <c r="K42" s="41">
        <v>23368176</v>
      </c>
      <c r="L42" s="41">
        <v>34042526</v>
      </c>
      <c r="M42" s="41">
        <v>35605141</v>
      </c>
      <c r="N42" s="41">
        <v>379781272</v>
      </c>
      <c r="O42" s="41">
        <v>-25237590</v>
      </c>
      <c r="P42" s="52">
        <v>-6.2</v>
      </c>
      <c r="Q42" s="53"/>
    </row>
    <row r="43" spans="1:17" ht="6.75" customHeight="1">
      <c r="A43" s="40" t="s">
        <v>38</v>
      </c>
      <c r="B43" s="41">
        <v>73344070</v>
      </c>
      <c r="C43" s="41">
        <v>66412741</v>
      </c>
      <c r="D43" s="41">
        <v>55293181</v>
      </c>
      <c r="E43" s="41">
        <v>78645871</v>
      </c>
      <c r="F43" s="41">
        <v>78181072</v>
      </c>
      <c r="G43" s="41">
        <v>66814706</v>
      </c>
      <c r="H43" s="41">
        <v>77178846</v>
      </c>
      <c r="I43" s="41">
        <v>77395114</v>
      </c>
      <c r="J43" s="41">
        <v>71687536</v>
      </c>
      <c r="K43" s="41">
        <v>79334448</v>
      </c>
      <c r="L43" s="41">
        <v>55792058</v>
      </c>
      <c r="M43" s="41">
        <v>61653960</v>
      </c>
      <c r="N43" s="41">
        <v>841733603</v>
      </c>
      <c r="O43" s="41">
        <v>-67243767</v>
      </c>
      <c r="P43" s="52">
        <v>-7.4</v>
      </c>
      <c r="Q43" s="53"/>
    </row>
    <row r="44" spans="1:17" ht="6.75" customHeight="1">
      <c r="A44" s="38" t="s">
        <v>39</v>
      </c>
      <c r="B44" s="42">
        <v>50874575</v>
      </c>
      <c r="C44" s="42">
        <v>48551582</v>
      </c>
      <c r="D44" s="42">
        <v>53903601</v>
      </c>
      <c r="E44" s="42">
        <v>53183695</v>
      </c>
      <c r="F44" s="42">
        <v>53850426</v>
      </c>
      <c r="G44" s="42">
        <v>60256360</v>
      </c>
      <c r="H44" s="42">
        <v>53905509</v>
      </c>
      <c r="I44" s="42">
        <v>55294018</v>
      </c>
      <c r="J44" s="42">
        <v>64617636</v>
      </c>
      <c r="K44" s="42">
        <v>64317927</v>
      </c>
      <c r="L44" s="42">
        <v>50731393</v>
      </c>
      <c r="M44" s="42">
        <v>58936599</v>
      </c>
      <c r="N44" s="42">
        <v>668423321</v>
      </c>
      <c r="O44" s="42">
        <v>-9333475</v>
      </c>
      <c r="P44" s="54">
        <v>-1.4</v>
      </c>
      <c r="Q44" s="53"/>
    </row>
    <row r="45" spans="1:17" ht="6.75" customHeight="1">
      <c r="A45" s="40" t="s">
        <v>40</v>
      </c>
      <c r="B45" s="41">
        <v>53902620</v>
      </c>
      <c r="C45" s="41">
        <v>51436845</v>
      </c>
      <c r="D45" s="41">
        <v>52946087</v>
      </c>
      <c r="E45" s="41">
        <v>54908119</v>
      </c>
      <c r="F45" s="41">
        <v>53309963</v>
      </c>
      <c r="G45" s="41">
        <v>56450165</v>
      </c>
      <c r="H45" s="41">
        <v>52553345</v>
      </c>
      <c r="I45" s="41">
        <v>51778823</v>
      </c>
      <c r="J45" s="41">
        <v>53974401</v>
      </c>
      <c r="K45" s="41">
        <v>52479876</v>
      </c>
      <c r="L45" s="41">
        <v>46915117</v>
      </c>
      <c r="M45" s="41">
        <v>45205369</v>
      </c>
      <c r="N45" s="41">
        <v>625860730</v>
      </c>
      <c r="O45" s="41">
        <v>-499072</v>
      </c>
      <c r="P45" s="52">
        <v>-0.1</v>
      </c>
      <c r="Q45" s="53"/>
    </row>
    <row r="46" spans="1:17" ht="6.75" customHeight="1">
      <c r="A46" s="40" t="s">
        <v>41</v>
      </c>
      <c r="B46" s="41">
        <v>70085187</v>
      </c>
      <c r="C46" s="41">
        <v>86131334</v>
      </c>
      <c r="D46" s="41">
        <v>95199105</v>
      </c>
      <c r="E46" s="41">
        <v>74076198</v>
      </c>
      <c r="F46" s="41">
        <v>87886049</v>
      </c>
      <c r="G46" s="41">
        <v>86247602</v>
      </c>
      <c r="H46" s="41">
        <v>71467831</v>
      </c>
      <c r="I46" s="41">
        <v>85221401</v>
      </c>
      <c r="J46" s="41">
        <v>93130328</v>
      </c>
      <c r="K46" s="41">
        <v>72710084</v>
      </c>
      <c r="L46" s="41">
        <v>88686549</v>
      </c>
      <c r="M46" s="41">
        <v>85809499</v>
      </c>
      <c r="N46" s="41">
        <v>996651167</v>
      </c>
      <c r="O46" s="41">
        <v>-97000856</v>
      </c>
      <c r="P46" s="52">
        <v>-8.9</v>
      </c>
      <c r="Q46" s="53"/>
    </row>
    <row r="47" spans="1:17" ht="6.75" customHeight="1">
      <c r="A47" s="40" t="s">
        <v>42</v>
      </c>
      <c r="B47" s="41">
        <v>19498587</v>
      </c>
      <c r="C47" s="41">
        <v>20515018</v>
      </c>
      <c r="D47" s="41">
        <v>19203420</v>
      </c>
      <c r="E47" s="41">
        <v>20266235</v>
      </c>
      <c r="F47" s="41">
        <v>22549549</v>
      </c>
      <c r="G47" s="41">
        <v>21630436</v>
      </c>
      <c r="H47" s="41">
        <v>23136859</v>
      </c>
      <c r="I47" s="41">
        <v>22807229</v>
      </c>
      <c r="J47" s="41">
        <v>21754611</v>
      </c>
      <c r="K47" s="41">
        <v>23135594</v>
      </c>
      <c r="L47" s="41">
        <v>19477168</v>
      </c>
      <c r="M47" s="41">
        <v>19003479</v>
      </c>
      <c r="N47" s="41">
        <v>252978185</v>
      </c>
      <c r="O47" s="41">
        <v>-12282777</v>
      </c>
      <c r="P47" s="52">
        <v>-4.6</v>
      </c>
      <c r="Q47" s="53"/>
    </row>
    <row r="48" spans="1:17" ht="6.75" customHeight="1">
      <c r="A48" s="38" t="s">
        <v>43</v>
      </c>
      <c r="B48" s="42">
        <v>31287187</v>
      </c>
      <c r="C48" s="42">
        <v>28924218</v>
      </c>
      <c r="D48" s="42">
        <v>37654116</v>
      </c>
      <c r="E48" s="42">
        <v>32173960</v>
      </c>
      <c r="F48" s="42">
        <v>32548507</v>
      </c>
      <c r="G48" s="42">
        <v>37844418</v>
      </c>
      <c r="H48" s="42">
        <v>32792088</v>
      </c>
      <c r="I48" s="42">
        <v>33236924</v>
      </c>
      <c r="J48" s="42">
        <v>39941751</v>
      </c>
      <c r="K48" s="42">
        <v>35715453</v>
      </c>
      <c r="L48" s="42">
        <v>31514828</v>
      </c>
      <c r="M48" s="42">
        <v>35557561</v>
      </c>
      <c r="N48" s="42">
        <v>409191011</v>
      </c>
      <c r="O48" s="42">
        <v>-27565640</v>
      </c>
      <c r="P48" s="54">
        <v>-6.3</v>
      </c>
      <c r="Q48" s="53"/>
    </row>
    <row r="49" spans="1:17" ht="6.75" customHeight="1">
      <c r="A49" s="40" t="s">
        <v>44</v>
      </c>
      <c r="B49" s="41">
        <v>30051026</v>
      </c>
      <c r="C49" s="41">
        <v>28446314</v>
      </c>
      <c r="D49" s="41">
        <v>23297901</v>
      </c>
      <c r="E49" s="41">
        <v>34272812</v>
      </c>
      <c r="F49" s="41">
        <v>33925533</v>
      </c>
      <c r="G49" s="41">
        <v>28707888</v>
      </c>
      <c r="H49" s="41">
        <v>35492965</v>
      </c>
      <c r="I49" s="41">
        <v>32734713</v>
      </c>
      <c r="J49" s="41">
        <v>20195740</v>
      </c>
      <c r="K49" s="41">
        <v>32631723</v>
      </c>
      <c r="L49" s="41">
        <v>23608598</v>
      </c>
      <c r="M49" s="41">
        <v>11140646</v>
      </c>
      <c r="N49" s="41">
        <v>334505859</v>
      </c>
      <c r="O49" s="41">
        <v>-40335012</v>
      </c>
      <c r="P49" s="52">
        <v>-10.8</v>
      </c>
      <c r="Q49" s="53"/>
    </row>
    <row r="50" spans="1:17" ht="6.75" customHeight="1">
      <c r="A50" s="40" t="s">
        <v>45</v>
      </c>
      <c r="B50" s="41">
        <v>6797226</v>
      </c>
      <c r="C50" s="41">
        <v>6834429</v>
      </c>
      <c r="D50" s="41">
        <v>9268248</v>
      </c>
      <c r="E50" s="41">
        <v>8852851</v>
      </c>
      <c r="F50" s="41">
        <v>7956482</v>
      </c>
      <c r="G50" s="41">
        <v>12198445</v>
      </c>
      <c r="H50" s="41">
        <v>6921976</v>
      </c>
      <c r="I50" s="41">
        <v>8161868</v>
      </c>
      <c r="J50" s="41">
        <v>8700945</v>
      </c>
      <c r="K50" s="41">
        <v>6151192</v>
      </c>
      <c r="L50" s="41">
        <v>8589118</v>
      </c>
      <c r="M50" s="41">
        <v>8542145</v>
      </c>
      <c r="N50" s="41">
        <v>98974925</v>
      </c>
      <c r="O50" s="41">
        <v>-5847609</v>
      </c>
      <c r="P50" s="52">
        <v>-5.6</v>
      </c>
      <c r="Q50" s="53"/>
    </row>
    <row r="51" spans="1:17" ht="6.75" customHeight="1">
      <c r="A51" s="40" t="s">
        <v>46</v>
      </c>
      <c r="B51" s="41">
        <v>76771334</v>
      </c>
      <c r="C51" s="41">
        <v>81854727</v>
      </c>
      <c r="D51" s="41">
        <v>63731571</v>
      </c>
      <c r="E51" s="41">
        <v>81064334</v>
      </c>
      <c r="F51" s="41">
        <v>92843176</v>
      </c>
      <c r="G51" s="41">
        <v>71368984</v>
      </c>
      <c r="H51" s="41">
        <v>76098682</v>
      </c>
      <c r="I51" s="41">
        <v>80858055</v>
      </c>
      <c r="J51" s="41">
        <v>72084835</v>
      </c>
      <c r="K51" s="41">
        <v>66984780</v>
      </c>
      <c r="L51" s="41">
        <v>81194855</v>
      </c>
      <c r="M51" s="41">
        <v>59833926</v>
      </c>
      <c r="N51" s="41">
        <v>904689259</v>
      </c>
      <c r="O51" s="41">
        <v>-85034925</v>
      </c>
      <c r="P51" s="52">
        <v>-8.6</v>
      </c>
      <c r="Q51" s="53"/>
    </row>
    <row r="52" spans="1:17" ht="6.75" customHeight="1">
      <c r="A52" s="38" t="s">
        <v>47</v>
      </c>
      <c r="B52" s="42">
        <v>29929897</v>
      </c>
      <c r="C52" s="42">
        <v>52839551</v>
      </c>
      <c r="D52" s="42">
        <v>42040443</v>
      </c>
      <c r="E52" s="42">
        <v>41917410</v>
      </c>
      <c r="F52" s="42">
        <v>41957605</v>
      </c>
      <c r="G52" s="42">
        <v>41536193</v>
      </c>
      <c r="H52" s="42">
        <v>36365315</v>
      </c>
      <c r="I52" s="42">
        <v>37693195</v>
      </c>
      <c r="J52" s="42">
        <v>32410402</v>
      </c>
      <c r="K52" s="42">
        <v>49123579</v>
      </c>
      <c r="L52" s="42">
        <v>35041191</v>
      </c>
      <c r="M52" s="42">
        <v>33255630</v>
      </c>
      <c r="N52" s="42">
        <v>474110411</v>
      </c>
      <c r="O52" s="42">
        <v>-58135467</v>
      </c>
      <c r="P52" s="54">
        <v>-10.9</v>
      </c>
      <c r="Q52" s="53"/>
    </row>
    <row r="53" spans="1:17" ht="6.75" customHeight="1">
      <c r="A53" s="40" t="s">
        <v>48</v>
      </c>
      <c r="B53" s="41">
        <v>133615722</v>
      </c>
      <c r="C53" s="41">
        <v>105194579</v>
      </c>
      <c r="D53" s="41">
        <v>151499621</v>
      </c>
      <c r="E53" s="41">
        <v>86470195</v>
      </c>
      <c r="F53" s="41">
        <v>100221675</v>
      </c>
      <c r="G53" s="41">
        <v>149669929</v>
      </c>
      <c r="H53" s="41">
        <v>106873808</v>
      </c>
      <c r="I53" s="41">
        <v>92430563</v>
      </c>
      <c r="J53" s="41">
        <v>145501933</v>
      </c>
      <c r="K53" s="41">
        <v>105475954</v>
      </c>
      <c r="L53" s="41">
        <v>86520581</v>
      </c>
      <c r="M53" s="41">
        <v>159840978</v>
      </c>
      <c r="N53" s="41">
        <v>1423315538</v>
      </c>
      <c r="O53" s="41">
        <v>-8675290</v>
      </c>
      <c r="P53" s="52">
        <v>-0.6</v>
      </c>
      <c r="Q53" s="53"/>
    </row>
    <row r="54" spans="1:17" ht="6.75" customHeight="1">
      <c r="A54" s="40" t="s">
        <v>49</v>
      </c>
      <c r="B54" s="41">
        <v>90091737</v>
      </c>
      <c r="C54" s="41">
        <v>79019604</v>
      </c>
      <c r="D54" s="41">
        <v>99033259</v>
      </c>
      <c r="E54" s="41">
        <v>85343196</v>
      </c>
      <c r="F54" s="41">
        <v>77619297</v>
      </c>
      <c r="G54" s="41">
        <v>95222883</v>
      </c>
      <c r="H54" s="41">
        <v>86612570</v>
      </c>
      <c r="I54" s="41">
        <v>70217788</v>
      </c>
      <c r="J54" s="41">
        <v>89592805</v>
      </c>
      <c r="K54" s="41">
        <v>86562669</v>
      </c>
      <c r="L54" s="41">
        <v>73517474</v>
      </c>
      <c r="M54" s="41">
        <v>88831299</v>
      </c>
      <c r="N54" s="41">
        <v>1021664581</v>
      </c>
      <c r="O54" s="41">
        <v>-92275632</v>
      </c>
      <c r="P54" s="52">
        <v>-8.3</v>
      </c>
      <c r="Q54" s="53"/>
    </row>
    <row r="55" spans="1:17" ht="6.75" customHeight="1">
      <c r="A55" s="40" t="s">
        <v>50</v>
      </c>
      <c r="B55" s="41">
        <v>14214188</v>
      </c>
      <c r="C55" s="41">
        <v>15018798</v>
      </c>
      <c r="D55" s="41">
        <v>17003543</v>
      </c>
      <c r="E55" s="41">
        <v>15566632</v>
      </c>
      <c r="F55" s="41">
        <v>14874288</v>
      </c>
      <c r="G55" s="41">
        <v>17162691</v>
      </c>
      <c r="H55" s="41">
        <v>14474150</v>
      </c>
      <c r="I55" s="41">
        <v>17118635</v>
      </c>
      <c r="J55" s="41">
        <v>19794267</v>
      </c>
      <c r="K55" s="41">
        <v>17789001</v>
      </c>
      <c r="L55" s="41">
        <v>17609299</v>
      </c>
      <c r="M55" s="41">
        <v>17915873</v>
      </c>
      <c r="N55" s="41">
        <v>198541365</v>
      </c>
      <c r="O55" s="41">
        <v>15756971</v>
      </c>
      <c r="P55" s="52">
        <v>8.6</v>
      </c>
      <c r="Q55" s="53"/>
    </row>
    <row r="56" spans="1:17" ht="6.75" customHeight="1">
      <c r="A56" s="38" t="s">
        <v>51</v>
      </c>
      <c r="B56" s="42">
        <v>140054597</v>
      </c>
      <c r="C56" s="42">
        <v>120869674</v>
      </c>
      <c r="D56" s="42">
        <v>120942574</v>
      </c>
      <c r="E56" s="42">
        <v>134391892</v>
      </c>
      <c r="F56" s="42">
        <v>125534875</v>
      </c>
      <c r="G56" s="42">
        <v>125568786</v>
      </c>
      <c r="H56" s="42">
        <v>135105315</v>
      </c>
      <c r="I56" s="42">
        <v>127920575</v>
      </c>
      <c r="J56" s="42">
        <v>121480638</v>
      </c>
      <c r="K56" s="42">
        <v>137742494</v>
      </c>
      <c r="L56" s="42">
        <v>112007002</v>
      </c>
      <c r="M56" s="42">
        <v>112545267</v>
      </c>
      <c r="N56" s="42">
        <v>1514163689</v>
      </c>
      <c r="O56" s="42">
        <v>-93451186</v>
      </c>
      <c r="P56" s="54">
        <v>-5.8</v>
      </c>
      <c r="Q56" s="53"/>
    </row>
    <row r="57" spans="1:17" ht="6.75" customHeight="1">
      <c r="A57" s="40" t="s">
        <v>52</v>
      </c>
      <c r="B57" s="41">
        <v>70805126</v>
      </c>
      <c r="C57" s="41">
        <v>103311052</v>
      </c>
      <c r="D57" s="41">
        <v>72625665</v>
      </c>
      <c r="E57" s="41">
        <v>77538329</v>
      </c>
      <c r="F57" s="41">
        <v>95973567</v>
      </c>
      <c r="G57" s="41">
        <v>70296386</v>
      </c>
      <c r="H57" s="41">
        <v>74305238</v>
      </c>
      <c r="I57" s="41">
        <v>71077069</v>
      </c>
      <c r="J57" s="41">
        <v>79034570</v>
      </c>
      <c r="K57" s="41">
        <v>43473597</v>
      </c>
      <c r="L57" s="41">
        <v>83020759</v>
      </c>
      <c r="M57" s="41">
        <v>65600154</v>
      </c>
      <c r="N57" s="41">
        <v>907061512</v>
      </c>
      <c r="O57" s="41">
        <v>65943691</v>
      </c>
      <c r="P57" s="52">
        <v>7.8</v>
      </c>
      <c r="Q57" s="53"/>
    </row>
    <row r="58" spans="1:17" ht="6.75" customHeight="1">
      <c r="A58" s="40" t="s">
        <v>53</v>
      </c>
      <c r="B58" s="41">
        <v>44350260</v>
      </c>
      <c r="C58" s="41">
        <v>44103457</v>
      </c>
      <c r="D58" s="41">
        <v>45107836</v>
      </c>
      <c r="E58" s="41">
        <v>45100724</v>
      </c>
      <c r="F58" s="41">
        <v>43993739</v>
      </c>
      <c r="G58" s="41">
        <v>46736662</v>
      </c>
      <c r="H58" s="41">
        <v>45609359</v>
      </c>
      <c r="I58" s="41">
        <v>46398095</v>
      </c>
      <c r="J58" s="41">
        <v>45217528</v>
      </c>
      <c r="K58" s="41">
        <v>46071116</v>
      </c>
      <c r="L58" s="41">
        <v>43429516</v>
      </c>
      <c r="M58" s="41">
        <v>44135510</v>
      </c>
      <c r="N58" s="41">
        <v>540253802</v>
      </c>
      <c r="O58" s="41">
        <v>-23671022</v>
      </c>
      <c r="P58" s="52">
        <v>-4.2</v>
      </c>
      <c r="Q58" s="53"/>
    </row>
    <row r="59" spans="1:17" ht="6.75" customHeight="1">
      <c r="A59" s="40" t="s">
        <v>54</v>
      </c>
      <c r="B59" s="41">
        <v>120022573</v>
      </c>
      <c r="C59" s="41">
        <v>111518884</v>
      </c>
      <c r="D59" s="41">
        <v>133650262</v>
      </c>
      <c r="E59" s="41">
        <v>123110012</v>
      </c>
      <c r="F59" s="41">
        <v>121498354</v>
      </c>
      <c r="G59" s="41">
        <v>144034488</v>
      </c>
      <c r="H59" s="41">
        <v>120083649</v>
      </c>
      <c r="I59" s="41">
        <v>117956155</v>
      </c>
      <c r="J59" s="41">
        <v>147490246</v>
      </c>
      <c r="K59" s="41">
        <v>130545738</v>
      </c>
      <c r="L59" s="41">
        <v>109534846</v>
      </c>
      <c r="M59" s="41">
        <v>126099287</v>
      </c>
      <c r="N59" s="41">
        <v>1505544494</v>
      </c>
      <c r="O59" s="41">
        <v>-59900132</v>
      </c>
      <c r="P59" s="52">
        <v>-3.8</v>
      </c>
      <c r="Q59" s="53"/>
    </row>
    <row r="60" spans="1:17" ht="6.75" customHeight="1">
      <c r="A60" s="38" t="s">
        <v>55</v>
      </c>
      <c r="B60" s="42">
        <v>5548602</v>
      </c>
      <c r="C60" s="42">
        <v>4104765</v>
      </c>
      <c r="D60" s="42">
        <v>4809505</v>
      </c>
      <c r="E60" s="42">
        <v>4441318</v>
      </c>
      <c r="F60" s="42">
        <v>4620493</v>
      </c>
      <c r="G60" s="42">
        <v>4987356</v>
      </c>
      <c r="H60" s="42">
        <v>4810980</v>
      </c>
      <c r="I60" s="42">
        <v>4984151</v>
      </c>
      <c r="J60" s="42">
        <v>5017587</v>
      </c>
      <c r="K60" s="42">
        <v>5671381</v>
      </c>
      <c r="L60" s="42">
        <v>4568460</v>
      </c>
      <c r="M60" s="42">
        <v>5154078</v>
      </c>
      <c r="N60" s="42">
        <v>58718676</v>
      </c>
      <c r="O60" s="42">
        <v>-3871628</v>
      </c>
      <c r="P60" s="54">
        <v>-6.2</v>
      </c>
      <c r="Q60" s="53"/>
    </row>
    <row r="61" spans="1:17" ht="6.75" customHeight="1">
      <c r="A61" s="40" t="s">
        <v>56</v>
      </c>
      <c r="B61" s="41">
        <v>57849249</v>
      </c>
      <c r="C61" s="41">
        <v>59349274</v>
      </c>
      <c r="D61" s="41">
        <v>54555454</v>
      </c>
      <c r="E61" s="41">
        <v>58198705</v>
      </c>
      <c r="F61" s="41">
        <v>66700644</v>
      </c>
      <c r="G61" s="41">
        <v>64631629</v>
      </c>
      <c r="H61" s="41">
        <v>58974322</v>
      </c>
      <c r="I61" s="41">
        <v>34656568</v>
      </c>
      <c r="J61" s="41">
        <v>71867761</v>
      </c>
      <c r="K61" s="41">
        <v>34256140</v>
      </c>
      <c r="L61" s="41">
        <v>68442163</v>
      </c>
      <c r="M61" s="41">
        <v>48479406</v>
      </c>
      <c r="N61" s="41">
        <v>677961315</v>
      </c>
      <c r="O61" s="41">
        <v>-51621307</v>
      </c>
      <c r="P61" s="52">
        <v>-7.1</v>
      </c>
      <c r="Q61" s="53"/>
    </row>
    <row r="62" spans="1:17" ht="6.75" customHeight="1">
      <c r="A62" s="40" t="s">
        <v>57</v>
      </c>
      <c r="B62" s="41">
        <v>13593078</v>
      </c>
      <c r="C62" s="41">
        <v>13419485</v>
      </c>
      <c r="D62" s="41">
        <v>16015890</v>
      </c>
      <c r="E62" s="41">
        <v>14610295</v>
      </c>
      <c r="F62" s="41">
        <v>15595711</v>
      </c>
      <c r="G62" s="41">
        <v>16373759</v>
      </c>
      <c r="H62" s="41">
        <v>16576297</v>
      </c>
      <c r="I62" s="41">
        <v>17746225</v>
      </c>
      <c r="J62" s="41">
        <v>18690649</v>
      </c>
      <c r="K62" s="41">
        <v>19991635</v>
      </c>
      <c r="L62" s="41">
        <v>14306388</v>
      </c>
      <c r="M62" s="41">
        <v>28772997</v>
      </c>
      <c r="N62" s="41">
        <v>205692409</v>
      </c>
      <c r="O62" s="41">
        <v>-5852381</v>
      </c>
      <c r="P62" s="52">
        <v>-2.8</v>
      </c>
      <c r="Q62" s="53"/>
    </row>
    <row r="63" spans="1:17" ht="6.75" customHeight="1">
      <c r="A63" s="40" t="s">
        <v>58</v>
      </c>
      <c r="B63" s="41">
        <v>109342569</v>
      </c>
      <c r="C63" s="41">
        <v>52585481</v>
      </c>
      <c r="D63" s="41">
        <v>104421822</v>
      </c>
      <c r="E63" s="41">
        <v>114599547</v>
      </c>
      <c r="F63" s="41">
        <v>68233634</v>
      </c>
      <c r="G63" s="41">
        <v>95299478</v>
      </c>
      <c r="H63" s="41">
        <v>73651557</v>
      </c>
      <c r="I63" s="41">
        <v>72642098</v>
      </c>
      <c r="J63" s="41">
        <v>92196536</v>
      </c>
      <c r="K63" s="41">
        <v>75799416</v>
      </c>
      <c r="L63" s="41">
        <v>60160020</v>
      </c>
      <c r="M63" s="41">
        <v>83998949</v>
      </c>
      <c r="N63" s="41">
        <v>1002931107</v>
      </c>
      <c r="O63" s="41">
        <v>-59488424</v>
      </c>
      <c r="P63" s="52">
        <v>-5.6</v>
      </c>
      <c r="Q63" s="53"/>
    </row>
    <row r="64" spans="1:17" ht="6.75" customHeight="1">
      <c r="A64" s="38" t="s">
        <v>59</v>
      </c>
      <c r="B64" s="42">
        <v>368653506</v>
      </c>
      <c r="C64" s="42">
        <v>355545599</v>
      </c>
      <c r="D64" s="42">
        <v>362898187</v>
      </c>
      <c r="E64" s="42">
        <v>388594890</v>
      </c>
      <c r="F64" s="42">
        <v>369262379</v>
      </c>
      <c r="G64" s="42">
        <v>357407447</v>
      </c>
      <c r="H64" s="42">
        <v>349343311</v>
      </c>
      <c r="I64" s="42">
        <v>375245897</v>
      </c>
      <c r="J64" s="42">
        <v>360041244</v>
      </c>
      <c r="K64" s="42">
        <v>381443211</v>
      </c>
      <c r="L64" s="42">
        <v>324193244</v>
      </c>
      <c r="M64" s="42">
        <v>334801027</v>
      </c>
      <c r="N64" s="42">
        <v>4327429942</v>
      </c>
      <c r="O64" s="42">
        <v>14070991</v>
      </c>
      <c r="P64" s="54">
        <v>0.3</v>
      </c>
      <c r="Q64" s="53"/>
    </row>
    <row r="65" spans="1:17" ht="6.75" customHeight="1">
      <c r="A65" s="40" t="s">
        <v>60</v>
      </c>
      <c r="B65" s="41">
        <v>37311876</v>
      </c>
      <c r="C65" s="41">
        <v>33604422</v>
      </c>
      <c r="D65" s="41">
        <v>40997139</v>
      </c>
      <c r="E65" s="41">
        <v>38785011</v>
      </c>
      <c r="F65" s="41">
        <v>34144225</v>
      </c>
      <c r="G65" s="41">
        <v>40356391</v>
      </c>
      <c r="H65" s="41">
        <v>41036742</v>
      </c>
      <c r="I65" s="41">
        <v>40480139</v>
      </c>
      <c r="J65" s="41">
        <v>43027997</v>
      </c>
      <c r="K65" s="41">
        <v>38336855</v>
      </c>
      <c r="L65" s="41">
        <v>29041982</v>
      </c>
      <c r="M65" s="41">
        <v>35664888</v>
      </c>
      <c r="N65" s="41">
        <v>452787667</v>
      </c>
      <c r="O65" s="41">
        <v>-40051986</v>
      </c>
      <c r="P65" s="52">
        <v>-8.1</v>
      </c>
      <c r="Q65" s="53"/>
    </row>
    <row r="66" spans="1:17" ht="6.75" customHeight="1">
      <c r="A66" s="40" t="s">
        <v>61</v>
      </c>
      <c r="B66" s="41">
        <v>4785519</v>
      </c>
      <c r="C66" s="41">
        <v>3423866</v>
      </c>
      <c r="D66" s="41">
        <v>6108741</v>
      </c>
      <c r="E66" s="41">
        <v>5045117</v>
      </c>
      <c r="F66" s="41">
        <v>3544885</v>
      </c>
      <c r="G66" s="41">
        <v>7516277</v>
      </c>
      <c r="H66" s="41">
        <v>4935323</v>
      </c>
      <c r="I66" s="41">
        <v>4269003</v>
      </c>
      <c r="J66" s="41">
        <v>4905761</v>
      </c>
      <c r="K66" s="41">
        <v>5477207</v>
      </c>
      <c r="L66" s="41">
        <v>2880854</v>
      </c>
      <c r="M66" s="41">
        <v>8182016</v>
      </c>
      <c r="N66" s="41">
        <v>61074569</v>
      </c>
      <c r="O66" s="41">
        <v>-4753028</v>
      </c>
      <c r="P66" s="52">
        <v>-7.2</v>
      </c>
      <c r="Q66" s="53"/>
    </row>
    <row r="67" spans="1:17" ht="6.75" customHeight="1">
      <c r="A67" s="40" t="s">
        <v>62</v>
      </c>
      <c r="B67" s="41">
        <v>97115499</v>
      </c>
      <c r="C67" s="41">
        <v>93638393</v>
      </c>
      <c r="D67" s="41">
        <v>73705025</v>
      </c>
      <c r="E67" s="41">
        <v>112559999</v>
      </c>
      <c r="F67" s="41">
        <v>68337719</v>
      </c>
      <c r="G67" s="41">
        <v>93191208</v>
      </c>
      <c r="H67" s="41">
        <v>93941268</v>
      </c>
      <c r="I67" s="41">
        <v>91804358</v>
      </c>
      <c r="J67" s="41">
        <v>78144995</v>
      </c>
      <c r="K67" s="41">
        <v>99853859</v>
      </c>
      <c r="L67" s="41">
        <v>74395124</v>
      </c>
      <c r="M67" s="41">
        <v>60816773</v>
      </c>
      <c r="N67" s="41">
        <v>1037504220</v>
      </c>
      <c r="O67" s="41">
        <v>-94359987</v>
      </c>
      <c r="P67" s="52">
        <v>-8.3</v>
      </c>
      <c r="Q67" s="53"/>
    </row>
    <row r="68" spans="1:17" ht="6.75" customHeight="1">
      <c r="A68" s="38" t="s">
        <v>63</v>
      </c>
      <c r="B68" s="42">
        <v>52494642</v>
      </c>
      <c r="C68" s="42">
        <v>49607747</v>
      </c>
      <c r="D68" s="42">
        <v>56717659</v>
      </c>
      <c r="E68" s="42">
        <v>59869967</v>
      </c>
      <c r="F68" s="42">
        <v>57482551</v>
      </c>
      <c r="G68" s="42">
        <v>52931950</v>
      </c>
      <c r="H68" s="42">
        <v>60175159</v>
      </c>
      <c r="I68" s="42">
        <v>56092719</v>
      </c>
      <c r="J68" s="42">
        <v>59286290</v>
      </c>
      <c r="K68" s="42">
        <v>62628722</v>
      </c>
      <c r="L68" s="42">
        <v>46705597</v>
      </c>
      <c r="M68" s="42">
        <v>47415718</v>
      </c>
      <c r="N68" s="42">
        <v>661408721</v>
      </c>
      <c r="O68" s="42">
        <v>-51014812</v>
      </c>
      <c r="P68" s="54">
        <v>-7.2</v>
      </c>
      <c r="Q68" s="53"/>
    </row>
    <row r="69" spans="1:17" ht="6.75" customHeight="1">
      <c r="A69" s="40" t="s">
        <v>64</v>
      </c>
      <c r="B69" s="41">
        <v>29510230</v>
      </c>
      <c r="C69" s="41">
        <v>22942943</v>
      </c>
      <c r="D69" s="41">
        <v>19820005</v>
      </c>
      <c r="E69" s="41">
        <v>18297483</v>
      </c>
      <c r="F69" s="41">
        <v>38788153</v>
      </c>
      <c r="G69" s="41">
        <v>17715314</v>
      </c>
      <c r="H69" s="41">
        <v>17991311</v>
      </c>
      <c r="I69" s="41">
        <v>31834619</v>
      </c>
      <c r="J69" s="41">
        <v>23101383</v>
      </c>
      <c r="K69" s="41">
        <v>7120803</v>
      </c>
      <c r="L69" s="41">
        <v>41840558</v>
      </c>
      <c r="M69" s="41">
        <v>18170920</v>
      </c>
      <c r="N69" s="41">
        <v>287133722</v>
      </c>
      <c r="O69" s="41">
        <v>-7537621</v>
      </c>
      <c r="P69" s="52">
        <v>-2.6</v>
      </c>
      <c r="Q69" s="53"/>
    </row>
    <row r="70" spans="1:17" ht="6.75" customHeight="1">
      <c r="A70" s="40" t="s">
        <v>65</v>
      </c>
      <c r="B70" s="41">
        <v>65809400</v>
      </c>
      <c r="C70" s="41">
        <v>72032304</v>
      </c>
      <c r="D70" s="41">
        <v>54951382</v>
      </c>
      <c r="E70" s="41">
        <v>67579681</v>
      </c>
      <c r="F70" s="41">
        <v>53797640</v>
      </c>
      <c r="G70" s="41">
        <v>63388666</v>
      </c>
      <c r="H70" s="41">
        <v>62834330</v>
      </c>
      <c r="I70" s="41">
        <v>67306177</v>
      </c>
      <c r="J70" s="41">
        <v>61260438</v>
      </c>
      <c r="K70" s="41">
        <v>72565578</v>
      </c>
      <c r="L70" s="41">
        <v>56954811</v>
      </c>
      <c r="M70" s="41">
        <v>48551058</v>
      </c>
      <c r="N70" s="41">
        <v>747031465</v>
      </c>
      <c r="O70" s="41">
        <v>-15326306</v>
      </c>
      <c r="P70" s="52">
        <v>-2</v>
      </c>
      <c r="Q70" s="53"/>
    </row>
    <row r="71" spans="1:17" ht="6.75" customHeight="1">
      <c r="A71" s="38" t="s">
        <v>66</v>
      </c>
      <c r="B71" s="42">
        <v>36215570</v>
      </c>
      <c r="C71" s="42">
        <v>29944571</v>
      </c>
      <c r="D71" s="42">
        <v>38161405</v>
      </c>
      <c r="E71" s="42">
        <v>22520835</v>
      </c>
      <c r="F71" s="42">
        <v>34747688</v>
      </c>
      <c r="G71" s="42">
        <v>29578429</v>
      </c>
      <c r="H71" s="42">
        <v>37924888</v>
      </c>
      <c r="I71" s="42">
        <v>27473107</v>
      </c>
      <c r="J71" s="42">
        <v>23542975</v>
      </c>
      <c r="K71" s="42">
        <v>34716046</v>
      </c>
      <c r="L71" s="42">
        <v>39765963</v>
      </c>
      <c r="M71" s="42">
        <v>35274271</v>
      </c>
      <c r="N71" s="42">
        <v>389865748</v>
      </c>
      <c r="O71" s="42">
        <v>-2417448</v>
      </c>
      <c r="P71" s="79">
        <v>-0.6</v>
      </c>
      <c r="Q71" s="53"/>
    </row>
    <row r="72" spans="1:17" ht="9.75" customHeight="1">
      <c r="A72" s="38" t="s">
        <v>75</v>
      </c>
      <c r="B72" s="42">
        <v>3242301812</v>
      </c>
      <c r="C72" s="42">
        <v>3139778825</v>
      </c>
      <c r="D72" s="42">
        <v>3348447810</v>
      </c>
      <c r="E72" s="42">
        <v>3297421301</v>
      </c>
      <c r="F72" s="42">
        <v>3248262687</v>
      </c>
      <c r="G72" s="42">
        <v>3344757087</v>
      </c>
      <c r="H72" s="42">
        <v>3176466978</v>
      </c>
      <c r="I72" s="42">
        <v>3161892505</v>
      </c>
      <c r="J72" s="42">
        <v>3420290716</v>
      </c>
      <c r="K72" s="42">
        <v>3206353910</v>
      </c>
      <c r="L72" s="42">
        <v>2924001194</v>
      </c>
      <c r="M72" s="42">
        <v>3203233578</v>
      </c>
      <c r="N72" s="42">
        <v>38713208403</v>
      </c>
      <c r="O72" s="80">
        <v>-2058967867</v>
      </c>
      <c r="P72" s="78">
        <v>-5</v>
      </c>
      <c r="Q72" s="55"/>
    </row>
    <row r="73" spans="1:17" ht="3.75" customHeight="1">
      <c r="A73" s="4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56"/>
      <c r="Q73" s="33"/>
    </row>
    <row r="74" spans="1:17" ht="0.75" customHeight="1">
      <c r="A74" s="57"/>
      <c r="B74" s="32"/>
      <c r="C74" s="32"/>
      <c r="D74" s="32"/>
      <c r="E74" s="32"/>
      <c r="F74" s="32"/>
      <c r="G74" s="32"/>
      <c r="H74" s="32"/>
      <c r="I74" s="58"/>
      <c r="J74" s="32"/>
      <c r="K74" s="32"/>
      <c r="L74" s="32"/>
      <c r="M74" s="32"/>
      <c r="N74" s="32"/>
      <c r="O74" s="32"/>
      <c r="P74" s="45"/>
      <c r="Q74" s="53"/>
    </row>
    <row r="75" spans="1:17" ht="0.75" customHeight="1">
      <c r="A75" s="57"/>
      <c r="B75" s="32"/>
      <c r="C75" s="32"/>
      <c r="D75" s="32"/>
      <c r="E75" s="32"/>
      <c r="F75" s="32"/>
      <c r="G75" s="32"/>
      <c r="H75" s="32"/>
      <c r="I75" s="58"/>
      <c r="J75" s="32"/>
      <c r="K75" s="32"/>
      <c r="L75" s="32"/>
      <c r="M75" s="32"/>
      <c r="N75" s="32"/>
      <c r="O75" s="32"/>
      <c r="P75" s="45"/>
      <c r="Q75" s="53"/>
    </row>
    <row r="76" spans="1:17" ht="0.75" customHeight="1">
      <c r="A76" s="74"/>
      <c r="B76" s="32"/>
      <c r="C76" s="32"/>
      <c r="D76" s="32"/>
      <c r="E76" s="32"/>
      <c r="F76" s="32"/>
      <c r="G76" s="32"/>
      <c r="H76" s="32"/>
      <c r="I76" s="58"/>
      <c r="J76" s="32"/>
      <c r="K76" s="32"/>
      <c r="L76" s="32"/>
      <c r="M76" s="32"/>
      <c r="N76" s="32"/>
      <c r="O76" s="32"/>
      <c r="P76" s="45"/>
      <c r="Q76" s="53"/>
    </row>
    <row r="77" spans="1:17" ht="0.75" customHeight="1">
      <c r="A77" s="5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53"/>
    </row>
    <row r="78" spans="1:16" ht="8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76"/>
      <c r="O78" s="61"/>
      <c r="P78" s="61"/>
    </row>
    <row r="79" spans="1:16" ht="8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</sheetData>
  <sheetProtection/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79"/>
  <sheetViews>
    <sheetView showGridLines="0" defaultGridColor="0" zoomScale="127" zoomScaleNormal="127" zoomScalePageLayoutView="0" colorId="22" workbookViewId="0" topLeftCell="A1">
      <selection activeCell="B21" sqref="B21"/>
    </sheetView>
  </sheetViews>
  <sheetFormatPr defaultColWidth="9.796875" defaultRowHeight="8.25"/>
  <cols>
    <col min="1" max="1" width="16.796875" style="31" customWidth="1"/>
    <col min="2" max="14" width="12.3984375" style="31" customWidth="1"/>
    <col min="15" max="16" width="10.796875" style="31" customWidth="1"/>
    <col min="17" max="17" width="12.796875" style="31" customWidth="1"/>
    <col min="18" max="16384" width="9.796875" style="31" customWidth="1"/>
  </cols>
  <sheetData>
    <row r="1" ht="15.75">
      <c r="A1" s="30"/>
    </row>
    <row r="2" ht="15.75">
      <c r="A2" s="30"/>
    </row>
    <row r="3" ht="15.75">
      <c r="A3" s="30"/>
    </row>
    <row r="4" spans="1:17" ht="15" customHeight="1">
      <c r="A4" s="48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3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3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3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8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2" t="s">
        <v>77</v>
      </c>
      <c r="Q10" s="33"/>
    </row>
    <row r="11" spans="1:17" ht="8.25">
      <c r="A11" s="34" t="s">
        <v>1</v>
      </c>
      <c r="B11" s="34"/>
      <c r="C11" s="34"/>
      <c r="D11" s="34"/>
      <c r="E11" s="34"/>
      <c r="F11" s="34"/>
      <c r="G11" s="34"/>
      <c r="H11" s="35" t="s">
        <v>2</v>
      </c>
      <c r="I11" s="34"/>
      <c r="J11" s="34"/>
      <c r="K11" s="34"/>
      <c r="L11" s="34"/>
      <c r="M11" s="34"/>
      <c r="N11" s="34"/>
      <c r="O11" s="34"/>
      <c r="P11" s="77" t="s">
        <v>82</v>
      </c>
      <c r="Q11" s="33"/>
    </row>
    <row r="12" spans="1:17" ht="6" customHeight="1">
      <c r="A12" s="4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 t="s">
        <v>67</v>
      </c>
      <c r="P12" s="67"/>
      <c r="Q12" s="33"/>
    </row>
    <row r="13" spans="1:17" ht="6" customHeight="1">
      <c r="A13" s="40"/>
      <c r="B13" s="40"/>
      <c r="C13" s="40"/>
      <c r="D13" s="40"/>
      <c r="E13" s="40"/>
      <c r="F13" s="49"/>
      <c r="G13" s="49"/>
      <c r="H13" s="49"/>
      <c r="I13" s="49"/>
      <c r="J13" s="49"/>
      <c r="K13" s="49"/>
      <c r="L13" s="49"/>
      <c r="M13" s="49"/>
      <c r="N13" s="40"/>
      <c r="O13" s="49" t="s">
        <v>68</v>
      </c>
      <c r="P13" s="45"/>
      <c r="Q13" s="33"/>
    </row>
    <row r="14" spans="1:17" ht="6" customHeight="1">
      <c r="A14" s="40"/>
      <c r="B14" s="40"/>
      <c r="C14" s="40"/>
      <c r="D14" s="40"/>
      <c r="E14" s="40"/>
      <c r="F14" s="40"/>
      <c r="G14" s="49"/>
      <c r="H14" s="49"/>
      <c r="I14" s="40"/>
      <c r="J14" s="40"/>
      <c r="K14" s="40"/>
      <c r="L14" s="40"/>
      <c r="M14" s="40"/>
      <c r="N14" s="40"/>
      <c r="O14" s="50">
        <v>2007</v>
      </c>
      <c r="P14" s="47"/>
      <c r="Q14" s="51"/>
    </row>
    <row r="15" spans="1:17" ht="6" customHeight="1">
      <c r="A15" s="36" t="s">
        <v>3</v>
      </c>
      <c r="B15" s="36" t="s">
        <v>4</v>
      </c>
      <c r="C15" s="36" t="s">
        <v>5</v>
      </c>
      <c r="D15" s="36" t="s">
        <v>6</v>
      </c>
      <c r="E15" s="36" t="s">
        <v>7</v>
      </c>
      <c r="F15" s="36" t="s">
        <v>8</v>
      </c>
      <c r="G15" s="36" t="s">
        <v>9</v>
      </c>
      <c r="H15" s="36" t="s">
        <v>10</v>
      </c>
      <c r="I15" s="36" t="s">
        <v>11</v>
      </c>
      <c r="J15" s="36" t="s">
        <v>12</v>
      </c>
      <c r="K15" s="36" t="s">
        <v>13</v>
      </c>
      <c r="L15" s="36" t="s">
        <v>14</v>
      </c>
      <c r="M15" s="36" t="s">
        <v>15</v>
      </c>
      <c r="N15" s="36" t="s">
        <v>70</v>
      </c>
      <c r="O15" s="40"/>
      <c r="P15" s="68"/>
      <c r="Q15" s="66"/>
    </row>
    <row r="16" spans="1:17" ht="6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3"/>
      <c r="Q16" s="51"/>
    </row>
    <row r="17" spans="1:17" ht="6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73</v>
      </c>
      <c r="P17" s="37" t="s">
        <v>74</v>
      </c>
      <c r="Q17" s="51"/>
    </row>
    <row r="18" spans="1:17" ht="6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3"/>
      <c r="Q18" s="51"/>
    </row>
    <row r="19" spans="1:17" ht="6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51"/>
    </row>
    <row r="20" spans="1:17" ht="0.75" customHeight="1">
      <c r="A20" s="4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43"/>
      <c r="Q20" s="33"/>
    </row>
    <row r="21" spans="1:17" ht="6.75" customHeight="1">
      <c r="A21" s="40" t="s">
        <v>16</v>
      </c>
      <c r="B21" s="41">
        <v>61751275</v>
      </c>
      <c r="C21" s="41">
        <v>73875094</v>
      </c>
      <c r="D21" s="41">
        <v>57757507</v>
      </c>
      <c r="E21" s="41">
        <v>67452961</v>
      </c>
      <c r="F21" s="41">
        <v>74909895</v>
      </c>
      <c r="G21" s="41">
        <v>58166194</v>
      </c>
      <c r="H21" s="41">
        <v>66513470</v>
      </c>
      <c r="I21" s="41">
        <v>70477558</v>
      </c>
      <c r="J21" s="41">
        <v>56962632</v>
      </c>
      <c r="K21" s="41">
        <v>60788965</v>
      </c>
      <c r="L21" s="41">
        <v>71499031</v>
      </c>
      <c r="M21" s="41">
        <v>54226011</v>
      </c>
      <c r="N21" s="41">
        <v>774380593</v>
      </c>
      <c r="O21" s="41">
        <v>-107619712</v>
      </c>
      <c r="P21" s="52">
        <v>-12.2</v>
      </c>
      <c r="Q21" s="53"/>
    </row>
    <row r="22" spans="1:17" ht="6.75" customHeight="1">
      <c r="A22" s="40" t="s">
        <v>17</v>
      </c>
      <c r="B22" s="41">
        <v>15900059</v>
      </c>
      <c r="C22" s="41">
        <v>12229906</v>
      </c>
      <c r="D22" s="41">
        <v>24671064</v>
      </c>
      <c r="E22" s="41">
        <v>17251179</v>
      </c>
      <c r="F22" s="41">
        <v>19299031</v>
      </c>
      <c r="G22" s="41">
        <v>20201265</v>
      </c>
      <c r="H22" s="41">
        <v>37889131</v>
      </c>
      <c r="I22" s="41">
        <v>26223856</v>
      </c>
      <c r="J22" s="41">
        <v>22239038</v>
      </c>
      <c r="K22" s="41">
        <v>17042731</v>
      </c>
      <c r="L22" s="41">
        <v>12810299</v>
      </c>
      <c r="M22" s="41">
        <v>19058331</v>
      </c>
      <c r="N22" s="41">
        <v>244815890</v>
      </c>
      <c r="O22" s="41">
        <v>6387787</v>
      </c>
      <c r="P22" s="52">
        <v>2.7</v>
      </c>
      <c r="Q22" s="53"/>
    </row>
    <row r="23" spans="1:17" ht="6.75" customHeight="1">
      <c r="A23" s="40" t="s">
        <v>18</v>
      </c>
      <c r="B23" s="41">
        <v>77939271</v>
      </c>
      <c r="C23" s="41">
        <v>69031787</v>
      </c>
      <c r="D23" s="41">
        <v>81708073</v>
      </c>
      <c r="E23" s="41">
        <v>71143559</v>
      </c>
      <c r="F23" s="41">
        <v>74250023</v>
      </c>
      <c r="G23" s="41">
        <v>64801824</v>
      </c>
      <c r="H23" s="41">
        <v>60439262</v>
      </c>
      <c r="I23" s="41">
        <v>70164537</v>
      </c>
      <c r="J23" s="41">
        <v>71273950</v>
      </c>
      <c r="K23" s="41">
        <v>75379325</v>
      </c>
      <c r="L23" s="41">
        <v>48768357</v>
      </c>
      <c r="M23" s="41">
        <v>54565443</v>
      </c>
      <c r="N23" s="41">
        <v>819465411</v>
      </c>
      <c r="O23" s="41">
        <v>-65941892</v>
      </c>
      <c r="P23" s="52">
        <v>-7.4</v>
      </c>
      <c r="Q23" s="53"/>
    </row>
    <row r="24" spans="1:17" ht="6.75" customHeight="1">
      <c r="A24" s="38" t="s">
        <v>19</v>
      </c>
      <c r="B24" s="42">
        <v>52890609</v>
      </c>
      <c r="C24" s="42">
        <v>55135734</v>
      </c>
      <c r="D24" s="42">
        <v>53374846</v>
      </c>
      <c r="E24" s="42">
        <v>51733347</v>
      </c>
      <c r="F24" s="42">
        <v>52315016</v>
      </c>
      <c r="G24" s="42">
        <v>54444612</v>
      </c>
      <c r="H24" s="42">
        <v>49880028</v>
      </c>
      <c r="I24" s="42">
        <v>56175252</v>
      </c>
      <c r="J24" s="42">
        <v>56291624</v>
      </c>
      <c r="K24" s="42">
        <v>49299181</v>
      </c>
      <c r="L24" s="42">
        <v>50337004</v>
      </c>
      <c r="M24" s="42">
        <v>46532344</v>
      </c>
      <c r="N24" s="42">
        <v>628409597</v>
      </c>
      <c r="O24" s="42">
        <v>-45321600</v>
      </c>
      <c r="P24" s="54">
        <v>-6.7</v>
      </c>
      <c r="Q24" s="53"/>
    </row>
    <row r="25" spans="1:17" ht="6.75" customHeight="1">
      <c r="A25" s="40" t="s">
        <v>20</v>
      </c>
      <c r="B25" s="41">
        <v>235619295</v>
      </c>
      <c r="C25" s="41">
        <v>224869497</v>
      </c>
      <c r="D25" s="41">
        <v>249776829</v>
      </c>
      <c r="E25" s="41">
        <v>231149045</v>
      </c>
      <c r="F25" s="41">
        <v>226297872</v>
      </c>
      <c r="G25" s="41">
        <v>288555640</v>
      </c>
      <c r="H25" s="41">
        <v>244662009</v>
      </c>
      <c r="I25" s="41">
        <v>235359769</v>
      </c>
      <c r="J25" s="41">
        <v>260975335</v>
      </c>
      <c r="K25" s="41">
        <v>253528673</v>
      </c>
      <c r="L25" s="41">
        <v>205033750</v>
      </c>
      <c r="M25" s="41">
        <v>300714546</v>
      </c>
      <c r="N25" s="41">
        <v>2956542260</v>
      </c>
      <c r="O25" s="41">
        <v>-224568509</v>
      </c>
      <c r="P25" s="52">
        <v>-7.1</v>
      </c>
      <c r="Q25" s="53"/>
    </row>
    <row r="26" spans="1:17" ht="6.75" customHeight="1">
      <c r="A26" s="40" t="s">
        <v>21</v>
      </c>
      <c r="B26" s="41">
        <v>46340814</v>
      </c>
      <c r="C26" s="41">
        <v>46104953</v>
      </c>
      <c r="D26" s="41">
        <v>45409645</v>
      </c>
      <c r="E26" s="41">
        <v>48081231</v>
      </c>
      <c r="F26" s="41">
        <v>49709322</v>
      </c>
      <c r="G26" s="41">
        <v>51479539</v>
      </c>
      <c r="H26" s="41">
        <v>49125312</v>
      </c>
      <c r="I26" s="41">
        <v>50605418</v>
      </c>
      <c r="J26" s="41">
        <v>49910191</v>
      </c>
      <c r="K26" s="41">
        <v>53950114</v>
      </c>
      <c r="L26" s="41">
        <v>45162776</v>
      </c>
      <c r="M26" s="41">
        <v>46926765</v>
      </c>
      <c r="N26" s="41">
        <v>582806080</v>
      </c>
      <c r="O26" s="41">
        <v>-18766782</v>
      </c>
      <c r="P26" s="52">
        <v>-3.1</v>
      </c>
      <c r="Q26" s="53"/>
    </row>
    <row r="27" spans="1:17" ht="6.75" customHeight="1">
      <c r="A27" s="40" t="s">
        <v>22</v>
      </c>
      <c r="B27" s="41">
        <v>20910212</v>
      </c>
      <c r="C27" s="41">
        <v>19113924</v>
      </c>
      <c r="D27" s="41">
        <v>31309769</v>
      </c>
      <c r="E27" s="41">
        <v>22570431</v>
      </c>
      <c r="F27" s="41">
        <v>22781445</v>
      </c>
      <c r="G27" s="41">
        <v>32487309</v>
      </c>
      <c r="H27" s="41">
        <v>22089184</v>
      </c>
      <c r="I27" s="41">
        <v>21390031</v>
      </c>
      <c r="J27" s="41">
        <v>31693529</v>
      </c>
      <c r="K27" s="41">
        <v>22528972</v>
      </c>
      <c r="L27" s="41">
        <v>19144652</v>
      </c>
      <c r="M27" s="41">
        <v>30073613</v>
      </c>
      <c r="N27" s="41">
        <v>296093071</v>
      </c>
      <c r="O27" s="41">
        <v>-10767718</v>
      </c>
      <c r="P27" s="52">
        <v>-3.5</v>
      </c>
      <c r="Q27" s="53"/>
    </row>
    <row r="28" spans="1:17" ht="6.75" customHeight="1">
      <c r="A28" s="38" t="s">
        <v>23</v>
      </c>
      <c r="B28" s="42">
        <v>5578329</v>
      </c>
      <c r="C28" s="42">
        <v>4999165</v>
      </c>
      <c r="D28" s="42">
        <v>4698392</v>
      </c>
      <c r="E28" s="42">
        <v>6442601</v>
      </c>
      <c r="F28" s="42">
        <v>6157114</v>
      </c>
      <c r="G28" s="42">
        <v>5556032</v>
      </c>
      <c r="H28" s="42">
        <v>5539646</v>
      </c>
      <c r="I28" s="42">
        <v>5672444</v>
      </c>
      <c r="J28" s="42">
        <v>5321690</v>
      </c>
      <c r="K28" s="42">
        <v>5905412</v>
      </c>
      <c r="L28" s="42">
        <v>4516836</v>
      </c>
      <c r="M28" s="42">
        <v>5781393</v>
      </c>
      <c r="N28" s="42">
        <v>66169054</v>
      </c>
      <c r="O28" s="42">
        <v>-5439412</v>
      </c>
      <c r="P28" s="54">
        <v>-7.6</v>
      </c>
      <c r="Q28" s="53"/>
    </row>
    <row r="29" spans="1:17" ht="6.75" customHeight="1">
      <c r="A29" s="40" t="s">
        <v>24</v>
      </c>
      <c r="B29" s="41">
        <v>2219924</v>
      </c>
      <c r="C29" s="41">
        <v>1894962</v>
      </c>
      <c r="D29" s="41">
        <v>2231826</v>
      </c>
      <c r="E29" s="41">
        <v>2148808</v>
      </c>
      <c r="F29" s="41">
        <v>2151242</v>
      </c>
      <c r="G29" s="41">
        <v>2488878</v>
      </c>
      <c r="H29" s="41">
        <v>2497094</v>
      </c>
      <c r="I29" s="41">
        <v>2357080</v>
      </c>
      <c r="J29" s="41">
        <v>1694038</v>
      </c>
      <c r="K29" s="41">
        <v>2245444</v>
      </c>
      <c r="L29" s="41">
        <v>3151753</v>
      </c>
      <c r="M29" s="41">
        <v>1887962</v>
      </c>
      <c r="N29" s="41">
        <v>26969011</v>
      </c>
      <c r="O29" s="41">
        <v>5104666</v>
      </c>
      <c r="P29" s="52">
        <v>23.3</v>
      </c>
      <c r="Q29" s="53"/>
    </row>
    <row r="30" spans="1:17" ht="6.75" customHeight="1">
      <c r="A30" s="40" t="s">
        <v>25</v>
      </c>
      <c r="B30" s="41">
        <v>121347302</v>
      </c>
      <c r="C30" s="41">
        <v>133715544</v>
      </c>
      <c r="D30" s="41">
        <v>128833824</v>
      </c>
      <c r="E30" s="41">
        <v>134189042</v>
      </c>
      <c r="F30" s="41">
        <v>135679462</v>
      </c>
      <c r="G30" s="41">
        <v>129415306</v>
      </c>
      <c r="H30" s="41">
        <v>118433386</v>
      </c>
      <c r="I30" s="41">
        <v>119455578</v>
      </c>
      <c r="J30" s="41">
        <v>120785929</v>
      </c>
      <c r="K30" s="41">
        <v>114643778</v>
      </c>
      <c r="L30" s="41">
        <v>127852222</v>
      </c>
      <c r="M30" s="41">
        <v>111363457</v>
      </c>
      <c r="N30" s="41">
        <v>1495714830</v>
      </c>
      <c r="O30" s="41">
        <v>-184736401</v>
      </c>
      <c r="P30" s="52">
        <v>-11</v>
      </c>
      <c r="Q30" s="53"/>
    </row>
    <row r="31" spans="1:17" ht="6.75" customHeight="1">
      <c r="A31" s="40" t="s">
        <v>26</v>
      </c>
      <c r="B31" s="41">
        <v>121426967</v>
      </c>
      <c r="C31" s="41">
        <v>116468696</v>
      </c>
      <c r="D31" s="41">
        <v>123225080</v>
      </c>
      <c r="E31" s="41">
        <v>116805141</v>
      </c>
      <c r="F31" s="41">
        <v>121601866</v>
      </c>
      <c r="G31" s="41">
        <v>114554286</v>
      </c>
      <c r="H31" s="41">
        <v>106649010</v>
      </c>
      <c r="I31" s="41">
        <v>109917982</v>
      </c>
      <c r="J31" s="41">
        <v>112094347</v>
      </c>
      <c r="K31" s="41">
        <v>98503471</v>
      </c>
      <c r="L31" s="41">
        <v>97847630</v>
      </c>
      <c r="M31" s="41">
        <v>97398352</v>
      </c>
      <c r="N31" s="41">
        <v>1336492828</v>
      </c>
      <c r="O31" s="41">
        <v>-179066821</v>
      </c>
      <c r="P31" s="52">
        <v>-11.8</v>
      </c>
      <c r="Q31" s="53"/>
    </row>
    <row r="32" spans="1:17" ht="6.75" customHeight="1">
      <c r="A32" s="38" t="s">
        <v>27</v>
      </c>
      <c r="B32" s="42">
        <v>4114798</v>
      </c>
      <c r="C32" s="42">
        <v>3964622</v>
      </c>
      <c r="D32" s="42">
        <v>2505359</v>
      </c>
      <c r="E32" s="42">
        <v>4290969</v>
      </c>
      <c r="F32" s="42">
        <v>7031639</v>
      </c>
      <c r="G32" s="42">
        <v>6082944</v>
      </c>
      <c r="H32" s="42">
        <v>3748063</v>
      </c>
      <c r="I32" s="42">
        <v>3663860</v>
      </c>
      <c r="J32" s="42">
        <v>4743972</v>
      </c>
      <c r="K32" s="42">
        <v>4512199</v>
      </c>
      <c r="L32" s="42">
        <v>10646253</v>
      </c>
      <c r="M32" s="42">
        <v>3712726</v>
      </c>
      <c r="N32" s="42">
        <v>59017404</v>
      </c>
      <c r="O32" s="42">
        <v>4176082</v>
      </c>
      <c r="P32" s="54">
        <v>7.6</v>
      </c>
      <c r="Q32" s="53"/>
    </row>
    <row r="33" spans="1:17" ht="6.75" customHeight="1">
      <c r="A33" s="40" t="s">
        <v>28</v>
      </c>
      <c r="B33" s="41">
        <v>18402881</v>
      </c>
      <c r="C33" s="41">
        <v>17524948</v>
      </c>
      <c r="D33" s="41">
        <v>19113209</v>
      </c>
      <c r="E33" s="41">
        <v>22551334</v>
      </c>
      <c r="F33" s="41">
        <v>17851301</v>
      </c>
      <c r="G33" s="41">
        <v>19910226</v>
      </c>
      <c r="H33" s="41">
        <v>22211092</v>
      </c>
      <c r="I33" s="41">
        <v>17587132</v>
      </c>
      <c r="J33" s="41">
        <v>22946796</v>
      </c>
      <c r="K33" s="41">
        <v>23475548</v>
      </c>
      <c r="L33" s="41">
        <v>19433376</v>
      </c>
      <c r="M33" s="41">
        <v>25697636</v>
      </c>
      <c r="N33" s="41">
        <v>246705479</v>
      </c>
      <c r="O33" s="41">
        <v>-30636281</v>
      </c>
      <c r="P33" s="52">
        <v>-11</v>
      </c>
      <c r="Q33" s="53"/>
    </row>
    <row r="34" spans="1:17" ht="6.75" customHeight="1">
      <c r="A34" s="40" t="s">
        <v>29</v>
      </c>
      <c r="B34" s="41">
        <v>102207827</v>
      </c>
      <c r="C34" s="41">
        <v>105121053</v>
      </c>
      <c r="D34" s="41">
        <v>164506361</v>
      </c>
      <c r="E34" s="41">
        <v>112552377</v>
      </c>
      <c r="F34" s="41">
        <v>93287104</v>
      </c>
      <c r="G34" s="41">
        <v>96026856</v>
      </c>
      <c r="H34" s="41">
        <v>100729123</v>
      </c>
      <c r="I34" s="41">
        <v>100249701</v>
      </c>
      <c r="J34" s="41">
        <v>199650911</v>
      </c>
      <c r="K34" s="41">
        <v>109835163</v>
      </c>
      <c r="L34" s="41">
        <v>90132062</v>
      </c>
      <c r="M34" s="41">
        <v>202400627</v>
      </c>
      <c r="N34" s="41">
        <v>1476699165</v>
      </c>
      <c r="O34" s="41">
        <v>-82009080</v>
      </c>
      <c r="P34" s="52">
        <v>-5.3</v>
      </c>
      <c r="Q34" s="53"/>
    </row>
    <row r="35" spans="1:17" ht="6.75" customHeight="1">
      <c r="A35" s="40" t="s">
        <v>30</v>
      </c>
      <c r="B35" s="41">
        <v>121897060</v>
      </c>
      <c r="C35" s="41">
        <v>117028182</v>
      </c>
      <c r="D35" s="41">
        <v>109106032</v>
      </c>
      <c r="E35" s="41">
        <v>121818307</v>
      </c>
      <c r="F35" s="41">
        <v>119901499</v>
      </c>
      <c r="G35" s="41">
        <v>103090222</v>
      </c>
      <c r="H35" s="41">
        <v>111524251</v>
      </c>
      <c r="I35" s="41">
        <v>105398977</v>
      </c>
      <c r="J35" s="41">
        <v>97853434</v>
      </c>
      <c r="K35" s="41">
        <v>118068224</v>
      </c>
      <c r="L35" s="41">
        <v>98217648</v>
      </c>
      <c r="M35" s="41">
        <v>89114615</v>
      </c>
      <c r="N35" s="41">
        <v>1313018451</v>
      </c>
      <c r="O35" s="41">
        <v>-70647765</v>
      </c>
      <c r="P35" s="52">
        <v>-5.1</v>
      </c>
      <c r="Q35" s="53"/>
    </row>
    <row r="36" spans="1:17" ht="6.75" customHeight="1">
      <c r="A36" s="38" t="s">
        <v>31</v>
      </c>
      <c r="B36" s="42">
        <v>57607507</v>
      </c>
      <c r="C36" s="42">
        <v>46972594</v>
      </c>
      <c r="D36" s="42">
        <v>48368194</v>
      </c>
      <c r="E36" s="42">
        <v>55880708</v>
      </c>
      <c r="F36" s="42">
        <v>57707647</v>
      </c>
      <c r="G36" s="42">
        <v>50157851</v>
      </c>
      <c r="H36" s="42">
        <v>56260180</v>
      </c>
      <c r="I36" s="42">
        <v>55764754</v>
      </c>
      <c r="J36" s="42">
        <v>55678221</v>
      </c>
      <c r="K36" s="42">
        <v>58134918</v>
      </c>
      <c r="L36" s="42">
        <v>52500322</v>
      </c>
      <c r="M36" s="42">
        <v>58063270</v>
      </c>
      <c r="N36" s="42">
        <v>653096166</v>
      </c>
      <c r="O36" s="42">
        <v>-719164</v>
      </c>
      <c r="P36" s="54">
        <v>-0.1</v>
      </c>
      <c r="Q36" s="53"/>
    </row>
    <row r="37" spans="1:17" ht="6.75" customHeight="1">
      <c r="A37" s="40" t="s">
        <v>32</v>
      </c>
      <c r="B37" s="41">
        <v>33290555</v>
      </c>
      <c r="C37" s="41">
        <v>31821338</v>
      </c>
      <c r="D37" s="41">
        <v>45869424</v>
      </c>
      <c r="E37" s="41">
        <v>34840877</v>
      </c>
      <c r="F37" s="41">
        <v>34313315</v>
      </c>
      <c r="G37" s="41">
        <v>50649397</v>
      </c>
      <c r="H37" s="41">
        <v>35997428</v>
      </c>
      <c r="I37" s="41">
        <v>38530872</v>
      </c>
      <c r="J37" s="41">
        <v>59589757</v>
      </c>
      <c r="K37" s="41">
        <v>36146940</v>
      </c>
      <c r="L37" s="41">
        <v>30997534</v>
      </c>
      <c r="M37" s="41">
        <v>49943751</v>
      </c>
      <c r="N37" s="41">
        <v>481991188</v>
      </c>
      <c r="O37" s="41">
        <v>1963703</v>
      </c>
      <c r="P37" s="52">
        <v>0.4</v>
      </c>
      <c r="Q37" s="53"/>
    </row>
    <row r="38" spans="1:17" ht="6.75" customHeight="1">
      <c r="A38" s="40" t="s">
        <v>33</v>
      </c>
      <c r="B38" s="41">
        <v>69714054</v>
      </c>
      <c r="C38" s="41">
        <v>64858545</v>
      </c>
      <c r="D38" s="41">
        <v>70003559</v>
      </c>
      <c r="E38" s="41">
        <v>66639687</v>
      </c>
      <c r="F38" s="41">
        <v>69725996</v>
      </c>
      <c r="G38" s="41">
        <v>73162696</v>
      </c>
      <c r="H38" s="41">
        <v>68335211</v>
      </c>
      <c r="I38" s="41">
        <v>70043779</v>
      </c>
      <c r="J38" s="41">
        <v>73057743</v>
      </c>
      <c r="K38" s="41">
        <v>75019616</v>
      </c>
      <c r="L38" s="41">
        <v>61041479</v>
      </c>
      <c r="M38" s="41">
        <v>60580841</v>
      </c>
      <c r="N38" s="41">
        <v>822183206</v>
      </c>
      <c r="O38" s="41">
        <v>-53834558</v>
      </c>
      <c r="P38" s="52">
        <v>-6.1</v>
      </c>
      <c r="Q38" s="53"/>
    </row>
    <row r="39" spans="1:17" ht="6.75" customHeight="1">
      <c r="A39" s="40" t="s">
        <v>34</v>
      </c>
      <c r="B39" s="41">
        <v>60194184</v>
      </c>
      <c r="C39" s="41">
        <v>61822295</v>
      </c>
      <c r="D39" s="41">
        <v>61153281</v>
      </c>
      <c r="E39" s="41">
        <v>67972636</v>
      </c>
      <c r="F39" s="41">
        <v>60277987</v>
      </c>
      <c r="G39" s="41">
        <v>67485777</v>
      </c>
      <c r="H39" s="41">
        <v>50605779</v>
      </c>
      <c r="I39" s="41">
        <v>51454081</v>
      </c>
      <c r="J39" s="41">
        <v>49427508</v>
      </c>
      <c r="K39" s="41">
        <v>56625217</v>
      </c>
      <c r="L39" s="41">
        <v>51982994</v>
      </c>
      <c r="M39" s="41">
        <v>59583128</v>
      </c>
      <c r="N39" s="41">
        <v>698584867</v>
      </c>
      <c r="O39" s="41">
        <v>-8603321</v>
      </c>
      <c r="P39" s="52">
        <v>-1.2</v>
      </c>
      <c r="Q39" s="53"/>
    </row>
    <row r="40" spans="1:17" ht="6.75" customHeight="1">
      <c r="A40" s="38" t="s">
        <v>35</v>
      </c>
      <c r="B40" s="42">
        <v>13562111</v>
      </c>
      <c r="C40" s="42">
        <v>17115200</v>
      </c>
      <c r="D40" s="42">
        <v>18633798</v>
      </c>
      <c r="E40" s="42">
        <v>15483250</v>
      </c>
      <c r="F40" s="42">
        <v>14390071</v>
      </c>
      <c r="G40" s="42">
        <v>14432531</v>
      </c>
      <c r="H40" s="42">
        <v>13590238</v>
      </c>
      <c r="I40" s="42">
        <v>15269824</v>
      </c>
      <c r="J40" s="42">
        <v>19724567</v>
      </c>
      <c r="K40" s="42">
        <v>14241212</v>
      </c>
      <c r="L40" s="42">
        <v>15932065</v>
      </c>
      <c r="M40" s="42">
        <v>19679766</v>
      </c>
      <c r="N40" s="42">
        <v>192054633</v>
      </c>
      <c r="O40" s="42">
        <v>1064804</v>
      </c>
      <c r="P40" s="54">
        <v>0.6</v>
      </c>
      <c r="Q40" s="53"/>
    </row>
    <row r="41" spans="1:17" ht="6.75" customHeight="1">
      <c r="A41" s="40" t="s">
        <v>36</v>
      </c>
      <c r="B41" s="41">
        <v>43834514</v>
      </c>
      <c r="C41" s="41">
        <v>38990750</v>
      </c>
      <c r="D41" s="41">
        <v>47992244</v>
      </c>
      <c r="E41" s="41">
        <v>44602541</v>
      </c>
      <c r="F41" s="41">
        <v>49034421</v>
      </c>
      <c r="G41" s="41">
        <v>46207584</v>
      </c>
      <c r="H41" s="41">
        <v>43992530</v>
      </c>
      <c r="I41" s="41">
        <v>46623834</v>
      </c>
      <c r="J41" s="41">
        <v>45092277</v>
      </c>
      <c r="K41" s="41">
        <v>45004553</v>
      </c>
      <c r="L41" s="41">
        <v>42505109</v>
      </c>
      <c r="M41" s="41">
        <v>41134577</v>
      </c>
      <c r="N41" s="41">
        <v>535014934</v>
      </c>
      <c r="O41" s="41">
        <v>-41973166</v>
      </c>
      <c r="P41" s="52">
        <v>-7.3</v>
      </c>
      <c r="Q41" s="53"/>
    </row>
    <row r="42" spans="1:17" ht="6.75" customHeight="1">
      <c r="A42" s="40" t="s">
        <v>37</v>
      </c>
      <c r="B42" s="41">
        <v>21626612</v>
      </c>
      <c r="C42" s="41">
        <v>35938379</v>
      </c>
      <c r="D42" s="41">
        <v>32636847</v>
      </c>
      <c r="E42" s="41">
        <v>29835957</v>
      </c>
      <c r="F42" s="41">
        <v>39609540</v>
      </c>
      <c r="G42" s="41">
        <v>20275192</v>
      </c>
      <c r="H42" s="41">
        <v>34582558</v>
      </c>
      <c r="I42" s="41">
        <v>36670905</v>
      </c>
      <c r="J42" s="41">
        <v>35589439</v>
      </c>
      <c r="K42" s="41">
        <v>23368176</v>
      </c>
      <c r="L42" s="41">
        <v>34042526</v>
      </c>
      <c r="M42" s="41">
        <v>35605141</v>
      </c>
      <c r="N42" s="41">
        <v>379781272</v>
      </c>
      <c r="O42" s="41">
        <v>-25237590</v>
      </c>
      <c r="P42" s="52">
        <v>-6.2</v>
      </c>
      <c r="Q42" s="53"/>
    </row>
    <row r="43" spans="1:17" ht="6.75" customHeight="1">
      <c r="A43" s="40" t="s">
        <v>38</v>
      </c>
      <c r="B43" s="41">
        <v>73344070</v>
      </c>
      <c r="C43" s="41">
        <v>66412741</v>
      </c>
      <c r="D43" s="41">
        <v>55293181</v>
      </c>
      <c r="E43" s="41">
        <v>78645871</v>
      </c>
      <c r="F43" s="41">
        <v>78181072</v>
      </c>
      <c r="G43" s="41">
        <v>66814706</v>
      </c>
      <c r="H43" s="41">
        <v>77178846</v>
      </c>
      <c r="I43" s="41">
        <v>77395114</v>
      </c>
      <c r="J43" s="41">
        <v>71687536</v>
      </c>
      <c r="K43" s="41">
        <v>79334448</v>
      </c>
      <c r="L43" s="41">
        <v>55792058</v>
      </c>
      <c r="M43" s="41">
        <v>61653960</v>
      </c>
      <c r="N43" s="41">
        <v>841733603</v>
      </c>
      <c r="O43" s="41">
        <v>-67243767</v>
      </c>
      <c r="P43" s="52">
        <v>-7.4</v>
      </c>
      <c r="Q43" s="53"/>
    </row>
    <row r="44" spans="1:17" ht="6.75" customHeight="1">
      <c r="A44" s="38" t="s">
        <v>39</v>
      </c>
      <c r="B44" s="42">
        <v>50874575</v>
      </c>
      <c r="C44" s="42">
        <v>48551582</v>
      </c>
      <c r="D44" s="42">
        <v>53903601</v>
      </c>
      <c r="E44" s="42">
        <v>53183695</v>
      </c>
      <c r="F44" s="42">
        <v>53850426</v>
      </c>
      <c r="G44" s="42">
        <v>60256360</v>
      </c>
      <c r="H44" s="42">
        <v>53905509</v>
      </c>
      <c r="I44" s="42">
        <v>55294018</v>
      </c>
      <c r="J44" s="42">
        <v>64617636</v>
      </c>
      <c r="K44" s="42">
        <v>64317927</v>
      </c>
      <c r="L44" s="42">
        <v>50731393</v>
      </c>
      <c r="M44" s="42">
        <v>58936599</v>
      </c>
      <c r="N44" s="42">
        <v>668423321</v>
      </c>
      <c r="O44" s="42">
        <v>-9333475</v>
      </c>
      <c r="P44" s="54">
        <v>-1.4</v>
      </c>
      <c r="Q44" s="53"/>
    </row>
    <row r="45" spans="1:17" ht="6.75" customHeight="1">
      <c r="A45" s="40" t="s">
        <v>40</v>
      </c>
      <c r="B45" s="41">
        <v>53902620</v>
      </c>
      <c r="C45" s="41">
        <v>51436845</v>
      </c>
      <c r="D45" s="41">
        <v>52946087</v>
      </c>
      <c r="E45" s="41">
        <v>54908119</v>
      </c>
      <c r="F45" s="41">
        <v>53309963</v>
      </c>
      <c r="G45" s="41">
        <v>56450165</v>
      </c>
      <c r="H45" s="41">
        <v>52553345</v>
      </c>
      <c r="I45" s="41">
        <v>51778823</v>
      </c>
      <c r="J45" s="41">
        <v>53974401</v>
      </c>
      <c r="K45" s="41">
        <v>52479876</v>
      </c>
      <c r="L45" s="41">
        <v>46915117</v>
      </c>
      <c r="M45" s="41">
        <v>45205369</v>
      </c>
      <c r="N45" s="41">
        <v>625860730</v>
      </c>
      <c r="O45" s="41">
        <v>-499072</v>
      </c>
      <c r="P45" s="52">
        <v>-0.1</v>
      </c>
      <c r="Q45" s="53"/>
    </row>
    <row r="46" spans="1:17" ht="6.75" customHeight="1">
      <c r="A46" s="40" t="s">
        <v>41</v>
      </c>
      <c r="B46" s="41">
        <v>70085187</v>
      </c>
      <c r="C46" s="41">
        <v>86131334</v>
      </c>
      <c r="D46" s="41">
        <v>95199105</v>
      </c>
      <c r="E46" s="41">
        <v>74076198</v>
      </c>
      <c r="F46" s="41">
        <v>87886049</v>
      </c>
      <c r="G46" s="41">
        <v>86247602</v>
      </c>
      <c r="H46" s="41">
        <v>71467831</v>
      </c>
      <c r="I46" s="41">
        <v>85221401</v>
      </c>
      <c r="J46" s="41">
        <v>93130328</v>
      </c>
      <c r="K46" s="41">
        <v>72710084</v>
      </c>
      <c r="L46" s="41">
        <v>88686549</v>
      </c>
      <c r="M46" s="41">
        <v>85809499</v>
      </c>
      <c r="N46" s="41">
        <v>996651167</v>
      </c>
      <c r="O46" s="41">
        <v>-97000856</v>
      </c>
      <c r="P46" s="52">
        <v>-8.9</v>
      </c>
      <c r="Q46" s="53"/>
    </row>
    <row r="47" spans="1:17" ht="6.75" customHeight="1">
      <c r="A47" s="40" t="s">
        <v>42</v>
      </c>
      <c r="B47" s="41">
        <v>19498587</v>
      </c>
      <c r="C47" s="41">
        <v>20515018</v>
      </c>
      <c r="D47" s="41">
        <v>19203420</v>
      </c>
      <c r="E47" s="41">
        <v>20266235</v>
      </c>
      <c r="F47" s="41">
        <v>22549549</v>
      </c>
      <c r="G47" s="41">
        <v>21630436</v>
      </c>
      <c r="H47" s="41">
        <v>23136859</v>
      </c>
      <c r="I47" s="41">
        <v>22807229</v>
      </c>
      <c r="J47" s="41">
        <v>21754611</v>
      </c>
      <c r="K47" s="41">
        <v>23135594</v>
      </c>
      <c r="L47" s="41">
        <v>19477168</v>
      </c>
      <c r="M47" s="41">
        <v>19003479</v>
      </c>
      <c r="N47" s="41">
        <v>252978185</v>
      </c>
      <c r="O47" s="41">
        <v>-12282777</v>
      </c>
      <c r="P47" s="52">
        <v>-4.6</v>
      </c>
      <c r="Q47" s="53"/>
    </row>
    <row r="48" spans="1:17" ht="6.75" customHeight="1">
      <c r="A48" s="38" t="s">
        <v>43</v>
      </c>
      <c r="B48" s="42">
        <v>31287187</v>
      </c>
      <c r="C48" s="42">
        <v>28924218</v>
      </c>
      <c r="D48" s="42">
        <v>37654116</v>
      </c>
      <c r="E48" s="42">
        <v>32173960</v>
      </c>
      <c r="F48" s="42">
        <v>32548507</v>
      </c>
      <c r="G48" s="42">
        <v>37844418</v>
      </c>
      <c r="H48" s="42">
        <v>32792088</v>
      </c>
      <c r="I48" s="42">
        <v>33236924</v>
      </c>
      <c r="J48" s="42">
        <v>39941751</v>
      </c>
      <c r="K48" s="42">
        <v>35715453</v>
      </c>
      <c r="L48" s="42">
        <v>31514828</v>
      </c>
      <c r="M48" s="42">
        <v>35557561</v>
      </c>
      <c r="N48" s="42">
        <v>409191011</v>
      </c>
      <c r="O48" s="42">
        <v>-27565640</v>
      </c>
      <c r="P48" s="54">
        <v>-6.3</v>
      </c>
      <c r="Q48" s="53"/>
    </row>
    <row r="49" spans="1:17" ht="6.75" customHeight="1">
      <c r="A49" s="40" t="s">
        <v>44</v>
      </c>
      <c r="B49" s="41">
        <v>30051026</v>
      </c>
      <c r="C49" s="41">
        <v>28446314</v>
      </c>
      <c r="D49" s="41">
        <v>23297901</v>
      </c>
      <c r="E49" s="41">
        <v>34272812</v>
      </c>
      <c r="F49" s="41">
        <v>33925533</v>
      </c>
      <c r="G49" s="41">
        <v>28707888</v>
      </c>
      <c r="H49" s="41">
        <v>35492965</v>
      </c>
      <c r="I49" s="41">
        <v>32734713</v>
      </c>
      <c r="J49" s="41">
        <v>20195740</v>
      </c>
      <c r="K49" s="41">
        <v>32631723</v>
      </c>
      <c r="L49" s="41">
        <v>23608598</v>
      </c>
      <c r="M49" s="41">
        <v>11140646</v>
      </c>
      <c r="N49" s="41">
        <v>334505859</v>
      </c>
      <c r="O49" s="41">
        <v>-40335012</v>
      </c>
      <c r="P49" s="52">
        <v>-10.8</v>
      </c>
      <c r="Q49" s="53"/>
    </row>
    <row r="50" spans="1:17" ht="6.75" customHeight="1">
      <c r="A50" s="40" t="s">
        <v>45</v>
      </c>
      <c r="B50" s="41">
        <v>6797226</v>
      </c>
      <c r="C50" s="41">
        <v>6834429</v>
      </c>
      <c r="D50" s="41">
        <v>9268248</v>
      </c>
      <c r="E50" s="41">
        <v>8852851</v>
      </c>
      <c r="F50" s="41">
        <v>7956482</v>
      </c>
      <c r="G50" s="41">
        <v>12198445</v>
      </c>
      <c r="H50" s="41">
        <v>6921976</v>
      </c>
      <c r="I50" s="41">
        <v>8161868</v>
      </c>
      <c r="J50" s="41">
        <v>8700945</v>
      </c>
      <c r="K50" s="41">
        <v>6151192</v>
      </c>
      <c r="L50" s="41">
        <v>8589118</v>
      </c>
      <c r="M50" s="41">
        <v>8542145</v>
      </c>
      <c r="N50" s="41">
        <v>98974925</v>
      </c>
      <c r="O50" s="41">
        <v>-5847609</v>
      </c>
      <c r="P50" s="52">
        <v>-5.6</v>
      </c>
      <c r="Q50" s="53"/>
    </row>
    <row r="51" spans="1:17" ht="6.75" customHeight="1">
      <c r="A51" s="40" t="s">
        <v>46</v>
      </c>
      <c r="B51" s="41">
        <v>76771334</v>
      </c>
      <c r="C51" s="41">
        <v>81854727</v>
      </c>
      <c r="D51" s="41">
        <v>63731571</v>
      </c>
      <c r="E51" s="41">
        <v>81064334</v>
      </c>
      <c r="F51" s="41">
        <v>92843176</v>
      </c>
      <c r="G51" s="41">
        <v>71368984</v>
      </c>
      <c r="H51" s="41">
        <v>76098682</v>
      </c>
      <c r="I51" s="41">
        <v>80858055</v>
      </c>
      <c r="J51" s="41">
        <v>72084835</v>
      </c>
      <c r="K51" s="41">
        <v>66984780</v>
      </c>
      <c r="L51" s="41">
        <v>81194855</v>
      </c>
      <c r="M51" s="41">
        <v>59833926</v>
      </c>
      <c r="N51" s="41">
        <v>904689259</v>
      </c>
      <c r="O51" s="41">
        <v>-85034925</v>
      </c>
      <c r="P51" s="52">
        <v>-8.6</v>
      </c>
      <c r="Q51" s="53"/>
    </row>
    <row r="52" spans="1:17" ht="6.75" customHeight="1">
      <c r="A52" s="38" t="s">
        <v>47</v>
      </c>
      <c r="B52" s="42">
        <v>29929897</v>
      </c>
      <c r="C52" s="42">
        <v>52839551</v>
      </c>
      <c r="D52" s="42">
        <v>42040443</v>
      </c>
      <c r="E52" s="42">
        <v>41917410</v>
      </c>
      <c r="F52" s="42">
        <v>41957605</v>
      </c>
      <c r="G52" s="42">
        <v>41536193</v>
      </c>
      <c r="H52" s="42">
        <v>36365315</v>
      </c>
      <c r="I52" s="42">
        <v>37693195</v>
      </c>
      <c r="J52" s="42">
        <v>32410402</v>
      </c>
      <c r="K52" s="42">
        <v>49123579</v>
      </c>
      <c r="L52" s="42">
        <v>35041191</v>
      </c>
      <c r="M52" s="42">
        <v>33255630</v>
      </c>
      <c r="N52" s="42">
        <v>474110411</v>
      </c>
      <c r="O52" s="42">
        <v>-58135467</v>
      </c>
      <c r="P52" s="54">
        <v>-10.9</v>
      </c>
      <c r="Q52" s="53"/>
    </row>
    <row r="53" spans="1:17" ht="6.75" customHeight="1">
      <c r="A53" s="40" t="s">
        <v>48</v>
      </c>
      <c r="B53" s="41">
        <v>133615722</v>
      </c>
      <c r="C53" s="41">
        <v>105194579</v>
      </c>
      <c r="D53" s="41">
        <v>151499621</v>
      </c>
      <c r="E53" s="41">
        <v>86470195</v>
      </c>
      <c r="F53" s="41">
        <v>100221675</v>
      </c>
      <c r="G53" s="41">
        <v>149669929</v>
      </c>
      <c r="H53" s="41">
        <v>106873808</v>
      </c>
      <c r="I53" s="41">
        <v>92430563</v>
      </c>
      <c r="J53" s="41">
        <v>145501933</v>
      </c>
      <c r="K53" s="41">
        <v>105475954</v>
      </c>
      <c r="L53" s="41">
        <v>86520581</v>
      </c>
      <c r="M53" s="41">
        <v>159840978</v>
      </c>
      <c r="N53" s="41">
        <v>1423315538</v>
      </c>
      <c r="O53" s="41">
        <v>-8675290</v>
      </c>
      <c r="P53" s="52">
        <v>-0.6</v>
      </c>
      <c r="Q53" s="53"/>
    </row>
    <row r="54" spans="1:17" ht="6.75" customHeight="1">
      <c r="A54" s="40" t="s">
        <v>49</v>
      </c>
      <c r="B54" s="41">
        <v>90091737</v>
      </c>
      <c r="C54" s="41">
        <v>79019604</v>
      </c>
      <c r="D54" s="41">
        <v>99033259</v>
      </c>
      <c r="E54" s="41">
        <v>85343196</v>
      </c>
      <c r="F54" s="41">
        <v>77619297</v>
      </c>
      <c r="G54" s="41">
        <v>95222883</v>
      </c>
      <c r="H54" s="41">
        <v>86612570</v>
      </c>
      <c r="I54" s="41">
        <v>70217788</v>
      </c>
      <c r="J54" s="41">
        <v>89592805</v>
      </c>
      <c r="K54" s="41">
        <v>86562669</v>
      </c>
      <c r="L54" s="41">
        <v>73517474</v>
      </c>
      <c r="M54" s="41">
        <v>88831299</v>
      </c>
      <c r="N54" s="41">
        <v>1021664581</v>
      </c>
      <c r="O54" s="41">
        <v>-92275632</v>
      </c>
      <c r="P54" s="52">
        <v>-8.3</v>
      </c>
      <c r="Q54" s="53"/>
    </row>
    <row r="55" spans="1:17" ht="6.75" customHeight="1">
      <c r="A55" s="40" t="s">
        <v>50</v>
      </c>
      <c r="B55" s="41">
        <v>14214188</v>
      </c>
      <c r="C55" s="41">
        <v>15018798</v>
      </c>
      <c r="D55" s="41">
        <v>17003543</v>
      </c>
      <c r="E55" s="41">
        <v>15566632</v>
      </c>
      <c r="F55" s="41">
        <v>14874288</v>
      </c>
      <c r="G55" s="41">
        <v>17162691</v>
      </c>
      <c r="H55" s="41">
        <v>14474150</v>
      </c>
      <c r="I55" s="41">
        <v>17118635</v>
      </c>
      <c r="J55" s="41">
        <v>19794267</v>
      </c>
      <c r="K55" s="41">
        <v>17789001</v>
      </c>
      <c r="L55" s="41">
        <v>17609299</v>
      </c>
      <c r="M55" s="41">
        <v>17915873</v>
      </c>
      <c r="N55" s="41">
        <v>198541365</v>
      </c>
      <c r="O55" s="41">
        <v>15756971</v>
      </c>
      <c r="P55" s="52">
        <v>8.6</v>
      </c>
      <c r="Q55" s="53"/>
    </row>
    <row r="56" spans="1:17" ht="6.75" customHeight="1">
      <c r="A56" s="38" t="s">
        <v>51</v>
      </c>
      <c r="B56" s="42">
        <v>140054597</v>
      </c>
      <c r="C56" s="42">
        <v>120869674</v>
      </c>
      <c r="D56" s="42">
        <v>120942574</v>
      </c>
      <c r="E56" s="42">
        <v>134391892</v>
      </c>
      <c r="F56" s="42">
        <v>125534875</v>
      </c>
      <c r="G56" s="42">
        <v>125568786</v>
      </c>
      <c r="H56" s="42">
        <v>135105315</v>
      </c>
      <c r="I56" s="42">
        <v>127920575</v>
      </c>
      <c r="J56" s="42">
        <v>121480638</v>
      </c>
      <c r="K56" s="42">
        <v>137742494</v>
      </c>
      <c r="L56" s="42">
        <v>112007002</v>
      </c>
      <c r="M56" s="42">
        <v>112545267</v>
      </c>
      <c r="N56" s="42">
        <v>1514163689</v>
      </c>
      <c r="O56" s="42">
        <v>-93451186</v>
      </c>
      <c r="P56" s="54">
        <v>-5.8</v>
      </c>
      <c r="Q56" s="53"/>
    </row>
    <row r="57" spans="1:17" ht="6.75" customHeight="1">
      <c r="A57" s="40" t="s">
        <v>52</v>
      </c>
      <c r="B57" s="41">
        <v>70805126</v>
      </c>
      <c r="C57" s="41">
        <v>103311052</v>
      </c>
      <c r="D57" s="41">
        <v>72625665</v>
      </c>
      <c r="E57" s="41">
        <v>77538329</v>
      </c>
      <c r="F57" s="41">
        <v>95973567</v>
      </c>
      <c r="G57" s="41">
        <v>70296386</v>
      </c>
      <c r="H57" s="41">
        <v>74305238</v>
      </c>
      <c r="I57" s="41">
        <v>71077069</v>
      </c>
      <c r="J57" s="41">
        <v>79034570</v>
      </c>
      <c r="K57" s="41">
        <v>43473597</v>
      </c>
      <c r="L57" s="41">
        <v>83020759</v>
      </c>
      <c r="M57" s="41">
        <v>65600154</v>
      </c>
      <c r="N57" s="41">
        <v>907061512</v>
      </c>
      <c r="O57" s="41">
        <v>65943691</v>
      </c>
      <c r="P57" s="52">
        <v>7.8</v>
      </c>
      <c r="Q57" s="53"/>
    </row>
    <row r="58" spans="1:17" ht="6.75" customHeight="1">
      <c r="A58" s="40" t="s">
        <v>53</v>
      </c>
      <c r="B58" s="41">
        <v>44350260</v>
      </c>
      <c r="C58" s="41">
        <v>44103457</v>
      </c>
      <c r="D58" s="41">
        <v>45107836</v>
      </c>
      <c r="E58" s="41">
        <v>45100724</v>
      </c>
      <c r="F58" s="41">
        <v>43993739</v>
      </c>
      <c r="G58" s="41">
        <v>46736662</v>
      </c>
      <c r="H58" s="41">
        <v>45609359</v>
      </c>
      <c r="I58" s="41">
        <v>46398095</v>
      </c>
      <c r="J58" s="41">
        <v>45217528</v>
      </c>
      <c r="K58" s="41">
        <v>46071116</v>
      </c>
      <c r="L58" s="41">
        <v>43429516</v>
      </c>
      <c r="M58" s="41">
        <v>44135510</v>
      </c>
      <c r="N58" s="41">
        <v>540253802</v>
      </c>
      <c r="O58" s="41">
        <v>-23671022</v>
      </c>
      <c r="P58" s="52">
        <v>-4.2</v>
      </c>
      <c r="Q58" s="53"/>
    </row>
    <row r="59" spans="1:17" ht="6.75" customHeight="1">
      <c r="A59" s="40" t="s">
        <v>54</v>
      </c>
      <c r="B59" s="41">
        <v>120022573</v>
      </c>
      <c r="C59" s="41">
        <v>111518884</v>
      </c>
      <c r="D59" s="41">
        <v>133650262</v>
      </c>
      <c r="E59" s="41">
        <v>123110012</v>
      </c>
      <c r="F59" s="41">
        <v>121498354</v>
      </c>
      <c r="G59" s="41">
        <v>144034488</v>
      </c>
      <c r="H59" s="41">
        <v>120083649</v>
      </c>
      <c r="I59" s="41">
        <v>117956155</v>
      </c>
      <c r="J59" s="41">
        <v>147490246</v>
      </c>
      <c r="K59" s="41">
        <v>130545738</v>
      </c>
      <c r="L59" s="41">
        <v>109534846</v>
      </c>
      <c r="M59" s="41">
        <v>126099287</v>
      </c>
      <c r="N59" s="41">
        <v>1505544494</v>
      </c>
      <c r="O59" s="41">
        <v>-59900132</v>
      </c>
      <c r="P59" s="52">
        <v>-3.8</v>
      </c>
      <c r="Q59" s="53"/>
    </row>
    <row r="60" spans="1:17" ht="6.75" customHeight="1">
      <c r="A60" s="38" t="s">
        <v>55</v>
      </c>
      <c r="B60" s="42">
        <v>5548602</v>
      </c>
      <c r="C60" s="42">
        <v>4104765</v>
      </c>
      <c r="D60" s="42">
        <v>4809505</v>
      </c>
      <c r="E60" s="42">
        <v>4441318</v>
      </c>
      <c r="F60" s="42">
        <v>4620493</v>
      </c>
      <c r="G60" s="42">
        <v>4987356</v>
      </c>
      <c r="H60" s="42">
        <v>4810980</v>
      </c>
      <c r="I60" s="42">
        <v>4984151</v>
      </c>
      <c r="J60" s="42">
        <v>5017587</v>
      </c>
      <c r="K60" s="42">
        <v>5671381</v>
      </c>
      <c r="L60" s="42">
        <v>4568460</v>
      </c>
      <c r="M60" s="42">
        <v>5154078</v>
      </c>
      <c r="N60" s="42">
        <v>58718676</v>
      </c>
      <c r="O60" s="42">
        <v>-3871628</v>
      </c>
      <c r="P60" s="54">
        <v>-6.2</v>
      </c>
      <c r="Q60" s="53"/>
    </row>
    <row r="61" spans="1:17" ht="6.75" customHeight="1">
      <c r="A61" s="40" t="s">
        <v>56</v>
      </c>
      <c r="B61" s="41">
        <v>57849249</v>
      </c>
      <c r="C61" s="41">
        <v>59349274</v>
      </c>
      <c r="D61" s="41">
        <v>54555454</v>
      </c>
      <c r="E61" s="41">
        <v>58198705</v>
      </c>
      <c r="F61" s="41">
        <v>66700644</v>
      </c>
      <c r="G61" s="41">
        <v>64631629</v>
      </c>
      <c r="H61" s="41">
        <v>58974322</v>
      </c>
      <c r="I61" s="41">
        <v>34656568</v>
      </c>
      <c r="J61" s="41">
        <v>71867761</v>
      </c>
      <c r="K61" s="41">
        <v>34256140</v>
      </c>
      <c r="L61" s="41">
        <v>68442163</v>
      </c>
      <c r="M61" s="41">
        <v>48479406</v>
      </c>
      <c r="N61" s="41">
        <v>677961315</v>
      </c>
      <c r="O61" s="41">
        <v>-51621307</v>
      </c>
      <c r="P61" s="52">
        <v>-7.1</v>
      </c>
      <c r="Q61" s="53"/>
    </row>
    <row r="62" spans="1:17" ht="6.75" customHeight="1">
      <c r="A62" s="40" t="s">
        <v>57</v>
      </c>
      <c r="B62" s="41">
        <v>13593078</v>
      </c>
      <c r="C62" s="41">
        <v>13419485</v>
      </c>
      <c r="D62" s="41">
        <v>16015890</v>
      </c>
      <c r="E62" s="41">
        <v>14610295</v>
      </c>
      <c r="F62" s="41">
        <v>15595711</v>
      </c>
      <c r="G62" s="41">
        <v>16373759</v>
      </c>
      <c r="H62" s="41">
        <v>16576297</v>
      </c>
      <c r="I62" s="41">
        <v>17746225</v>
      </c>
      <c r="J62" s="41">
        <v>18690649</v>
      </c>
      <c r="K62" s="41">
        <v>19991635</v>
      </c>
      <c r="L62" s="41">
        <v>14306388</v>
      </c>
      <c r="M62" s="41">
        <v>28772997</v>
      </c>
      <c r="N62" s="41">
        <v>205692409</v>
      </c>
      <c r="O62" s="41">
        <v>-5852381</v>
      </c>
      <c r="P62" s="52">
        <v>-2.8</v>
      </c>
      <c r="Q62" s="53"/>
    </row>
    <row r="63" spans="1:17" ht="6.75" customHeight="1">
      <c r="A63" s="40" t="s">
        <v>58</v>
      </c>
      <c r="B63" s="41">
        <v>109342569</v>
      </c>
      <c r="C63" s="41">
        <v>52585481</v>
      </c>
      <c r="D63" s="41">
        <v>104421822</v>
      </c>
      <c r="E63" s="41">
        <v>114599547</v>
      </c>
      <c r="F63" s="41">
        <v>68233634</v>
      </c>
      <c r="G63" s="41">
        <v>95299478</v>
      </c>
      <c r="H63" s="41">
        <v>73651557</v>
      </c>
      <c r="I63" s="41">
        <v>72642098</v>
      </c>
      <c r="J63" s="41">
        <v>92196536</v>
      </c>
      <c r="K63" s="41">
        <v>75799416</v>
      </c>
      <c r="L63" s="41">
        <v>60160020</v>
      </c>
      <c r="M63" s="41">
        <v>83998949</v>
      </c>
      <c r="N63" s="41">
        <v>1002931107</v>
      </c>
      <c r="O63" s="41">
        <v>-59488424</v>
      </c>
      <c r="P63" s="52">
        <v>-5.6</v>
      </c>
      <c r="Q63" s="53"/>
    </row>
    <row r="64" spans="1:17" ht="6.75" customHeight="1">
      <c r="A64" s="38" t="s">
        <v>59</v>
      </c>
      <c r="B64" s="42">
        <v>368653506</v>
      </c>
      <c r="C64" s="42">
        <v>355545599</v>
      </c>
      <c r="D64" s="42">
        <v>362898187</v>
      </c>
      <c r="E64" s="42">
        <v>388594890</v>
      </c>
      <c r="F64" s="42">
        <v>369262379</v>
      </c>
      <c r="G64" s="42">
        <v>357407447</v>
      </c>
      <c r="H64" s="42">
        <v>349343311</v>
      </c>
      <c r="I64" s="42">
        <v>375245897</v>
      </c>
      <c r="J64" s="42">
        <v>360041244</v>
      </c>
      <c r="K64" s="42">
        <v>381443211</v>
      </c>
      <c r="L64" s="42">
        <v>324193244</v>
      </c>
      <c r="M64" s="42">
        <v>334801027</v>
      </c>
      <c r="N64" s="42">
        <v>4327429942</v>
      </c>
      <c r="O64" s="42">
        <v>14070991</v>
      </c>
      <c r="P64" s="54">
        <v>0.3</v>
      </c>
      <c r="Q64" s="53"/>
    </row>
    <row r="65" spans="1:17" ht="6.75" customHeight="1">
      <c r="A65" s="40" t="s">
        <v>60</v>
      </c>
      <c r="B65" s="41">
        <v>37311876</v>
      </c>
      <c r="C65" s="41">
        <v>33604422</v>
      </c>
      <c r="D65" s="41">
        <v>40997139</v>
      </c>
      <c r="E65" s="41">
        <v>38785011</v>
      </c>
      <c r="F65" s="41">
        <v>34144225</v>
      </c>
      <c r="G65" s="41">
        <v>40356391</v>
      </c>
      <c r="H65" s="41">
        <v>41036742</v>
      </c>
      <c r="I65" s="41">
        <v>40480139</v>
      </c>
      <c r="J65" s="41">
        <v>43027997</v>
      </c>
      <c r="K65" s="41">
        <v>38336855</v>
      </c>
      <c r="L65" s="41">
        <v>29041982</v>
      </c>
      <c r="M65" s="41">
        <v>35664888</v>
      </c>
      <c r="N65" s="41">
        <v>452787667</v>
      </c>
      <c r="O65" s="41">
        <v>-40051986</v>
      </c>
      <c r="P65" s="52">
        <v>-8.1</v>
      </c>
      <c r="Q65" s="53"/>
    </row>
    <row r="66" spans="1:17" ht="6.75" customHeight="1">
      <c r="A66" s="40" t="s">
        <v>61</v>
      </c>
      <c r="B66" s="41">
        <v>4785519</v>
      </c>
      <c r="C66" s="41">
        <v>3423866</v>
      </c>
      <c r="D66" s="41">
        <v>6108741</v>
      </c>
      <c r="E66" s="41">
        <v>5045117</v>
      </c>
      <c r="F66" s="41">
        <v>3544885</v>
      </c>
      <c r="G66" s="41">
        <v>7516277</v>
      </c>
      <c r="H66" s="41">
        <v>4935323</v>
      </c>
      <c r="I66" s="41">
        <v>4269003</v>
      </c>
      <c r="J66" s="41">
        <v>4905761</v>
      </c>
      <c r="K66" s="41">
        <v>5477207</v>
      </c>
      <c r="L66" s="41">
        <v>2880854</v>
      </c>
      <c r="M66" s="41">
        <v>8182016</v>
      </c>
      <c r="N66" s="41">
        <v>61074569</v>
      </c>
      <c r="O66" s="41">
        <v>-4753028</v>
      </c>
      <c r="P66" s="52">
        <v>-7.2</v>
      </c>
      <c r="Q66" s="53"/>
    </row>
    <row r="67" spans="1:17" ht="6.75" customHeight="1">
      <c r="A67" s="40" t="s">
        <v>62</v>
      </c>
      <c r="B67" s="41">
        <v>97115499</v>
      </c>
      <c r="C67" s="41">
        <v>93638393</v>
      </c>
      <c r="D67" s="41">
        <v>73705025</v>
      </c>
      <c r="E67" s="41">
        <v>112559999</v>
      </c>
      <c r="F67" s="41">
        <v>68337719</v>
      </c>
      <c r="G67" s="41">
        <v>93191208</v>
      </c>
      <c r="H67" s="41">
        <v>93941268</v>
      </c>
      <c r="I67" s="41">
        <v>91804358</v>
      </c>
      <c r="J67" s="41">
        <v>78144995</v>
      </c>
      <c r="K67" s="41">
        <v>99853859</v>
      </c>
      <c r="L67" s="41">
        <v>74395124</v>
      </c>
      <c r="M67" s="41">
        <v>60816773</v>
      </c>
      <c r="N67" s="41">
        <v>1037504220</v>
      </c>
      <c r="O67" s="41">
        <v>-94359987</v>
      </c>
      <c r="P67" s="52">
        <v>-8.3</v>
      </c>
      <c r="Q67" s="53"/>
    </row>
    <row r="68" spans="1:17" ht="6.75" customHeight="1">
      <c r="A68" s="38" t="s">
        <v>63</v>
      </c>
      <c r="B68" s="42">
        <v>52494642</v>
      </c>
      <c r="C68" s="42">
        <v>49607747</v>
      </c>
      <c r="D68" s="42">
        <v>56717659</v>
      </c>
      <c r="E68" s="42">
        <v>59869967</v>
      </c>
      <c r="F68" s="42">
        <v>57482551</v>
      </c>
      <c r="G68" s="42">
        <v>52931950</v>
      </c>
      <c r="H68" s="42">
        <v>60175159</v>
      </c>
      <c r="I68" s="42">
        <v>56092719</v>
      </c>
      <c r="J68" s="42">
        <v>59286290</v>
      </c>
      <c r="K68" s="42">
        <v>62628722</v>
      </c>
      <c r="L68" s="42">
        <v>46705597</v>
      </c>
      <c r="M68" s="42">
        <v>47415718</v>
      </c>
      <c r="N68" s="42">
        <v>661408721</v>
      </c>
      <c r="O68" s="42">
        <v>-51014812</v>
      </c>
      <c r="P68" s="54">
        <v>-7.2</v>
      </c>
      <c r="Q68" s="53"/>
    </row>
    <row r="69" spans="1:17" ht="6.75" customHeight="1">
      <c r="A69" s="40" t="s">
        <v>64</v>
      </c>
      <c r="B69" s="41">
        <v>29510230</v>
      </c>
      <c r="C69" s="41">
        <v>22942943</v>
      </c>
      <c r="D69" s="41">
        <v>19820005</v>
      </c>
      <c r="E69" s="41">
        <v>18297483</v>
      </c>
      <c r="F69" s="41">
        <v>38788153</v>
      </c>
      <c r="G69" s="41">
        <v>17715314</v>
      </c>
      <c r="H69" s="41">
        <v>17991311</v>
      </c>
      <c r="I69" s="41">
        <v>31834619</v>
      </c>
      <c r="J69" s="41">
        <v>23101383</v>
      </c>
      <c r="K69" s="41">
        <v>7120803</v>
      </c>
      <c r="L69" s="41">
        <v>41840558</v>
      </c>
      <c r="M69" s="41">
        <v>18170920</v>
      </c>
      <c r="N69" s="41">
        <v>287133722</v>
      </c>
      <c r="O69" s="41">
        <v>-7537621</v>
      </c>
      <c r="P69" s="52">
        <v>-2.6</v>
      </c>
      <c r="Q69" s="53"/>
    </row>
    <row r="70" spans="1:17" ht="6.75" customHeight="1">
      <c r="A70" s="40" t="s">
        <v>65</v>
      </c>
      <c r="B70" s="41">
        <v>65809400</v>
      </c>
      <c r="C70" s="41">
        <v>72032304</v>
      </c>
      <c r="D70" s="41">
        <v>54951382</v>
      </c>
      <c r="E70" s="41">
        <v>67579681</v>
      </c>
      <c r="F70" s="41">
        <v>53797640</v>
      </c>
      <c r="G70" s="41">
        <v>63388666</v>
      </c>
      <c r="H70" s="41">
        <v>62834330</v>
      </c>
      <c r="I70" s="41">
        <v>67306177</v>
      </c>
      <c r="J70" s="41">
        <v>61260438</v>
      </c>
      <c r="K70" s="41">
        <v>72565578</v>
      </c>
      <c r="L70" s="41">
        <v>56954811</v>
      </c>
      <c r="M70" s="41">
        <v>48551058</v>
      </c>
      <c r="N70" s="41">
        <v>747031465</v>
      </c>
      <c r="O70" s="41">
        <v>-15326306</v>
      </c>
      <c r="P70" s="52">
        <v>-2</v>
      </c>
      <c r="Q70" s="53"/>
    </row>
    <row r="71" spans="1:17" ht="6.75" customHeight="1">
      <c r="A71" s="38" t="s">
        <v>66</v>
      </c>
      <c r="B71" s="42">
        <v>36215570</v>
      </c>
      <c r="C71" s="42">
        <v>29944571</v>
      </c>
      <c r="D71" s="42">
        <v>38161405</v>
      </c>
      <c r="E71" s="42">
        <v>22520835</v>
      </c>
      <c r="F71" s="42">
        <v>34747688</v>
      </c>
      <c r="G71" s="42">
        <v>29578429</v>
      </c>
      <c r="H71" s="42">
        <v>37924888</v>
      </c>
      <c r="I71" s="42">
        <v>27473107</v>
      </c>
      <c r="J71" s="42">
        <v>23542975</v>
      </c>
      <c r="K71" s="42">
        <v>34716046</v>
      </c>
      <c r="L71" s="42">
        <v>39765963</v>
      </c>
      <c r="M71" s="42">
        <v>35274271</v>
      </c>
      <c r="N71" s="42">
        <v>389865748</v>
      </c>
      <c r="O71" s="42">
        <v>-2417448</v>
      </c>
      <c r="P71" s="54">
        <v>-0.6</v>
      </c>
      <c r="Q71" s="53"/>
    </row>
    <row r="72" spans="1:17" ht="9.75" customHeight="1">
      <c r="A72" s="38" t="s">
        <v>75</v>
      </c>
      <c r="B72" s="42">
        <v>3242301812</v>
      </c>
      <c r="C72" s="42">
        <v>3139778825</v>
      </c>
      <c r="D72" s="42">
        <v>3348447810</v>
      </c>
      <c r="E72" s="42">
        <v>3297421301</v>
      </c>
      <c r="F72" s="42">
        <v>3248262687</v>
      </c>
      <c r="G72" s="42">
        <v>3344757087</v>
      </c>
      <c r="H72" s="42">
        <v>3176466978</v>
      </c>
      <c r="I72" s="42">
        <v>3161892505</v>
      </c>
      <c r="J72" s="42">
        <v>3420290716</v>
      </c>
      <c r="K72" s="42">
        <v>3206353910</v>
      </c>
      <c r="L72" s="42">
        <v>2924001194</v>
      </c>
      <c r="M72" s="42">
        <v>3203233578</v>
      </c>
      <c r="N72" s="42">
        <v>38713208403</v>
      </c>
      <c r="O72" s="42">
        <v>-2058967867</v>
      </c>
      <c r="P72" s="54">
        <v>-5</v>
      </c>
      <c r="Q72" s="55"/>
    </row>
    <row r="73" spans="1:17" ht="3.75" customHeight="1">
      <c r="A73" s="4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56"/>
      <c r="Q73" s="33"/>
    </row>
    <row r="74" spans="1:17" ht="0.75" customHeight="1">
      <c r="A74" s="57"/>
      <c r="B74" s="32"/>
      <c r="C74" s="32"/>
      <c r="D74" s="32"/>
      <c r="E74" s="32"/>
      <c r="F74" s="32"/>
      <c r="G74" s="32"/>
      <c r="H74" s="32"/>
      <c r="I74" s="58"/>
      <c r="J74" s="32"/>
      <c r="K74" s="32"/>
      <c r="L74" s="32"/>
      <c r="M74" s="32"/>
      <c r="N74" s="32"/>
      <c r="O74" s="32"/>
      <c r="P74" s="45"/>
      <c r="Q74" s="53"/>
    </row>
    <row r="75" spans="1:17" ht="0.75" customHeight="1">
      <c r="A75" s="57"/>
      <c r="B75" s="32"/>
      <c r="C75" s="32"/>
      <c r="D75" s="32"/>
      <c r="E75" s="32"/>
      <c r="F75" s="32"/>
      <c r="G75" s="32"/>
      <c r="H75" s="32"/>
      <c r="I75" s="58"/>
      <c r="J75" s="32"/>
      <c r="K75" s="32"/>
      <c r="L75" s="32"/>
      <c r="M75" s="32"/>
      <c r="N75" s="32"/>
      <c r="O75" s="32"/>
      <c r="P75" s="45"/>
      <c r="Q75" s="53"/>
    </row>
    <row r="76" spans="1:17" ht="0.75" customHeight="1">
      <c r="A76" s="74"/>
      <c r="B76" s="32"/>
      <c r="C76" s="32"/>
      <c r="D76" s="32"/>
      <c r="E76" s="32"/>
      <c r="F76" s="32"/>
      <c r="G76" s="32"/>
      <c r="H76" s="32"/>
      <c r="I76" s="58"/>
      <c r="J76" s="32"/>
      <c r="K76" s="32"/>
      <c r="L76" s="32"/>
      <c r="M76" s="32"/>
      <c r="N76" s="32"/>
      <c r="O76" s="32"/>
      <c r="P76" s="45"/>
      <c r="Q76" s="53"/>
    </row>
    <row r="77" spans="1:17" ht="0.75" customHeight="1">
      <c r="A77" s="5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53"/>
    </row>
    <row r="78" spans="1:16" ht="8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76"/>
      <c r="O78" s="61"/>
      <c r="P78" s="61"/>
    </row>
    <row r="79" spans="1:16" ht="8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</sheetData>
  <sheetProtection/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79"/>
  <sheetViews>
    <sheetView showGridLines="0" defaultGridColor="0" zoomScale="127" zoomScaleNormal="127" zoomScalePageLayoutView="0" colorId="22" workbookViewId="0" topLeftCell="A1">
      <selection activeCell="A21" sqref="A21"/>
    </sheetView>
  </sheetViews>
  <sheetFormatPr defaultColWidth="9.796875" defaultRowHeight="8.25"/>
  <cols>
    <col min="1" max="1" width="16.796875" style="31" customWidth="1"/>
    <col min="2" max="14" width="12.3984375" style="31" customWidth="1"/>
    <col min="15" max="16" width="10.796875" style="31" customWidth="1"/>
    <col min="17" max="17" width="12.796875" style="31" customWidth="1"/>
    <col min="18" max="16384" width="9.796875" style="31" customWidth="1"/>
  </cols>
  <sheetData>
    <row r="1" ht="15.75">
      <c r="A1" s="30"/>
    </row>
    <row r="2" ht="15.75">
      <c r="A2" s="30"/>
    </row>
    <row r="3" ht="15.75">
      <c r="A3" s="30"/>
    </row>
    <row r="4" spans="1:17" ht="15" customHeight="1">
      <c r="A4" s="48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3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3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3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8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2" t="s">
        <v>77</v>
      </c>
      <c r="Q10" s="33"/>
    </row>
    <row r="11" spans="1:17" ht="8.25">
      <c r="A11" s="34" t="s">
        <v>1</v>
      </c>
      <c r="B11" s="34"/>
      <c r="C11" s="34"/>
      <c r="D11" s="34"/>
      <c r="E11" s="34"/>
      <c r="F11" s="34"/>
      <c r="G11" s="34"/>
      <c r="H11" s="35" t="s">
        <v>2</v>
      </c>
      <c r="I11" s="34"/>
      <c r="J11" s="34"/>
      <c r="K11" s="34"/>
      <c r="L11" s="34"/>
      <c r="M11" s="34"/>
      <c r="N11" s="34"/>
      <c r="O11" s="34"/>
      <c r="P11" s="77" t="s">
        <v>81</v>
      </c>
      <c r="Q11" s="33"/>
    </row>
    <row r="12" spans="1:17" ht="6" customHeight="1">
      <c r="A12" s="4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 t="s">
        <v>67</v>
      </c>
      <c r="P12" s="67"/>
      <c r="Q12" s="33"/>
    </row>
    <row r="13" spans="1:17" ht="6" customHeight="1">
      <c r="A13" s="40"/>
      <c r="B13" s="40"/>
      <c r="C13" s="40"/>
      <c r="D13" s="40"/>
      <c r="E13" s="40"/>
      <c r="F13" s="49"/>
      <c r="G13" s="49"/>
      <c r="H13" s="49"/>
      <c r="I13" s="49"/>
      <c r="J13" s="49"/>
      <c r="K13" s="49"/>
      <c r="L13" s="49"/>
      <c r="M13" s="49"/>
      <c r="N13" s="40"/>
      <c r="O13" s="49" t="s">
        <v>68</v>
      </c>
      <c r="P13" s="45"/>
      <c r="Q13" s="33"/>
    </row>
    <row r="14" spans="1:17" ht="6" customHeight="1">
      <c r="A14" s="40"/>
      <c r="B14" s="40"/>
      <c r="C14" s="40"/>
      <c r="D14" s="40"/>
      <c r="E14" s="40"/>
      <c r="F14" s="40"/>
      <c r="G14" s="49"/>
      <c r="H14" s="49"/>
      <c r="I14" s="40"/>
      <c r="J14" s="40"/>
      <c r="K14" s="40"/>
      <c r="L14" s="40"/>
      <c r="M14" s="40"/>
      <c r="N14" s="40"/>
      <c r="O14" s="50">
        <v>2007</v>
      </c>
      <c r="P14" s="47"/>
      <c r="Q14" s="51" t="s">
        <v>69</v>
      </c>
    </row>
    <row r="15" spans="1:17" ht="6" customHeight="1">
      <c r="A15" s="36" t="s">
        <v>3</v>
      </c>
      <c r="B15" s="36" t="s">
        <v>4</v>
      </c>
      <c r="C15" s="36" t="s">
        <v>5</v>
      </c>
      <c r="D15" s="36" t="s">
        <v>6</v>
      </c>
      <c r="E15" s="36" t="s">
        <v>7</v>
      </c>
      <c r="F15" s="36" t="s">
        <v>8</v>
      </c>
      <c r="G15" s="36" t="s">
        <v>9</v>
      </c>
      <c r="H15" s="36" t="s">
        <v>10</v>
      </c>
      <c r="I15" s="36" t="s">
        <v>11</v>
      </c>
      <c r="J15" s="36" t="s">
        <v>12</v>
      </c>
      <c r="K15" s="36" t="s">
        <v>13</v>
      </c>
      <c r="L15" s="36" t="s">
        <v>14</v>
      </c>
      <c r="M15" s="36" t="s">
        <v>15</v>
      </c>
      <c r="N15" s="36" t="s">
        <v>70</v>
      </c>
      <c r="O15" s="40"/>
      <c r="P15" s="68"/>
      <c r="Q15" s="66" t="s">
        <v>71</v>
      </c>
    </row>
    <row r="16" spans="1:17" ht="6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3"/>
      <c r="Q16" s="51" t="s">
        <v>72</v>
      </c>
    </row>
    <row r="17" spans="1:17" ht="6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73</v>
      </c>
      <c r="P17" s="37" t="s">
        <v>74</v>
      </c>
      <c r="Q17" s="51" t="s">
        <v>74</v>
      </c>
    </row>
    <row r="18" spans="1:17" ht="6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3"/>
      <c r="Q18" s="51" t="s">
        <v>67</v>
      </c>
    </row>
    <row r="19" spans="1:17" ht="6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51">
        <v>20007</v>
      </c>
    </row>
    <row r="20" spans="1:17" ht="0.75" customHeight="1">
      <c r="A20" s="4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43"/>
      <c r="Q20" s="33"/>
    </row>
    <row r="21" spans="1:17" ht="6.75" customHeight="1">
      <c r="A21" s="40" t="s">
        <v>16</v>
      </c>
      <c r="B21" s="41">
        <f>SUM('[1]B'!F$16:G$16)</f>
        <v>61751275</v>
      </c>
      <c r="C21" s="41">
        <f>SUM('[1]C'!F$16:G$16)</f>
        <v>73875094</v>
      </c>
      <c r="D21" s="41">
        <f>SUM('[1]D'!F$16:G$16)</f>
        <v>57757507</v>
      </c>
      <c r="E21" s="41">
        <f>SUM('[1]E'!F$16:G$16)</f>
        <v>67452961</v>
      </c>
      <c r="F21" s="41">
        <f>SUM('[1]F'!F$16:G$16)</f>
        <v>74909895</v>
      </c>
      <c r="G21" s="41">
        <f>SUM('[1]G'!F$16:G$16)</f>
        <v>58166194</v>
      </c>
      <c r="H21" s="41">
        <f>SUM('[1]H'!F$16:G$16)</f>
        <v>66513470</v>
      </c>
      <c r="I21" s="41">
        <f>SUM('[1]I'!F$16:G$16)</f>
        <v>70477558</v>
      </c>
      <c r="J21" s="41">
        <f>SUM('[1]J'!F$16:G$16)</f>
        <v>56962632</v>
      </c>
      <c r="K21" s="41">
        <f>SUM('[1]K'!F$16:G$16)</f>
        <v>60788965</v>
      </c>
      <c r="L21" s="41">
        <f>SUM('[1]L'!F$16:G$16)</f>
        <v>71499031</v>
      </c>
      <c r="M21" s="41">
        <f>SUM('[1]M'!F$16:G$16)</f>
        <v>54226011</v>
      </c>
      <c r="N21" s="41">
        <f aca="true" t="shared" si="0" ref="N21:N71">SUM(B21:M21)</f>
        <v>774380593</v>
      </c>
      <c r="O21" s="41">
        <f aca="true" t="shared" si="1" ref="O21:O72">N21-Q21</f>
        <v>-107619712</v>
      </c>
      <c r="P21" s="52">
        <f aca="true" t="shared" si="2" ref="P21:P71">ROUND(O21/Q21*100,1)</f>
        <v>-12.2</v>
      </c>
      <c r="Q21" s="53">
        <f>SUM('[52]A'!F$16:G$16)</f>
        <v>882000305</v>
      </c>
    </row>
    <row r="22" spans="1:17" ht="6.75" customHeight="1">
      <c r="A22" s="40" t="s">
        <v>17</v>
      </c>
      <c r="B22" s="41">
        <f>SUM('[2]B'!F$16:G$16)</f>
        <v>15900059</v>
      </c>
      <c r="C22" s="41">
        <f>SUM('[2]C'!F$16:G$16)</f>
        <v>12229906</v>
      </c>
      <c r="D22" s="41">
        <f>SUM('[2]D'!F$16:G$16)</f>
        <v>24671064</v>
      </c>
      <c r="E22" s="41">
        <f>SUM('[2]E'!F$16:G$16)</f>
        <v>17251179</v>
      </c>
      <c r="F22" s="41">
        <f>SUM('[2]F'!F$16:G$16)</f>
        <v>19299031</v>
      </c>
      <c r="G22" s="41">
        <f>SUM('[2]G'!F$16:G$16)</f>
        <v>20201265</v>
      </c>
      <c r="H22" s="41">
        <f>SUM('[2]H'!F$16:G$16)</f>
        <v>37889131</v>
      </c>
      <c r="I22" s="41">
        <f>SUM('[2]I'!F$16:G$16)</f>
        <v>26223856</v>
      </c>
      <c r="J22" s="41">
        <f>SUM('[2]J'!F$16:G$16)</f>
        <v>22239038</v>
      </c>
      <c r="K22" s="41">
        <f>SUM('[2]K'!F$16:G$16)</f>
        <v>17042731</v>
      </c>
      <c r="L22" s="41">
        <f>SUM('[2]L'!F$16:G$16)</f>
        <v>12810299</v>
      </c>
      <c r="M22" s="41">
        <f>SUM('[2]M'!F$16:G$16)</f>
        <v>19058331</v>
      </c>
      <c r="N22" s="41">
        <f t="shared" si="0"/>
        <v>244815890</v>
      </c>
      <c r="O22" s="41">
        <f t="shared" si="1"/>
        <v>6387787</v>
      </c>
      <c r="P22" s="52">
        <f t="shared" si="2"/>
        <v>2.7</v>
      </c>
      <c r="Q22" s="53">
        <f>SUM('[53]A'!F$16:G$16)</f>
        <v>238428103</v>
      </c>
    </row>
    <row r="23" spans="1:17" ht="6.75" customHeight="1">
      <c r="A23" s="40" t="s">
        <v>18</v>
      </c>
      <c r="B23" s="41">
        <f>SUM('[3]B'!F$16:G$16)</f>
        <v>77939271</v>
      </c>
      <c r="C23" s="41">
        <f>SUM('[3]C'!F$16:G$16)</f>
        <v>69031787</v>
      </c>
      <c r="D23" s="41">
        <f>SUM('[3]D'!F$16:G$16)</f>
        <v>81708073</v>
      </c>
      <c r="E23" s="41">
        <f>SUM('[3]E'!F$16:G$16)</f>
        <v>71143559</v>
      </c>
      <c r="F23" s="41">
        <f>SUM('[3]F'!F$16:G$16)</f>
        <v>74250023</v>
      </c>
      <c r="G23" s="41">
        <f>SUM('[3]G'!F$16:G$16)</f>
        <v>64801824</v>
      </c>
      <c r="H23" s="41">
        <f>SUM('[3]H'!F$16:G$16)</f>
        <v>60439262</v>
      </c>
      <c r="I23" s="41">
        <f>SUM('[3]I'!F$16:G$16)</f>
        <v>70164537</v>
      </c>
      <c r="J23" s="41">
        <f>SUM('[3]J'!F$16:G$16)</f>
        <v>71273950</v>
      </c>
      <c r="K23" s="41">
        <f>SUM('[3]K'!F$16:G$16)</f>
        <v>75379325</v>
      </c>
      <c r="L23" s="41">
        <f>SUM('[3]L'!F$16:G$16)</f>
        <v>48768357</v>
      </c>
      <c r="M23" s="41">
        <f>SUM('[3]M'!F$16:G$16)</f>
        <v>54565443</v>
      </c>
      <c r="N23" s="41">
        <f t="shared" si="0"/>
        <v>819465411</v>
      </c>
      <c r="O23" s="41">
        <f t="shared" si="1"/>
        <v>-65941892</v>
      </c>
      <c r="P23" s="52">
        <f t="shared" si="2"/>
        <v>-7.4</v>
      </c>
      <c r="Q23" s="53">
        <f>SUM('[54]A'!F$16:G$16)</f>
        <v>885407303</v>
      </c>
    </row>
    <row r="24" spans="1:17" ht="6.75" customHeight="1">
      <c r="A24" s="38" t="s">
        <v>19</v>
      </c>
      <c r="B24" s="42">
        <f>SUM('[4]B'!F$16:G$16)</f>
        <v>52890609</v>
      </c>
      <c r="C24" s="42">
        <f>SUM('[4]C'!F$16:G$16)</f>
        <v>55135734</v>
      </c>
      <c r="D24" s="42">
        <f>SUM('[4]D'!F$16:G$16)</f>
        <v>53374846</v>
      </c>
      <c r="E24" s="42">
        <f>SUM('[4]E'!F$16:G$16)</f>
        <v>51733347</v>
      </c>
      <c r="F24" s="42">
        <f>SUM('[4]F'!F$16:G$16)</f>
        <v>52315016</v>
      </c>
      <c r="G24" s="42">
        <f>SUM('[4]G'!F$16:G$16)</f>
        <v>54444612</v>
      </c>
      <c r="H24" s="42">
        <f>SUM('[4]H'!F$16:G$16)</f>
        <v>49880028</v>
      </c>
      <c r="I24" s="42">
        <f>SUM('[4]I'!F$16:G$16)</f>
        <v>56175252</v>
      </c>
      <c r="J24" s="42">
        <f>SUM('[4]J'!F$16:G$16)</f>
        <v>56291624</v>
      </c>
      <c r="K24" s="42">
        <f>SUM('[4]K'!F$16:G$16)</f>
        <v>49299181</v>
      </c>
      <c r="L24" s="42">
        <f>SUM('[4]L'!F$16:G$16)</f>
        <v>50337004</v>
      </c>
      <c r="M24" s="42">
        <f>SUM('[4]M'!F$16:G$16)</f>
        <v>46532344</v>
      </c>
      <c r="N24" s="42">
        <f t="shared" si="0"/>
        <v>628409597</v>
      </c>
      <c r="O24" s="42">
        <f t="shared" si="1"/>
        <v>-45321600</v>
      </c>
      <c r="P24" s="54">
        <f t="shared" si="2"/>
        <v>-6.7</v>
      </c>
      <c r="Q24" s="53">
        <f>SUM('[55]A'!F$16:G$16)</f>
        <v>673731197</v>
      </c>
    </row>
    <row r="25" spans="1:17" ht="6.75" customHeight="1">
      <c r="A25" s="40" t="s">
        <v>20</v>
      </c>
      <c r="B25" s="41">
        <f>SUM('[5]B'!F$16:G$16)</f>
        <v>235619295</v>
      </c>
      <c r="C25" s="41">
        <f>SUM('[5]C'!F$16:G$16)</f>
        <v>224869497</v>
      </c>
      <c r="D25" s="41">
        <f>SUM('[5]D'!F$16:G$16)</f>
        <v>249776829</v>
      </c>
      <c r="E25" s="41">
        <f>SUM('[5]E'!F$16:G$16)</f>
        <v>231149045</v>
      </c>
      <c r="F25" s="41">
        <f>SUM('[5]F'!F$16:G$16)</f>
        <v>226297872</v>
      </c>
      <c r="G25" s="41">
        <f>SUM('[5]G'!F$16:G$16)</f>
        <v>288555640</v>
      </c>
      <c r="H25" s="41">
        <f>SUM('[5]H'!F$16:G$16)</f>
        <v>244662009</v>
      </c>
      <c r="I25" s="41">
        <f>SUM('[5]I'!F$16:G$16)</f>
        <v>235359769</v>
      </c>
      <c r="J25" s="41">
        <f>SUM('[5]J'!F$16:G$16)</f>
        <v>260975335</v>
      </c>
      <c r="K25" s="41">
        <f>SUM('[5]K'!F$16:G$16)</f>
        <v>253528673</v>
      </c>
      <c r="L25" s="41">
        <f>SUM('[5]L'!F$16:G$16)</f>
        <v>205033750</v>
      </c>
      <c r="M25" s="41">
        <f>SUM('[5]M'!F$16:G$16)</f>
        <v>300714546</v>
      </c>
      <c r="N25" s="41">
        <f t="shared" si="0"/>
        <v>2956542260</v>
      </c>
      <c r="O25" s="41">
        <f t="shared" si="1"/>
        <v>-224568509</v>
      </c>
      <c r="P25" s="52">
        <f t="shared" si="2"/>
        <v>-7.1</v>
      </c>
      <c r="Q25" s="53">
        <f>SUM('[56]A'!F$16:G$16)</f>
        <v>3181110769</v>
      </c>
    </row>
    <row r="26" spans="1:17" ht="6.75" customHeight="1">
      <c r="A26" s="40" t="s">
        <v>21</v>
      </c>
      <c r="B26" s="41">
        <f>SUM('[6]B'!F$16:G$16)</f>
        <v>46340814</v>
      </c>
      <c r="C26" s="41">
        <f>SUM('[6]C'!F$16:G$16)</f>
        <v>46104953</v>
      </c>
      <c r="D26" s="41">
        <f>SUM('[6]D'!F$16:G$16)</f>
        <v>45409645</v>
      </c>
      <c r="E26" s="41">
        <f>SUM('[6]E'!F$16:G$16)</f>
        <v>48081231</v>
      </c>
      <c r="F26" s="41">
        <f>SUM('[6]F'!F$16:G$16)</f>
        <v>49709322</v>
      </c>
      <c r="G26" s="41">
        <f>SUM('[6]G'!F$16:G$16)</f>
        <v>51479539</v>
      </c>
      <c r="H26" s="41">
        <f>SUM('[6]H'!F$16:G$16)</f>
        <v>49125312</v>
      </c>
      <c r="I26" s="41">
        <f>SUM('[6]I'!F$16:G$16)</f>
        <v>50605418</v>
      </c>
      <c r="J26" s="41">
        <f>SUM('[6]J'!F$16:G$16)</f>
        <v>49910191</v>
      </c>
      <c r="K26" s="41">
        <f>SUM('[6]K'!F$16:G$16)</f>
        <v>53950114</v>
      </c>
      <c r="L26" s="41">
        <f>SUM('[6]L'!F$16:G$16)</f>
        <v>45162776</v>
      </c>
      <c r="M26" s="41">
        <f>SUM('[6]M'!F$16:G$16)</f>
        <v>46926765</v>
      </c>
      <c r="N26" s="41">
        <f t="shared" si="0"/>
        <v>582806080</v>
      </c>
      <c r="O26" s="41">
        <f t="shared" si="1"/>
        <v>-18766782</v>
      </c>
      <c r="P26" s="52">
        <f t="shared" si="2"/>
        <v>-3.1</v>
      </c>
      <c r="Q26" s="53">
        <f>SUM('[57]A'!F$16:G$16)</f>
        <v>601572862</v>
      </c>
    </row>
    <row r="27" spans="1:17" ht="6.75" customHeight="1">
      <c r="A27" s="40" t="s">
        <v>22</v>
      </c>
      <c r="B27" s="41">
        <f>SUM('[7]B'!F$16:G$16)</f>
        <v>20910212</v>
      </c>
      <c r="C27" s="41">
        <f>SUM('[7]C'!F$16:G$16)</f>
        <v>19113924</v>
      </c>
      <c r="D27" s="41">
        <f>SUM('[7]D'!F$16:G$16)</f>
        <v>31309769</v>
      </c>
      <c r="E27" s="41">
        <f>SUM('[7]E'!F$16:G$16)</f>
        <v>22570431</v>
      </c>
      <c r="F27" s="41">
        <f>SUM('[7]F'!F$16:G$16)</f>
        <v>22781445</v>
      </c>
      <c r="G27" s="41">
        <f>SUM('[7]G'!F$16:G$16)</f>
        <v>32487309</v>
      </c>
      <c r="H27" s="41">
        <f>SUM('[7]H'!F$16:G$16)</f>
        <v>22089184</v>
      </c>
      <c r="I27" s="41">
        <f>SUM('[7]I'!F$16:G$16)</f>
        <v>21390031</v>
      </c>
      <c r="J27" s="41">
        <f>SUM('[7]J'!F$16:G$16)</f>
        <v>31693529</v>
      </c>
      <c r="K27" s="41">
        <f>SUM('[7]K'!F$16:G$16)</f>
        <v>22528972</v>
      </c>
      <c r="L27" s="41">
        <f>SUM('[7]L'!F$16:G$16)</f>
        <v>19144652</v>
      </c>
      <c r="M27" s="41">
        <f>SUM('[7]M'!F$16:G$16)</f>
        <v>30073613</v>
      </c>
      <c r="N27" s="41">
        <f t="shared" si="0"/>
        <v>296093071</v>
      </c>
      <c r="O27" s="41">
        <f t="shared" si="1"/>
        <v>-10767718</v>
      </c>
      <c r="P27" s="52">
        <f t="shared" si="2"/>
        <v>-3.5</v>
      </c>
      <c r="Q27" s="53">
        <f>SUM('[58]A'!F$16:G$16)</f>
        <v>306860789</v>
      </c>
    </row>
    <row r="28" spans="1:17" ht="6.75" customHeight="1">
      <c r="A28" s="38" t="s">
        <v>23</v>
      </c>
      <c r="B28" s="42">
        <f>SUM('[8]B'!F$16:G$16)</f>
        <v>5578329</v>
      </c>
      <c r="C28" s="42">
        <f>SUM('[8]C'!F$16:G$16)</f>
        <v>4999165</v>
      </c>
      <c r="D28" s="42">
        <f>SUM('[8]D'!F$16:G$16)</f>
        <v>4698392</v>
      </c>
      <c r="E28" s="42">
        <f>SUM('[8]E'!F$16:G$16)</f>
        <v>6442601</v>
      </c>
      <c r="F28" s="42">
        <f>SUM('[8]F'!F$16:G$16)</f>
        <v>6157114</v>
      </c>
      <c r="G28" s="42">
        <f>SUM('[8]G'!F$16:G$16)</f>
        <v>5556032</v>
      </c>
      <c r="H28" s="42">
        <f>SUM('[8]H'!F$16:G$16)</f>
        <v>5539646</v>
      </c>
      <c r="I28" s="42">
        <f>SUM('[8]I'!F$16:G$16)</f>
        <v>5672444</v>
      </c>
      <c r="J28" s="42">
        <f>SUM('[8]J'!F$16:G$16)</f>
        <v>5321690</v>
      </c>
      <c r="K28" s="42">
        <f>SUM('[8]K'!F$16:G$16)</f>
        <v>5905412</v>
      </c>
      <c r="L28" s="42">
        <f>SUM('[8]L'!F$16:G$16)</f>
        <v>4516836</v>
      </c>
      <c r="M28" s="42">
        <f>SUM('[8]M'!F$16:G$16)</f>
        <v>5781393</v>
      </c>
      <c r="N28" s="42">
        <f t="shared" si="0"/>
        <v>66169054</v>
      </c>
      <c r="O28" s="42">
        <f t="shared" si="1"/>
        <v>-5439412</v>
      </c>
      <c r="P28" s="54">
        <f t="shared" si="2"/>
        <v>-7.6</v>
      </c>
      <c r="Q28" s="53">
        <f>SUM('[59]A'!F$16:G$16)</f>
        <v>71608466</v>
      </c>
    </row>
    <row r="29" spans="1:17" ht="6.75" customHeight="1">
      <c r="A29" s="40" t="s">
        <v>24</v>
      </c>
      <c r="B29" s="41">
        <f>SUM('[9]B'!F$16:G$16)</f>
        <v>2219924</v>
      </c>
      <c r="C29" s="41">
        <f>SUM('[9]C'!F$16:G$16)</f>
        <v>1894962</v>
      </c>
      <c r="D29" s="41">
        <f>SUM('[9]D'!F$16:G$16)</f>
        <v>2231826</v>
      </c>
      <c r="E29" s="41">
        <f>SUM('[9]E'!F$16:G$16)</f>
        <v>2148808</v>
      </c>
      <c r="F29" s="41">
        <f>SUM('[9]F'!F$16:G$16)</f>
        <v>2151242</v>
      </c>
      <c r="G29" s="41">
        <f>SUM('[9]G'!F$16:G$16)</f>
        <v>2488878</v>
      </c>
      <c r="H29" s="41">
        <f>SUM('[9]H'!F$16:G$16)</f>
        <v>2497094</v>
      </c>
      <c r="I29" s="41">
        <f>SUM('[9]I'!F$16:G$16)</f>
        <v>2357080</v>
      </c>
      <c r="J29" s="41">
        <f>SUM('[9]J'!F$16:G$16)</f>
        <v>1694038</v>
      </c>
      <c r="K29" s="41">
        <f>SUM('[9]K'!F$16:G$16)</f>
        <v>2245444</v>
      </c>
      <c r="L29" s="41">
        <f>SUM('[9]L'!F$16:G$16)</f>
        <v>3151753</v>
      </c>
      <c r="M29" s="41">
        <f>SUM('[9]M'!F$16:G$16)</f>
        <v>1887962</v>
      </c>
      <c r="N29" s="41">
        <f t="shared" si="0"/>
        <v>26969011</v>
      </c>
      <c r="O29" s="41">
        <f t="shared" si="1"/>
        <v>5104666</v>
      </c>
      <c r="P29" s="52">
        <f t="shared" si="2"/>
        <v>23.3</v>
      </c>
      <c r="Q29" s="53">
        <f>SUM('[60]A'!F$16:G$16)</f>
        <v>21864345</v>
      </c>
    </row>
    <row r="30" spans="1:17" ht="6.75" customHeight="1">
      <c r="A30" s="40" t="s">
        <v>25</v>
      </c>
      <c r="B30" s="41">
        <f>SUM('[10]B'!F$16:G$16)</f>
        <v>121347302</v>
      </c>
      <c r="C30" s="41">
        <f>SUM('[10]C'!F$16:G$16)</f>
        <v>133715544</v>
      </c>
      <c r="D30" s="41">
        <f>SUM('[10]D'!F$16:G$16)</f>
        <v>128833824</v>
      </c>
      <c r="E30" s="41">
        <f>SUM('[10]E'!F$16:G$16)</f>
        <v>134189042</v>
      </c>
      <c r="F30" s="41">
        <f>SUM('[10]F'!F$16:G$16)</f>
        <v>135679462</v>
      </c>
      <c r="G30" s="41">
        <f>SUM('[10]G'!F$16:G$16)</f>
        <v>129415306</v>
      </c>
      <c r="H30" s="41">
        <f>SUM('[10]H'!F$16:G$16)</f>
        <v>118433386</v>
      </c>
      <c r="I30" s="41">
        <f>SUM('[10]I'!F$16:G$16)</f>
        <v>119455578</v>
      </c>
      <c r="J30" s="41">
        <f>SUM('[10]J'!F$16:G$16)</f>
        <v>120785929</v>
      </c>
      <c r="K30" s="41">
        <f>SUM('[10]K'!F$16:G$16)</f>
        <v>114643778</v>
      </c>
      <c r="L30" s="41">
        <f>SUM('[10]L'!F$16:G$16)</f>
        <v>127852222</v>
      </c>
      <c r="M30" s="41">
        <f>SUM('[10]M'!F$16:G$16)</f>
        <v>111363457</v>
      </c>
      <c r="N30" s="41">
        <f t="shared" si="0"/>
        <v>1495714830</v>
      </c>
      <c r="O30" s="41">
        <f t="shared" si="1"/>
        <v>-184736401</v>
      </c>
      <c r="P30" s="52">
        <f t="shared" si="2"/>
        <v>-11</v>
      </c>
      <c r="Q30" s="53">
        <f>SUM('[61]A'!F$16:G$16)</f>
        <v>1680451231</v>
      </c>
    </row>
    <row r="31" spans="1:17" ht="6.75" customHeight="1">
      <c r="A31" s="40" t="s">
        <v>26</v>
      </c>
      <c r="B31" s="41">
        <f>SUM('[11]B'!F$16:G$16)</f>
        <v>121426967</v>
      </c>
      <c r="C31" s="41">
        <f>SUM('[11]C'!F$16:G$16)</f>
        <v>116468696</v>
      </c>
      <c r="D31" s="41">
        <f>SUM('[11]D'!F$16:G$16)</f>
        <v>123225080</v>
      </c>
      <c r="E31" s="41">
        <f>SUM('[11]E'!F$16:G$16)</f>
        <v>116805141</v>
      </c>
      <c r="F31" s="41">
        <f>SUM('[11]F'!F$16:G$16)</f>
        <v>121601866</v>
      </c>
      <c r="G31" s="41">
        <f>SUM('[11]G'!F$16:G$16)</f>
        <v>114554286</v>
      </c>
      <c r="H31" s="41">
        <f>SUM('[11]H'!F$16:G$16)</f>
        <v>106649010</v>
      </c>
      <c r="I31" s="41">
        <f>SUM('[11]I'!F$16:G$16)</f>
        <v>109917982</v>
      </c>
      <c r="J31" s="41">
        <f>SUM('[11]J'!F$16:G$16)</f>
        <v>112094347</v>
      </c>
      <c r="K31" s="41">
        <f>SUM('[11]K'!F$16:G$16)</f>
        <v>98503471</v>
      </c>
      <c r="L31" s="41">
        <f>SUM('[11]L'!F$16:G$16)</f>
        <v>97847630</v>
      </c>
      <c r="M31" s="41">
        <f>SUM('[11]M'!F$16:G$16)</f>
        <v>97398352</v>
      </c>
      <c r="N31" s="41">
        <f t="shared" si="0"/>
        <v>1336492828</v>
      </c>
      <c r="O31" s="41">
        <f t="shared" si="1"/>
        <v>-179066821</v>
      </c>
      <c r="P31" s="52">
        <f t="shared" si="2"/>
        <v>-11.8</v>
      </c>
      <c r="Q31" s="53">
        <f>SUM('[62]A'!F$16:G$16)</f>
        <v>1515559649</v>
      </c>
    </row>
    <row r="32" spans="1:17" ht="6.75" customHeight="1">
      <c r="A32" s="38" t="s">
        <v>27</v>
      </c>
      <c r="B32" s="42">
        <f>SUM('[12]B'!F$16:G$16)</f>
        <v>4114798</v>
      </c>
      <c r="C32" s="42">
        <f>SUM('[12]C'!F$16:G$16)</f>
        <v>3964622</v>
      </c>
      <c r="D32" s="42">
        <f>SUM('[12]D'!F$16:G$16)</f>
        <v>2505359</v>
      </c>
      <c r="E32" s="42">
        <f>SUM('[12]E'!F$16:G$16)</f>
        <v>4290969</v>
      </c>
      <c r="F32" s="42">
        <f>SUM('[12]F'!F$16:G$16)</f>
        <v>7031639</v>
      </c>
      <c r="G32" s="42">
        <f>SUM('[12]G'!F$16:G$16)</f>
        <v>6082944</v>
      </c>
      <c r="H32" s="42">
        <f>SUM('[12]H'!F$16:G$16)</f>
        <v>3748063</v>
      </c>
      <c r="I32" s="42">
        <f>SUM('[12]I'!F$16:G$16)</f>
        <v>3663860</v>
      </c>
      <c r="J32" s="42">
        <f>SUM('[12]J'!F$16:G$16)</f>
        <v>4743972</v>
      </c>
      <c r="K32" s="42">
        <f>SUM('[12]K'!F$16:G$16)</f>
        <v>4512199</v>
      </c>
      <c r="L32" s="42">
        <f>SUM('[12]L'!F$16:G$16)</f>
        <v>10646253</v>
      </c>
      <c r="M32" s="42">
        <f>SUM('[12]M'!F$16:G$16)</f>
        <v>3712726</v>
      </c>
      <c r="N32" s="42">
        <f t="shared" si="0"/>
        <v>59017404</v>
      </c>
      <c r="O32" s="42">
        <f t="shared" si="1"/>
        <v>4176082</v>
      </c>
      <c r="P32" s="54">
        <f t="shared" si="2"/>
        <v>7.6</v>
      </c>
      <c r="Q32" s="53">
        <f>SUM('[63]A'!F$16:G$16)</f>
        <v>54841322</v>
      </c>
    </row>
    <row r="33" spans="1:17" ht="6.75" customHeight="1">
      <c r="A33" s="40" t="s">
        <v>28</v>
      </c>
      <c r="B33" s="41">
        <f>SUM('[13]B'!F$16:G$16)</f>
        <v>18402881</v>
      </c>
      <c r="C33" s="41">
        <f>SUM('[13]C'!F$16:G$16)</f>
        <v>17524948</v>
      </c>
      <c r="D33" s="41">
        <f>SUM('[13]D'!F$16:G$16)</f>
        <v>19113209</v>
      </c>
      <c r="E33" s="41">
        <f>SUM('[13]E'!F$16:G$16)</f>
        <v>22551334</v>
      </c>
      <c r="F33" s="41">
        <f>SUM('[13]F'!F$16:G$16)</f>
        <v>17851301</v>
      </c>
      <c r="G33" s="41">
        <f>SUM('[13]G'!F$16:G$16)</f>
        <v>19910226</v>
      </c>
      <c r="H33" s="41">
        <f>SUM('[13]H'!F$16:G$16)</f>
        <v>22211092</v>
      </c>
      <c r="I33" s="41">
        <f>SUM('[13]I'!F$16:G$16)</f>
        <v>17587132</v>
      </c>
      <c r="J33" s="41">
        <f>SUM('[13]J'!F$16:G$16)</f>
        <v>22946796</v>
      </c>
      <c r="K33" s="41">
        <f>SUM('[13]K'!F$16:G$16)</f>
        <v>23475548</v>
      </c>
      <c r="L33" s="41">
        <f>SUM('[13]L'!F$16:G$16)</f>
        <v>19433376</v>
      </c>
      <c r="M33" s="41">
        <f>SUM('[13]M'!F$16:G$16)</f>
        <v>25697636</v>
      </c>
      <c r="N33" s="41">
        <f t="shared" si="0"/>
        <v>246705479</v>
      </c>
      <c r="O33" s="41">
        <f t="shared" si="1"/>
        <v>-30636281</v>
      </c>
      <c r="P33" s="52">
        <f t="shared" si="2"/>
        <v>-11</v>
      </c>
      <c r="Q33" s="53">
        <f>SUM('[64]A'!F$16:G$16)</f>
        <v>277341760</v>
      </c>
    </row>
    <row r="34" spans="1:17" ht="6.75" customHeight="1">
      <c r="A34" s="40" t="s">
        <v>29</v>
      </c>
      <c r="B34" s="41">
        <f>SUM('[14]B'!F$16:G$16)</f>
        <v>102207827</v>
      </c>
      <c r="C34" s="41">
        <f>SUM('[14]C'!F$16:G$16)</f>
        <v>105121053</v>
      </c>
      <c r="D34" s="41">
        <f>SUM('[14]D'!F$16:G$16)</f>
        <v>164506361</v>
      </c>
      <c r="E34" s="41">
        <f>SUM('[14]E'!F$16:G$16)</f>
        <v>112552377</v>
      </c>
      <c r="F34" s="41">
        <f>SUM('[14]F'!F$16:G$16)</f>
        <v>93287104</v>
      </c>
      <c r="G34" s="41">
        <f>SUM('[14]G'!F$16:G$16)</f>
        <v>96026856</v>
      </c>
      <c r="H34" s="41">
        <f>SUM('[14]H'!F$16:G$16)</f>
        <v>100729123</v>
      </c>
      <c r="I34" s="41">
        <f>SUM('[14]I'!F$16:G$16)</f>
        <v>100249701</v>
      </c>
      <c r="J34" s="41">
        <f>SUM('[14]J'!F$16:G$16)</f>
        <v>199650911</v>
      </c>
      <c r="K34" s="41">
        <f>SUM('[14]K'!F$16:G$16)</f>
        <v>109835163</v>
      </c>
      <c r="L34" s="41">
        <f>SUM('[14]L'!F$16:G$16)</f>
        <v>90132062</v>
      </c>
      <c r="M34" s="41">
        <f>SUM('[14]M'!F$16:G$16)</f>
        <v>202400627</v>
      </c>
      <c r="N34" s="41">
        <f t="shared" si="0"/>
        <v>1476699165</v>
      </c>
      <c r="O34" s="41">
        <f t="shared" si="1"/>
        <v>-82009080</v>
      </c>
      <c r="P34" s="52">
        <f t="shared" si="2"/>
        <v>-5.3</v>
      </c>
      <c r="Q34" s="53">
        <f>SUM('[65]A'!F$16:G$16)</f>
        <v>1558708245</v>
      </c>
    </row>
    <row r="35" spans="1:17" ht="6.75" customHeight="1">
      <c r="A35" s="40" t="s">
        <v>30</v>
      </c>
      <c r="B35" s="41">
        <f>SUM('[15]B'!F$16:G$16)</f>
        <v>121897060</v>
      </c>
      <c r="C35" s="41">
        <f>SUM('[15]C'!F$16:G$16)</f>
        <v>117028182</v>
      </c>
      <c r="D35" s="41">
        <f>SUM('[15]D'!F$16:G$16)</f>
        <v>109106032</v>
      </c>
      <c r="E35" s="41">
        <f>SUM('[15]E'!F$16:G$16)</f>
        <v>121818307</v>
      </c>
      <c r="F35" s="41">
        <f>SUM('[15]F'!F$16:G$16)</f>
        <v>119901499</v>
      </c>
      <c r="G35" s="41">
        <f>SUM('[15]G'!F$16:G$16)</f>
        <v>103090222</v>
      </c>
      <c r="H35" s="41">
        <f>SUM('[15]H'!F$16:G$16)</f>
        <v>111524251</v>
      </c>
      <c r="I35" s="41">
        <f>SUM('[15]I'!F$16:G$16)</f>
        <v>105398977</v>
      </c>
      <c r="J35" s="41">
        <f>SUM('[15]J'!F$16:G$16)</f>
        <v>97853434</v>
      </c>
      <c r="K35" s="41">
        <f>SUM('[15]K'!F$16:G$16)</f>
        <v>118068224</v>
      </c>
      <c r="L35" s="41">
        <f>SUM('[15]L'!F$16:G$16)</f>
        <v>98217648</v>
      </c>
      <c r="M35" s="41">
        <f>SUM('[15]M'!F$16:G$16)</f>
        <v>89114615</v>
      </c>
      <c r="N35" s="41">
        <f t="shared" si="0"/>
        <v>1313018451</v>
      </c>
      <c r="O35" s="41">
        <f t="shared" si="1"/>
        <v>-70647765</v>
      </c>
      <c r="P35" s="52">
        <f t="shared" si="2"/>
        <v>-5.1</v>
      </c>
      <c r="Q35" s="53">
        <f>SUM('[66]A'!F$16:G$16)</f>
        <v>1383666216</v>
      </c>
    </row>
    <row r="36" spans="1:17" ht="6.75" customHeight="1">
      <c r="A36" s="38" t="s">
        <v>31</v>
      </c>
      <c r="B36" s="42">
        <f>SUM('[16]B'!F$16:G$16)</f>
        <v>57607507</v>
      </c>
      <c r="C36" s="42">
        <f>SUM('[16]C'!F$16:G$16)</f>
        <v>46972594</v>
      </c>
      <c r="D36" s="42">
        <f>SUM('[16]D'!F$16:G$16)</f>
        <v>48368194</v>
      </c>
      <c r="E36" s="42">
        <f>SUM('[16]E'!F$16:G$16)</f>
        <v>55880708</v>
      </c>
      <c r="F36" s="42">
        <f>SUM('[16]F'!F$16:G$16)</f>
        <v>57707647</v>
      </c>
      <c r="G36" s="42">
        <f>SUM('[16]G'!F$16:G$16)</f>
        <v>50157851</v>
      </c>
      <c r="H36" s="42">
        <f>SUM('[16]H'!F$16:G$16)</f>
        <v>56260180</v>
      </c>
      <c r="I36" s="42">
        <f>SUM('[16]I'!F$16:G$16)</f>
        <v>55764754</v>
      </c>
      <c r="J36" s="42">
        <f>SUM('[16]J'!F$16:G$16)</f>
        <v>55678221</v>
      </c>
      <c r="K36" s="42">
        <f>SUM('[16]K'!F$16:G$16)</f>
        <v>58134918</v>
      </c>
      <c r="L36" s="42">
        <f>SUM('[16]L'!F$16:G$16)</f>
        <v>52500322</v>
      </c>
      <c r="M36" s="42">
        <f>SUM('[16]M'!F$16:G$16)</f>
        <v>58063270</v>
      </c>
      <c r="N36" s="42">
        <f t="shared" si="0"/>
        <v>653096166</v>
      </c>
      <c r="O36" s="42">
        <f t="shared" si="1"/>
        <v>-719164</v>
      </c>
      <c r="P36" s="54">
        <f t="shared" si="2"/>
        <v>-0.1</v>
      </c>
      <c r="Q36" s="53">
        <f>SUM('[67]A'!F$16:G$16)</f>
        <v>653815330</v>
      </c>
    </row>
    <row r="37" spans="1:17" ht="6.75" customHeight="1">
      <c r="A37" s="40" t="s">
        <v>32</v>
      </c>
      <c r="B37" s="41">
        <f>SUM('[17]B'!F$16:G$16)</f>
        <v>33290555</v>
      </c>
      <c r="C37" s="41">
        <f>SUM('[17]C'!F$16:G$16)</f>
        <v>31821338</v>
      </c>
      <c r="D37" s="41">
        <f>SUM('[17]D'!F$16:G$16)</f>
        <v>45869424</v>
      </c>
      <c r="E37" s="41">
        <f>SUM('[17]E'!F$16:G$16)</f>
        <v>34840877</v>
      </c>
      <c r="F37" s="41">
        <f>SUM('[17]F'!F$16:G$16)</f>
        <v>34313315</v>
      </c>
      <c r="G37" s="41">
        <f>SUM('[17]G'!F$16:G$16)</f>
        <v>50649397</v>
      </c>
      <c r="H37" s="41">
        <f>SUM('[17]H'!F$16:G$16)</f>
        <v>35997428</v>
      </c>
      <c r="I37" s="41">
        <f>SUM('[17]I'!F$16:G$16)</f>
        <v>38530872</v>
      </c>
      <c r="J37" s="41">
        <f>SUM('[17]J'!F$16:G$16)</f>
        <v>59589757</v>
      </c>
      <c r="K37" s="41">
        <f>SUM('[17]K'!F$16:G$16)</f>
        <v>36146940</v>
      </c>
      <c r="L37" s="41">
        <f>SUM('[17]L'!F$16:G$16)</f>
        <v>30997534</v>
      </c>
      <c r="M37" s="41">
        <f>SUM('[17]M'!F$16:G$16)</f>
        <v>49943751</v>
      </c>
      <c r="N37" s="41">
        <f t="shared" si="0"/>
        <v>481991188</v>
      </c>
      <c r="O37" s="41">
        <f t="shared" si="1"/>
        <v>1963703</v>
      </c>
      <c r="P37" s="52">
        <f t="shared" si="2"/>
        <v>0.4</v>
      </c>
      <c r="Q37" s="53">
        <f>SUM('[68]A'!F$16:G$16)</f>
        <v>480027485</v>
      </c>
    </row>
    <row r="38" spans="1:17" ht="6.75" customHeight="1">
      <c r="A38" s="40" t="s">
        <v>33</v>
      </c>
      <c r="B38" s="41">
        <f>SUM('[18]B'!F$16:G$16)</f>
        <v>69714054</v>
      </c>
      <c r="C38" s="41">
        <f>SUM('[18]C'!F$16:G$16)</f>
        <v>64858545</v>
      </c>
      <c r="D38" s="41">
        <f>SUM('[18]D'!F$16:G$16)</f>
        <v>70003559</v>
      </c>
      <c r="E38" s="41">
        <f>SUM('[18]E'!F$16:G$16)</f>
        <v>66639687</v>
      </c>
      <c r="F38" s="41">
        <f>SUM('[18]F'!F$16:G$16)</f>
        <v>69725996</v>
      </c>
      <c r="G38" s="41">
        <f>SUM('[18]G'!F$16:G$16)</f>
        <v>73162696</v>
      </c>
      <c r="H38" s="41">
        <f>SUM('[18]H'!F$16:G$16)</f>
        <v>68335211</v>
      </c>
      <c r="I38" s="41">
        <f>SUM('[18]I'!F$16:G$16)</f>
        <v>70043779</v>
      </c>
      <c r="J38" s="41">
        <f>SUM('[18]J'!F$16:G$16)</f>
        <v>73057743</v>
      </c>
      <c r="K38" s="41">
        <f>SUM('[18]K'!F$16:G$16)</f>
        <v>75019616</v>
      </c>
      <c r="L38" s="41">
        <f>SUM('[18]L'!F$16:G$16)</f>
        <v>61041479</v>
      </c>
      <c r="M38" s="41">
        <f>SUM('[18]M'!F$16:G$16)</f>
        <v>60580841</v>
      </c>
      <c r="N38" s="41">
        <f t="shared" si="0"/>
        <v>822183206</v>
      </c>
      <c r="O38" s="41">
        <f t="shared" si="1"/>
        <v>-53834558</v>
      </c>
      <c r="P38" s="52">
        <f t="shared" si="2"/>
        <v>-6.1</v>
      </c>
      <c r="Q38" s="53">
        <f>SUM('[69]A'!F$16:G$16)</f>
        <v>876017764</v>
      </c>
    </row>
    <row r="39" spans="1:17" ht="6.75" customHeight="1">
      <c r="A39" s="40" t="s">
        <v>34</v>
      </c>
      <c r="B39" s="41">
        <f>SUM('[19]B'!F$16:G$16)</f>
        <v>60194184</v>
      </c>
      <c r="C39" s="41">
        <f>SUM('[19]C'!F$16:G$16)</f>
        <v>61822295</v>
      </c>
      <c r="D39" s="41">
        <f>SUM('[19]D'!F$16:G$16)</f>
        <v>61153281</v>
      </c>
      <c r="E39" s="41">
        <f>SUM('[19]E'!F$16:G$16)</f>
        <v>67972636</v>
      </c>
      <c r="F39" s="41">
        <f>SUM('[19]F'!F$16:G$16)</f>
        <v>60277987</v>
      </c>
      <c r="G39" s="41">
        <f>SUM('[19]G'!F$16:G$16)</f>
        <v>67485777</v>
      </c>
      <c r="H39" s="41">
        <f>SUM('[19]H'!F$16:G$16)</f>
        <v>50605779</v>
      </c>
      <c r="I39" s="41">
        <f>SUM('[19]I'!F$16:G$16)</f>
        <v>51454081</v>
      </c>
      <c r="J39" s="41">
        <f>SUM('[19]J'!F$16:G$16)</f>
        <v>49427508</v>
      </c>
      <c r="K39" s="41">
        <f>SUM('[19]K'!F$16:G$16)</f>
        <v>56625217</v>
      </c>
      <c r="L39" s="41">
        <f>SUM('[19]L'!F$16:G$16)</f>
        <v>51982994</v>
      </c>
      <c r="M39" s="41">
        <f>SUM('[19]M'!F$16:G$16)</f>
        <v>59583128</v>
      </c>
      <c r="N39" s="41">
        <f t="shared" si="0"/>
        <v>698584867</v>
      </c>
      <c r="O39" s="41">
        <f t="shared" si="1"/>
        <v>-8603321</v>
      </c>
      <c r="P39" s="52">
        <f t="shared" si="2"/>
        <v>-1.2</v>
      </c>
      <c r="Q39" s="53">
        <f>SUM('[70]A'!F$16:G$16)</f>
        <v>707188188</v>
      </c>
    </row>
    <row r="40" spans="1:17" ht="6.75" customHeight="1">
      <c r="A40" s="38" t="s">
        <v>35</v>
      </c>
      <c r="B40" s="42">
        <f>SUM('[20]B'!F$16:G$16)</f>
        <v>13562111</v>
      </c>
      <c r="C40" s="42">
        <f>SUM('[20]C'!F$16:G$16)</f>
        <v>17115200</v>
      </c>
      <c r="D40" s="42">
        <f>SUM('[20]D'!F$16:G$16)</f>
        <v>18633798</v>
      </c>
      <c r="E40" s="42">
        <f>SUM('[20]E'!F$16:G$16)</f>
        <v>15483250</v>
      </c>
      <c r="F40" s="42">
        <f>SUM('[20]F'!F$16:G$16)</f>
        <v>14390071</v>
      </c>
      <c r="G40" s="42">
        <f>SUM('[20]G'!F$16:G$16)</f>
        <v>14432531</v>
      </c>
      <c r="H40" s="42">
        <f>SUM('[20]H'!F$16:G$16)</f>
        <v>13590238</v>
      </c>
      <c r="I40" s="42">
        <f>SUM('[20]I'!F$16:G$16)</f>
        <v>15269824</v>
      </c>
      <c r="J40" s="42">
        <f>SUM('[20]J'!F$16:G$16)</f>
        <v>19724567</v>
      </c>
      <c r="K40" s="42">
        <f>SUM('[20]K'!F$16:G$16)</f>
        <v>14241212</v>
      </c>
      <c r="L40" s="42">
        <f>SUM('[20]L'!F$16:G$16)</f>
        <v>15932065</v>
      </c>
      <c r="M40" s="42">
        <f>SUM('[20]M'!F$16:G$16)</f>
        <v>19679766</v>
      </c>
      <c r="N40" s="42">
        <f t="shared" si="0"/>
        <v>192054633</v>
      </c>
      <c r="O40" s="42">
        <f t="shared" si="1"/>
        <v>1064804</v>
      </c>
      <c r="P40" s="54">
        <f t="shared" si="2"/>
        <v>0.6</v>
      </c>
      <c r="Q40" s="53">
        <f>SUM('[71]A'!F$16:G$16)</f>
        <v>190989829</v>
      </c>
    </row>
    <row r="41" spans="1:17" ht="6.75" customHeight="1">
      <c r="A41" s="40" t="s">
        <v>36</v>
      </c>
      <c r="B41" s="41">
        <f>SUM('[21]B'!F$16:G$16)</f>
        <v>43834514</v>
      </c>
      <c r="C41" s="41">
        <f>SUM('[21]C'!F$16:G$16)</f>
        <v>38990750</v>
      </c>
      <c r="D41" s="41">
        <f>SUM('[21]D'!F$16:G$16)</f>
        <v>47992244</v>
      </c>
      <c r="E41" s="41">
        <f>SUM('[21]E'!F$16:G$16)</f>
        <v>44602541</v>
      </c>
      <c r="F41" s="41">
        <f>SUM('[21]F'!F$16:G$16)</f>
        <v>49034421</v>
      </c>
      <c r="G41" s="41">
        <f>SUM('[21]G'!F$16:G$16)</f>
        <v>46207584</v>
      </c>
      <c r="H41" s="41">
        <f>SUM('[21]H'!F$16:G$16)</f>
        <v>43992530</v>
      </c>
      <c r="I41" s="41">
        <f>SUM('[21]I'!F$16:G$16)</f>
        <v>46623834</v>
      </c>
      <c r="J41" s="41">
        <f>SUM('[21]J'!F$16:G$16)</f>
        <v>45092277</v>
      </c>
      <c r="K41" s="41">
        <f>SUM('[21]K'!F$16:G$16)</f>
        <v>45004553</v>
      </c>
      <c r="L41" s="41">
        <f>SUM('[21]L'!F$16:G$16)</f>
        <v>42505109</v>
      </c>
      <c r="M41" s="41">
        <f>SUM('[21]M'!F$16:G$16)</f>
        <v>41134577</v>
      </c>
      <c r="N41" s="41">
        <f t="shared" si="0"/>
        <v>535014934</v>
      </c>
      <c r="O41" s="41">
        <f t="shared" si="1"/>
        <v>-41973166</v>
      </c>
      <c r="P41" s="52">
        <f t="shared" si="2"/>
        <v>-7.3</v>
      </c>
      <c r="Q41" s="53">
        <f>SUM('[72]A'!F$16:G$16)</f>
        <v>576988100</v>
      </c>
    </row>
    <row r="42" spans="1:17" ht="6.75" customHeight="1">
      <c r="A42" s="40" t="s">
        <v>37</v>
      </c>
      <c r="B42" s="41">
        <f>SUM('[22]B'!F$16:G$16)</f>
        <v>21691692</v>
      </c>
      <c r="C42" s="41">
        <f>SUM('[22]C'!F$16:G$16)</f>
        <v>35984687</v>
      </c>
      <c r="D42" s="41">
        <f>SUM('[22]D'!F$16:G$16)</f>
        <v>32636847</v>
      </c>
      <c r="E42" s="41">
        <f>SUM('[22]E'!F$16:G$16)</f>
        <v>29840517</v>
      </c>
      <c r="F42" s="41">
        <f>SUM('[22]F'!F$16:G$16)</f>
        <v>39616983</v>
      </c>
      <c r="G42" s="41">
        <f>SUM('[22]G'!F$16:G$16)</f>
        <v>20401007</v>
      </c>
      <c r="H42" s="41">
        <f>SUM('[22]H'!F$16:G$16)</f>
        <v>34624916</v>
      </c>
      <c r="I42" s="41">
        <f>SUM('[22]I'!F$16:G$16)</f>
        <v>37333160</v>
      </c>
      <c r="J42" s="41">
        <f>SUM('[22]J'!F$16:G$16)</f>
        <v>35589439</v>
      </c>
      <c r="K42" s="41">
        <f>SUM('[22]K'!F$16:G$16)</f>
        <v>23404924</v>
      </c>
      <c r="L42" s="41">
        <f>SUM('[22]L'!F$16:G$16)</f>
        <v>34169829</v>
      </c>
      <c r="M42" s="41">
        <f>SUM('[22]M'!F$16:G$16)</f>
        <v>35605141</v>
      </c>
      <c r="N42" s="41">
        <f t="shared" si="0"/>
        <v>380899142</v>
      </c>
      <c r="O42" s="41">
        <f t="shared" si="1"/>
        <v>-24119720</v>
      </c>
      <c r="P42" s="52">
        <f t="shared" si="2"/>
        <v>-6</v>
      </c>
      <c r="Q42" s="53">
        <f>SUM('[73]A'!F$16:G$16)</f>
        <v>405018862</v>
      </c>
    </row>
    <row r="43" spans="1:17" ht="6.75" customHeight="1">
      <c r="A43" s="40" t="s">
        <v>38</v>
      </c>
      <c r="B43" s="41">
        <f>SUM('[23]B'!F$16:G$16)</f>
        <v>73344070</v>
      </c>
      <c r="C43" s="41">
        <f>SUM('[23]C'!F$16:G$16)</f>
        <v>66412741</v>
      </c>
      <c r="D43" s="41">
        <f>SUM('[23]D'!F$16:G$16)</f>
        <v>55293181</v>
      </c>
      <c r="E43" s="41">
        <f>SUM('[23]E'!F$16:G$16)</f>
        <v>78645871</v>
      </c>
      <c r="F43" s="41">
        <f>SUM('[23]F'!F$16:G$16)</f>
        <v>78181072</v>
      </c>
      <c r="G43" s="41">
        <f>SUM('[23]G'!F$16:G$16)</f>
        <v>66814706</v>
      </c>
      <c r="H43" s="41">
        <f>SUM('[23]H'!F$16:G$16)</f>
        <v>77178846</v>
      </c>
      <c r="I43" s="41">
        <f>SUM('[23]I'!F$16:G$16)</f>
        <v>77395114</v>
      </c>
      <c r="J43" s="41">
        <f>SUM('[23]J'!F$16:G$16)</f>
        <v>71687536</v>
      </c>
      <c r="K43" s="41">
        <f>SUM('[23]K'!F$16:G$16)</f>
        <v>79334448</v>
      </c>
      <c r="L43" s="41">
        <f>SUM('[23]L'!F$16:G$16)</f>
        <v>55792058</v>
      </c>
      <c r="M43" s="41">
        <f>SUM('[23]M'!F$16:G$16)</f>
        <v>61653960</v>
      </c>
      <c r="N43" s="41">
        <f t="shared" si="0"/>
        <v>841733603</v>
      </c>
      <c r="O43" s="41">
        <f t="shared" si="1"/>
        <v>-67243767</v>
      </c>
      <c r="P43" s="52">
        <f t="shared" si="2"/>
        <v>-7.4</v>
      </c>
      <c r="Q43" s="53">
        <f>SUM('[74]A'!F$16:G$16)</f>
        <v>908977370</v>
      </c>
    </row>
    <row r="44" spans="1:17" ht="6.75" customHeight="1">
      <c r="A44" s="38" t="s">
        <v>39</v>
      </c>
      <c r="B44" s="42">
        <f>SUM('[24]B'!F$16:G$16)</f>
        <v>50874575</v>
      </c>
      <c r="C44" s="42">
        <f>SUM('[24]C'!F$16:G$16)</f>
        <v>48551582</v>
      </c>
      <c r="D44" s="42">
        <f>SUM('[24]D'!F$16:G$16)</f>
        <v>53903601</v>
      </c>
      <c r="E44" s="42">
        <f>SUM('[24]E'!F$16:G$16)</f>
        <v>53183695</v>
      </c>
      <c r="F44" s="42">
        <f>SUM('[24]F'!F$16:G$16)</f>
        <v>53850426</v>
      </c>
      <c r="G44" s="42">
        <f>SUM('[24]G'!F$16:G$16)</f>
        <v>60256360</v>
      </c>
      <c r="H44" s="42">
        <f>SUM('[24]H'!F$16:G$16)</f>
        <v>53905509</v>
      </c>
      <c r="I44" s="42">
        <f>SUM('[24]I'!F$16:G$16)</f>
        <v>55294018</v>
      </c>
      <c r="J44" s="42">
        <f>SUM('[24]J'!F$16:G$16)</f>
        <v>64617636</v>
      </c>
      <c r="K44" s="42">
        <f>SUM('[24]K'!F$16:G$16)</f>
        <v>64317927</v>
      </c>
      <c r="L44" s="42">
        <f>SUM('[24]L'!F$16:G$16)</f>
        <v>50731393</v>
      </c>
      <c r="M44" s="42">
        <f>SUM('[24]M'!F$16:G$16)</f>
        <v>58936599</v>
      </c>
      <c r="N44" s="42">
        <f t="shared" si="0"/>
        <v>668423321</v>
      </c>
      <c r="O44" s="42">
        <f t="shared" si="1"/>
        <v>-9333475</v>
      </c>
      <c r="P44" s="54">
        <f t="shared" si="2"/>
        <v>-1.4</v>
      </c>
      <c r="Q44" s="53">
        <f>SUM('[75]A'!F$16:G$16)</f>
        <v>677756796</v>
      </c>
    </row>
    <row r="45" spans="1:17" ht="6.75" customHeight="1">
      <c r="A45" s="40" t="s">
        <v>40</v>
      </c>
      <c r="B45" s="41">
        <f>SUM('[25]B'!F$16:G$16)</f>
        <v>53902620</v>
      </c>
      <c r="C45" s="41">
        <f>SUM('[25]C'!F$16:G$16)</f>
        <v>51436845</v>
      </c>
      <c r="D45" s="41">
        <f>SUM('[25]D'!F$16:G$16)</f>
        <v>52946087</v>
      </c>
      <c r="E45" s="41">
        <f>SUM('[25]E'!F$16:G$16)</f>
        <v>54908119</v>
      </c>
      <c r="F45" s="41">
        <f>SUM('[25]F'!F$16:G$16)</f>
        <v>53309963</v>
      </c>
      <c r="G45" s="41">
        <f>SUM('[25]G'!F$16:G$16)</f>
        <v>56450165</v>
      </c>
      <c r="H45" s="41">
        <f>SUM('[25]H'!F$16:G$16)</f>
        <v>52553345</v>
      </c>
      <c r="I45" s="41">
        <f>SUM('[25]I'!F$16:G$16)</f>
        <v>51778823</v>
      </c>
      <c r="J45" s="41">
        <f>SUM('[25]J'!F$16:G$16)</f>
        <v>53974401</v>
      </c>
      <c r="K45" s="41">
        <f>SUM('[25]K'!F$16:G$16)</f>
        <v>52479876</v>
      </c>
      <c r="L45" s="41">
        <f>SUM('[25]L'!F$16:G$16)</f>
        <v>46915117</v>
      </c>
      <c r="M45" s="41">
        <f>SUM('[25]M'!F$16:G$16)</f>
        <v>45205369</v>
      </c>
      <c r="N45" s="41">
        <f t="shared" si="0"/>
        <v>625860730</v>
      </c>
      <c r="O45" s="41">
        <f t="shared" si="1"/>
        <v>-499072</v>
      </c>
      <c r="P45" s="52">
        <f t="shared" si="2"/>
        <v>-0.1</v>
      </c>
      <c r="Q45" s="53">
        <f>SUM('[76]A'!F$16:G$16)</f>
        <v>626359802</v>
      </c>
    </row>
    <row r="46" spans="1:17" ht="6.75" customHeight="1">
      <c r="A46" s="40" t="s">
        <v>41</v>
      </c>
      <c r="B46" s="41">
        <f>SUM('[26]B'!F$16:G$16)</f>
        <v>70085187</v>
      </c>
      <c r="C46" s="41">
        <f>SUM('[26]C'!F$16:G$16)</f>
        <v>86131334</v>
      </c>
      <c r="D46" s="41">
        <f>SUM('[26]D'!F$16:G$16)</f>
        <v>95199105</v>
      </c>
      <c r="E46" s="41">
        <f>SUM('[26]E'!F$16:G$16)</f>
        <v>74076198</v>
      </c>
      <c r="F46" s="41">
        <f>SUM('[26]F'!F$16:G$16)</f>
        <v>87886049</v>
      </c>
      <c r="G46" s="41">
        <f>SUM('[26]G'!F$16:G$16)</f>
        <v>86247602</v>
      </c>
      <c r="H46" s="41">
        <f>SUM('[26]H'!F$16:G$16)</f>
        <v>71467831</v>
      </c>
      <c r="I46" s="41">
        <f>SUM('[26]I'!F$16:G$16)</f>
        <v>85221401</v>
      </c>
      <c r="J46" s="41">
        <f>SUM('[26]J'!F$16:G$16)</f>
        <v>93130328</v>
      </c>
      <c r="K46" s="41">
        <f>SUM('[26]K'!F$16:G$16)</f>
        <v>72710084</v>
      </c>
      <c r="L46" s="41">
        <f>SUM('[26]L'!F$16:G$16)</f>
        <v>88686549</v>
      </c>
      <c r="M46" s="41">
        <f>SUM('[26]M'!F$16:G$16)</f>
        <v>85809499</v>
      </c>
      <c r="N46" s="41">
        <f t="shared" si="0"/>
        <v>996651167</v>
      </c>
      <c r="O46" s="41">
        <f t="shared" si="1"/>
        <v>-97000856</v>
      </c>
      <c r="P46" s="52">
        <f t="shared" si="2"/>
        <v>-8.9</v>
      </c>
      <c r="Q46" s="53">
        <f>SUM('[77]A'!F$16:G$16)</f>
        <v>1093652023</v>
      </c>
    </row>
    <row r="47" spans="1:17" ht="6.75" customHeight="1">
      <c r="A47" s="40" t="s">
        <v>42</v>
      </c>
      <c r="B47" s="41">
        <f>SUM('[27]B'!F$16:G$16)</f>
        <v>19498587</v>
      </c>
      <c r="C47" s="41">
        <f>SUM('[27]C'!F$16:G$16)</f>
        <v>20515018</v>
      </c>
      <c r="D47" s="41">
        <f>SUM('[27]D'!F$16:G$16)</f>
        <v>19203420</v>
      </c>
      <c r="E47" s="41">
        <f>SUM('[27]E'!F$16:G$16)</f>
        <v>20266235</v>
      </c>
      <c r="F47" s="41">
        <f>SUM('[27]F'!F$16:G$16)</f>
        <v>22549549</v>
      </c>
      <c r="G47" s="41">
        <f>SUM('[27]G'!F$16:G$16)</f>
        <v>21630436</v>
      </c>
      <c r="H47" s="41">
        <f>SUM('[27]H'!F$16:G$16)</f>
        <v>23136859</v>
      </c>
      <c r="I47" s="41">
        <f>SUM('[27]I'!F$16:G$16)</f>
        <v>22807229</v>
      </c>
      <c r="J47" s="41">
        <f>SUM('[27]J'!F$16:G$16)</f>
        <v>21754611</v>
      </c>
      <c r="K47" s="41">
        <f>SUM('[27]K'!F$16:G$16)</f>
        <v>23135594</v>
      </c>
      <c r="L47" s="41">
        <f>SUM('[27]L'!F$16:G$16)</f>
        <v>19477168</v>
      </c>
      <c r="M47" s="41">
        <f>SUM('[27]M'!F$16:G$16)</f>
        <v>19003479</v>
      </c>
      <c r="N47" s="41">
        <f t="shared" si="0"/>
        <v>252978185</v>
      </c>
      <c r="O47" s="41">
        <f t="shared" si="1"/>
        <v>-12282777</v>
      </c>
      <c r="P47" s="52">
        <f t="shared" si="2"/>
        <v>-4.6</v>
      </c>
      <c r="Q47" s="53">
        <f>SUM('[78]A'!F$16:G$16)</f>
        <v>265260962</v>
      </c>
    </row>
    <row r="48" spans="1:17" ht="6.75" customHeight="1">
      <c r="A48" s="38" t="s">
        <v>43</v>
      </c>
      <c r="B48" s="42">
        <f>SUM('[28]B'!F$16:G$16)</f>
        <v>31287187</v>
      </c>
      <c r="C48" s="42">
        <f>SUM('[28]C'!F$16:G$16)</f>
        <v>28924218</v>
      </c>
      <c r="D48" s="42">
        <f>SUM('[28]D'!F$16:G$16)</f>
        <v>37654116</v>
      </c>
      <c r="E48" s="42">
        <f>SUM('[28]E'!F$16:G$16)</f>
        <v>32173960</v>
      </c>
      <c r="F48" s="42">
        <f>SUM('[28]F'!F$16:G$16)</f>
        <v>32548507</v>
      </c>
      <c r="G48" s="42">
        <f>SUM('[28]G'!F$16:G$16)</f>
        <v>37844418</v>
      </c>
      <c r="H48" s="42">
        <f>SUM('[28]H'!F$16:G$16)</f>
        <v>32792088</v>
      </c>
      <c r="I48" s="42">
        <f>SUM('[28]I'!F$16:G$16)</f>
        <v>33236924</v>
      </c>
      <c r="J48" s="42">
        <f>SUM('[28]J'!F$16:G$16)</f>
        <v>39941751</v>
      </c>
      <c r="K48" s="42">
        <f>SUM('[28]K'!F$16:G$16)</f>
        <v>35715453</v>
      </c>
      <c r="L48" s="42">
        <f>SUM('[28]L'!F$16:G$16)</f>
        <v>31514828</v>
      </c>
      <c r="M48" s="42">
        <f>SUM('[28]M'!F$16:G$16)</f>
        <v>35557561</v>
      </c>
      <c r="N48" s="42">
        <f t="shared" si="0"/>
        <v>409191011</v>
      </c>
      <c r="O48" s="42">
        <f t="shared" si="1"/>
        <v>-27565640</v>
      </c>
      <c r="P48" s="54">
        <f t="shared" si="2"/>
        <v>-6.3</v>
      </c>
      <c r="Q48" s="53">
        <f>SUM('[79]A'!F$16:G$16)</f>
        <v>436756651</v>
      </c>
    </row>
    <row r="49" spans="1:17" ht="6.75" customHeight="1">
      <c r="A49" s="40" t="s">
        <v>44</v>
      </c>
      <c r="B49" s="41">
        <f>SUM('[29]B'!F$16:G$16)</f>
        <v>30051026</v>
      </c>
      <c r="C49" s="41">
        <f>SUM('[29]C'!F$16:G$16)</f>
        <v>28446314</v>
      </c>
      <c r="D49" s="41">
        <f>SUM('[29]D'!F$16:G$16)</f>
        <v>23297901</v>
      </c>
      <c r="E49" s="41">
        <f>SUM('[29]E'!F$16:G$16)</f>
        <v>34272812</v>
      </c>
      <c r="F49" s="41">
        <f>SUM('[29]F'!F$16:G$16)</f>
        <v>33925533</v>
      </c>
      <c r="G49" s="41">
        <f>SUM('[29]G'!F$16:G$16)</f>
        <v>28707888</v>
      </c>
      <c r="H49" s="41">
        <f>SUM('[29]H'!F$16:G$16)</f>
        <v>35492965</v>
      </c>
      <c r="I49" s="41">
        <f>SUM('[29]I'!F$16:G$16)</f>
        <v>32734713</v>
      </c>
      <c r="J49" s="41">
        <f>SUM('[29]J'!F$16:G$16)</f>
        <v>20195740</v>
      </c>
      <c r="K49" s="41">
        <f>SUM('[29]K'!F$16:G$16)</f>
        <v>32631723</v>
      </c>
      <c r="L49" s="41">
        <f>SUM('[29]L'!F$16:G$16)</f>
        <v>23608598</v>
      </c>
      <c r="M49" s="41">
        <f>SUM('[29]M'!F$16:G$16)</f>
        <v>11140646</v>
      </c>
      <c r="N49" s="41">
        <f t="shared" si="0"/>
        <v>334505859</v>
      </c>
      <c r="O49" s="41">
        <f t="shared" si="1"/>
        <v>-40335012</v>
      </c>
      <c r="P49" s="52">
        <f t="shared" si="2"/>
        <v>-10.8</v>
      </c>
      <c r="Q49" s="53">
        <f>SUM('[80]A'!F$16:G$16)</f>
        <v>374840871</v>
      </c>
    </row>
    <row r="50" spans="1:17" ht="6.75" customHeight="1">
      <c r="A50" s="40" t="s">
        <v>45</v>
      </c>
      <c r="B50" s="41">
        <f>SUM('[30]B'!F$16:G$16)</f>
        <v>6797226</v>
      </c>
      <c r="C50" s="41">
        <f>SUM('[30]C'!F$16:G$16)</f>
        <v>6834429</v>
      </c>
      <c r="D50" s="41">
        <f>SUM('[30]D'!F$16:G$16)</f>
        <v>9268248</v>
      </c>
      <c r="E50" s="41">
        <f>SUM('[30]E'!F$16:G$16)</f>
        <v>8852851</v>
      </c>
      <c r="F50" s="41">
        <f>SUM('[30]F'!F$16:G$16)</f>
        <v>7956482</v>
      </c>
      <c r="G50" s="41">
        <f>SUM('[30]G'!F$16:G$16)</f>
        <v>12198445</v>
      </c>
      <c r="H50" s="41">
        <f>SUM('[30]H'!F$16:G$16)</f>
        <v>6921976</v>
      </c>
      <c r="I50" s="41">
        <f>SUM('[30]I'!F$16:G$16)</f>
        <v>8161868</v>
      </c>
      <c r="J50" s="41">
        <f>SUM('[30]J'!F$16:G$16)</f>
        <v>8700945</v>
      </c>
      <c r="K50" s="41">
        <f>SUM('[30]K'!F$16:G$16)</f>
        <v>6151192</v>
      </c>
      <c r="L50" s="41">
        <f>SUM('[30]L'!F$16:G$16)</f>
        <v>8589118</v>
      </c>
      <c r="M50" s="41">
        <f>SUM('[30]M'!F$16:G$16)</f>
        <v>8542145</v>
      </c>
      <c r="N50" s="41">
        <f t="shared" si="0"/>
        <v>98974925</v>
      </c>
      <c r="O50" s="41">
        <f t="shared" si="1"/>
        <v>-5847609</v>
      </c>
      <c r="P50" s="52">
        <f t="shared" si="2"/>
        <v>-5.6</v>
      </c>
      <c r="Q50" s="53">
        <f>SUM('[81]A'!F$16:G$16)</f>
        <v>104822534</v>
      </c>
    </row>
    <row r="51" spans="1:17" ht="6.75" customHeight="1">
      <c r="A51" s="40" t="s">
        <v>46</v>
      </c>
      <c r="B51" s="41">
        <f>SUM('[31]B'!F$16:G$16)</f>
        <v>76771334</v>
      </c>
      <c r="C51" s="41">
        <f>SUM('[31]C'!F$16:G$16)</f>
        <v>81854727</v>
      </c>
      <c r="D51" s="41">
        <f>SUM('[31]D'!F$16:G$16)</f>
        <v>63731571</v>
      </c>
      <c r="E51" s="41">
        <f>SUM('[31]E'!F$16:G$16)</f>
        <v>81064334</v>
      </c>
      <c r="F51" s="41">
        <f>SUM('[31]F'!F$16:G$16)</f>
        <v>92843176</v>
      </c>
      <c r="G51" s="41">
        <f>SUM('[31]G'!F$16:G$16)</f>
        <v>71368984</v>
      </c>
      <c r="H51" s="41">
        <f>SUM('[31]H'!F$16:G$16)</f>
        <v>76098682</v>
      </c>
      <c r="I51" s="41">
        <f>SUM('[31]I'!F$16:G$16)</f>
        <v>80858055</v>
      </c>
      <c r="J51" s="41">
        <f>SUM('[31]J'!F$16:G$16)</f>
        <v>72084835</v>
      </c>
      <c r="K51" s="41">
        <f>SUM('[31]K'!F$16:G$16)</f>
        <v>66984780</v>
      </c>
      <c r="L51" s="41">
        <f>SUM('[31]L'!F$16:G$16)</f>
        <v>81194855</v>
      </c>
      <c r="M51" s="41">
        <f>SUM('[31]M'!F$16:G$16)</f>
        <v>59833926</v>
      </c>
      <c r="N51" s="41">
        <f t="shared" si="0"/>
        <v>904689259</v>
      </c>
      <c r="O51" s="41">
        <f t="shared" si="1"/>
        <v>-85034925</v>
      </c>
      <c r="P51" s="52">
        <f t="shared" si="2"/>
        <v>-8.6</v>
      </c>
      <c r="Q51" s="53">
        <f>SUM('[82]A'!F$16:G$16)</f>
        <v>989724184</v>
      </c>
    </row>
    <row r="52" spans="1:17" ht="6.75" customHeight="1">
      <c r="A52" s="38" t="s">
        <v>47</v>
      </c>
      <c r="B52" s="42">
        <f>SUM('[32]B'!F$16:G$16)</f>
        <v>29929897</v>
      </c>
      <c r="C52" s="42">
        <f>SUM('[32]C'!F$16:G$16)</f>
        <v>52839551</v>
      </c>
      <c r="D52" s="42">
        <f>SUM('[32]D'!F$16:G$16)</f>
        <v>42040443</v>
      </c>
      <c r="E52" s="42">
        <f>SUM('[32]E'!F$16:G$16)</f>
        <v>41917410</v>
      </c>
      <c r="F52" s="42">
        <f>SUM('[32]F'!F$16:G$16)</f>
        <v>41957605</v>
      </c>
      <c r="G52" s="42">
        <f>SUM('[32]G'!F$16:G$16)</f>
        <v>41536193</v>
      </c>
      <c r="H52" s="42">
        <f>SUM('[32]H'!F$16:G$16)</f>
        <v>36365315</v>
      </c>
      <c r="I52" s="42">
        <f>SUM('[32]I'!F$16:G$16)</f>
        <v>37693195</v>
      </c>
      <c r="J52" s="42">
        <f>SUM('[32]J'!F$16:G$16)</f>
        <v>32410402</v>
      </c>
      <c r="K52" s="42">
        <f>SUM('[32]K'!F$16:G$16)</f>
        <v>49123579</v>
      </c>
      <c r="L52" s="42">
        <f>SUM('[32]L'!F$16:G$16)</f>
        <v>35041191</v>
      </c>
      <c r="M52" s="42">
        <f>SUM('[32]M'!F$16:G$16)</f>
        <v>33255630</v>
      </c>
      <c r="N52" s="42">
        <f t="shared" si="0"/>
        <v>474110411</v>
      </c>
      <c r="O52" s="42">
        <f t="shared" si="1"/>
        <v>-58135467</v>
      </c>
      <c r="P52" s="54">
        <f t="shared" si="2"/>
        <v>-10.9</v>
      </c>
      <c r="Q52" s="53">
        <f>SUM('[83]A'!F$16:G$16)</f>
        <v>532245878</v>
      </c>
    </row>
    <row r="53" spans="1:17" ht="6.75" customHeight="1">
      <c r="A53" s="40" t="s">
        <v>48</v>
      </c>
      <c r="B53" s="41">
        <f>SUM('[33]B'!F$16:G$16)</f>
        <v>133615722</v>
      </c>
      <c r="C53" s="41">
        <f>SUM('[33]C'!F$16:G$16)</f>
        <v>105194579</v>
      </c>
      <c r="D53" s="41">
        <f>SUM('[33]D'!F$16:G$16)</f>
        <v>151499621</v>
      </c>
      <c r="E53" s="41">
        <f>SUM('[33]E'!F$16:G$16)</f>
        <v>86470195</v>
      </c>
      <c r="F53" s="41">
        <f>SUM('[33]F'!F$16:G$16)</f>
        <v>100221675</v>
      </c>
      <c r="G53" s="41">
        <f>SUM('[33]G'!F$16:G$16)</f>
        <v>149669929</v>
      </c>
      <c r="H53" s="41">
        <f>SUM('[33]H'!F$16:G$16)</f>
        <v>106873808</v>
      </c>
      <c r="I53" s="41">
        <f>SUM('[33]I'!F$16:G$16)</f>
        <v>92430563</v>
      </c>
      <c r="J53" s="41">
        <f>SUM('[33]J'!F$16:G$16)</f>
        <v>145501933</v>
      </c>
      <c r="K53" s="41">
        <f>SUM('[33]K'!F$16:G$16)</f>
        <v>105475954</v>
      </c>
      <c r="L53" s="41">
        <f>SUM('[33]L'!F$16:G$16)</f>
        <v>86520581</v>
      </c>
      <c r="M53" s="41">
        <f>SUM('[33]M'!F$16:G$16)</f>
        <v>159840978</v>
      </c>
      <c r="N53" s="41">
        <f t="shared" si="0"/>
        <v>1423315538</v>
      </c>
      <c r="O53" s="41">
        <f t="shared" si="1"/>
        <v>-8675290</v>
      </c>
      <c r="P53" s="52">
        <f t="shared" si="2"/>
        <v>-0.6</v>
      </c>
      <c r="Q53" s="53">
        <f>SUM('[84]A'!F$16:G$16)</f>
        <v>1431990828</v>
      </c>
    </row>
    <row r="54" spans="1:17" ht="6.75" customHeight="1">
      <c r="A54" s="40" t="s">
        <v>49</v>
      </c>
      <c r="B54" s="41">
        <f>SUM('[34]B'!F$16:G$16)</f>
        <v>90091737</v>
      </c>
      <c r="C54" s="41">
        <f>SUM('[34]C'!F$16:G$16)</f>
        <v>79019604</v>
      </c>
      <c r="D54" s="41">
        <f>SUM('[34]D'!F$16:G$16)</f>
        <v>99033259</v>
      </c>
      <c r="E54" s="41">
        <f>SUM('[34]E'!F$16:G$16)</f>
        <v>85343196</v>
      </c>
      <c r="F54" s="41">
        <f>SUM('[34]F'!F$16:G$16)</f>
        <v>77619297</v>
      </c>
      <c r="G54" s="41">
        <f>SUM('[34]G'!F$16:G$16)</f>
        <v>95222883</v>
      </c>
      <c r="H54" s="41">
        <f>SUM('[34]H'!F$16:G$16)</f>
        <v>86612570</v>
      </c>
      <c r="I54" s="41">
        <f>SUM('[34]I'!F$16:G$16)</f>
        <v>70217788</v>
      </c>
      <c r="J54" s="41">
        <f>SUM('[34]J'!F$16:G$16)</f>
        <v>89592805</v>
      </c>
      <c r="K54" s="41">
        <f>SUM('[34]K'!F$16:G$16)</f>
        <v>86562669</v>
      </c>
      <c r="L54" s="41">
        <f>SUM('[34]L'!F$16:G$16)</f>
        <v>73517474</v>
      </c>
      <c r="M54" s="41">
        <f>SUM('[34]M'!F$16:G$16)</f>
        <v>88831299</v>
      </c>
      <c r="N54" s="41">
        <f t="shared" si="0"/>
        <v>1021664581</v>
      </c>
      <c r="O54" s="41">
        <f t="shared" si="1"/>
        <v>-92275632</v>
      </c>
      <c r="P54" s="52">
        <f t="shared" si="2"/>
        <v>-8.3</v>
      </c>
      <c r="Q54" s="53">
        <f>SUM('[85]A'!F$16:G$16)</f>
        <v>1113940213</v>
      </c>
    </row>
    <row r="55" spans="1:17" ht="6.75" customHeight="1">
      <c r="A55" s="40" t="s">
        <v>50</v>
      </c>
      <c r="B55" s="41">
        <f>SUM('[35]B'!F$16:G$16)</f>
        <v>14214188</v>
      </c>
      <c r="C55" s="41">
        <f>SUM('[35]C'!F$16:G$16)</f>
        <v>15018798</v>
      </c>
      <c r="D55" s="41">
        <f>SUM('[35]D'!F$16:G$16)</f>
        <v>17003543</v>
      </c>
      <c r="E55" s="41">
        <f>SUM('[35]E'!F$16:G$16)</f>
        <v>15566632</v>
      </c>
      <c r="F55" s="41">
        <f>SUM('[35]F'!F$16:G$16)</f>
        <v>14874288</v>
      </c>
      <c r="G55" s="41">
        <f>SUM('[35]G'!F$16:G$16)</f>
        <v>17162691</v>
      </c>
      <c r="H55" s="41">
        <f>SUM('[35]H'!F$16:G$16)</f>
        <v>14474150</v>
      </c>
      <c r="I55" s="41">
        <f>SUM('[35]I'!F$16:G$16)</f>
        <v>17118635</v>
      </c>
      <c r="J55" s="41">
        <f>SUM('[35]J'!F$16:G$16)</f>
        <v>19794267</v>
      </c>
      <c r="K55" s="41">
        <f>SUM('[35]K'!F$16:G$16)</f>
        <v>17789001</v>
      </c>
      <c r="L55" s="41">
        <f>SUM('[35]L'!F$16:G$16)</f>
        <v>17609299</v>
      </c>
      <c r="M55" s="41">
        <f>SUM('[35]M'!F$16:G$16)</f>
        <v>17915873</v>
      </c>
      <c r="N55" s="41">
        <f t="shared" si="0"/>
        <v>198541365</v>
      </c>
      <c r="O55" s="41">
        <f t="shared" si="1"/>
        <v>15756971</v>
      </c>
      <c r="P55" s="52">
        <f t="shared" si="2"/>
        <v>8.6</v>
      </c>
      <c r="Q55" s="53">
        <f>SUM('[86]A'!F$16:G$16)</f>
        <v>182784394</v>
      </c>
    </row>
    <row r="56" spans="1:17" ht="6.75" customHeight="1">
      <c r="A56" s="38" t="s">
        <v>51</v>
      </c>
      <c r="B56" s="42">
        <f>SUM('[36]B'!F$16:G$16)</f>
        <v>140054597</v>
      </c>
      <c r="C56" s="42">
        <f>SUM('[36]C'!F$16:G$16)</f>
        <v>120869674</v>
      </c>
      <c r="D56" s="42">
        <f>SUM('[36]D'!F$16:G$16)</f>
        <v>120942574</v>
      </c>
      <c r="E56" s="42">
        <f>SUM('[36]E'!F$16:G$16)</f>
        <v>134391892</v>
      </c>
      <c r="F56" s="42">
        <f>SUM('[36]F'!F$16:G$16)</f>
        <v>125534875</v>
      </c>
      <c r="G56" s="42">
        <f>SUM('[36]G'!F$16:G$16)</f>
        <v>125568786</v>
      </c>
      <c r="H56" s="42">
        <f>SUM('[36]H'!F$16:G$16)</f>
        <v>135105315</v>
      </c>
      <c r="I56" s="42">
        <f>SUM('[36]I'!F$16:G$16)</f>
        <v>127920575</v>
      </c>
      <c r="J56" s="42">
        <f>SUM('[36]J'!F$16:G$16)</f>
        <v>121480638</v>
      </c>
      <c r="K56" s="42">
        <f>SUM('[36]K'!F$16:G$16)</f>
        <v>137742494</v>
      </c>
      <c r="L56" s="42">
        <f>SUM('[36]L'!F$16:G$16)</f>
        <v>112007002</v>
      </c>
      <c r="M56" s="42">
        <f>SUM('[36]M'!F$16:G$16)</f>
        <v>112545267</v>
      </c>
      <c r="N56" s="42">
        <f t="shared" si="0"/>
        <v>1514163689</v>
      </c>
      <c r="O56" s="42">
        <f t="shared" si="1"/>
        <v>-93451186</v>
      </c>
      <c r="P56" s="54">
        <f t="shared" si="2"/>
        <v>-5.8</v>
      </c>
      <c r="Q56" s="53">
        <f>SUM('[87]A'!F$16:G$16)</f>
        <v>1607614875</v>
      </c>
    </row>
    <row r="57" spans="1:17" ht="6.75" customHeight="1">
      <c r="A57" s="40" t="s">
        <v>52</v>
      </c>
      <c r="B57" s="41">
        <f>SUM('[37]B'!F$16:G$16)</f>
        <v>70805126</v>
      </c>
      <c r="C57" s="41">
        <f>SUM('[37]C'!F$16:G$16)</f>
        <v>103311052</v>
      </c>
      <c r="D57" s="41">
        <f>SUM('[37]D'!F$16:G$16)</f>
        <v>72625665</v>
      </c>
      <c r="E57" s="41">
        <f>SUM('[37]E'!F$16:G$16)</f>
        <v>77538329</v>
      </c>
      <c r="F57" s="41">
        <f>SUM('[37]F'!F$16:G$16)</f>
        <v>95973567</v>
      </c>
      <c r="G57" s="41">
        <f>SUM('[37]G'!F$16:G$16)</f>
        <v>70296386</v>
      </c>
      <c r="H57" s="41">
        <f>SUM('[37]H'!F$16:G$16)</f>
        <v>74305238</v>
      </c>
      <c r="I57" s="41">
        <f>SUM('[37]I'!F$16:G$16)</f>
        <v>71077069</v>
      </c>
      <c r="J57" s="41">
        <f>SUM('[37]J'!F$16:G$16)</f>
        <v>79034570</v>
      </c>
      <c r="K57" s="41">
        <f>SUM('[37]K'!F$16:G$16)</f>
        <v>43473597</v>
      </c>
      <c r="L57" s="41">
        <f>SUM('[37]L'!F$16:G$16)</f>
        <v>83020759</v>
      </c>
      <c r="M57" s="41">
        <f>SUM('[37]M'!F$16:G$16)</f>
        <v>65600154</v>
      </c>
      <c r="N57" s="41">
        <f t="shared" si="0"/>
        <v>907061512</v>
      </c>
      <c r="O57" s="41">
        <f t="shared" si="1"/>
        <v>65943691</v>
      </c>
      <c r="P57" s="52">
        <f t="shared" si="2"/>
        <v>7.8</v>
      </c>
      <c r="Q57" s="53">
        <f>SUM('[88]A'!F$16:G$16)</f>
        <v>841117821</v>
      </c>
    </row>
    <row r="58" spans="1:17" ht="6.75" customHeight="1">
      <c r="A58" s="40" t="s">
        <v>53</v>
      </c>
      <c r="B58" s="41">
        <f>SUM('[38]B'!F$16:G$16)</f>
        <v>44350260</v>
      </c>
      <c r="C58" s="41">
        <f>SUM('[38]C'!F$16:G$16)</f>
        <v>44103457</v>
      </c>
      <c r="D58" s="41">
        <f>SUM('[38]D'!F$16:G$16)</f>
        <v>45107836</v>
      </c>
      <c r="E58" s="41">
        <f>SUM('[38]E'!F$16:G$16)</f>
        <v>45100724</v>
      </c>
      <c r="F58" s="41">
        <f>SUM('[38]F'!F$16:G$16)</f>
        <v>43993739</v>
      </c>
      <c r="G58" s="41">
        <f>SUM('[38]G'!F$16:G$16)</f>
        <v>46736662</v>
      </c>
      <c r="H58" s="41">
        <f>SUM('[38]H'!F$16:G$16)</f>
        <v>45609359</v>
      </c>
      <c r="I58" s="41">
        <f>SUM('[38]I'!F$16:G$16)</f>
        <v>46398095</v>
      </c>
      <c r="J58" s="41">
        <f>SUM('[38]J'!F$16:G$16)</f>
        <v>45217528</v>
      </c>
      <c r="K58" s="41">
        <f>SUM('[38]K'!F$16:G$16)</f>
        <v>46071116</v>
      </c>
      <c r="L58" s="41">
        <f>SUM('[38]L'!F$16:G$16)</f>
        <v>43429516</v>
      </c>
      <c r="M58" s="41">
        <f>SUM('[38]M'!F$16:G$16)</f>
        <v>44135510</v>
      </c>
      <c r="N58" s="41">
        <f t="shared" si="0"/>
        <v>540253802</v>
      </c>
      <c r="O58" s="41">
        <f t="shared" si="1"/>
        <v>-23671022</v>
      </c>
      <c r="P58" s="52">
        <f t="shared" si="2"/>
        <v>-4.2</v>
      </c>
      <c r="Q58" s="53">
        <f>SUM('[89]A'!F$16:G$16)</f>
        <v>563924824</v>
      </c>
    </row>
    <row r="59" spans="1:17" ht="6.75" customHeight="1">
      <c r="A59" s="40" t="s">
        <v>54</v>
      </c>
      <c r="B59" s="41">
        <f>SUM('[39]B'!F$16:G$16)</f>
        <v>120022573</v>
      </c>
      <c r="C59" s="41">
        <f>SUM('[39]C'!F$16:G$16)</f>
        <v>111518884</v>
      </c>
      <c r="D59" s="41">
        <f>SUM('[39]D'!F$16:G$16)</f>
        <v>133650262</v>
      </c>
      <c r="E59" s="41">
        <f>SUM('[39]E'!F$16:G$16)</f>
        <v>123110012</v>
      </c>
      <c r="F59" s="41">
        <f>SUM('[39]F'!F$16:G$16)</f>
        <v>121498354</v>
      </c>
      <c r="G59" s="41">
        <f>SUM('[39]G'!F$16:G$16)</f>
        <v>144034488</v>
      </c>
      <c r="H59" s="41">
        <f>SUM('[39]H'!F$16:G$16)</f>
        <v>120083649</v>
      </c>
      <c r="I59" s="41">
        <f>SUM('[39]I'!F$16:G$16)</f>
        <v>117956155</v>
      </c>
      <c r="J59" s="41">
        <f>SUM('[39]J'!F$16:G$16)</f>
        <v>147490246</v>
      </c>
      <c r="K59" s="41">
        <f>SUM('[39]K'!F$16:G$16)</f>
        <v>130545738</v>
      </c>
      <c r="L59" s="41">
        <f>SUM('[39]L'!F$16:G$16)</f>
        <v>109534846</v>
      </c>
      <c r="M59" s="41">
        <f>SUM('[39]M'!F$16:G$16)</f>
        <v>126099287</v>
      </c>
      <c r="N59" s="41">
        <f t="shared" si="0"/>
        <v>1505544494</v>
      </c>
      <c r="O59" s="41">
        <f t="shared" si="1"/>
        <v>-59900132</v>
      </c>
      <c r="P59" s="52">
        <f t="shared" si="2"/>
        <v>-3.8</v>
      </c>
      <c r="Q59" s="53">
        <f>SUM('[90]A'!F$16:G$16)</f>
        <v>1565444626</v>
      </c>
    </row>
    <row r="60" spans="1:17" ht="6.75" customHeight="1">
      <c r="A60" s="38" t="s">
        <v>55</v>
      </c>
      <c r="B60" s="42">
        <f>SUM('[40]B'!F$16:G$16)</f>
        <v>5548602</v>
      </c>
      <c r="C60" s="42">
        <f>SUM('[40]C'!F$16:G$16)</f>
        <v>4104765</v>
      </c>
      <c r="D60" s="42">
        <f>SUM('[40]D'!F$16:G$16)</f>
        <v>4809505</v>
      </c>
      <c r="E60" s="42">
        <f>SUM('[40]E'!F$16:G$16)</f>
        <v>4441318</v>
      </c>
      <c r="F60" s="42">
        <f>SUM('[40]F'!F$16:G$16)</f>
        <v>4620493</v>
      </c>
      <c r="G60" s="42">
        <f>SUM('[40]G'!F$16:G$16)</f>
        <v>4987356</v>
      </c>
      <c r="H60" s="42">
        <f>SUM('[40]H'!F$16:G$16)</f>
        <v>4810980</v>
      </c>
      <c r="I60" s="42">
        <f>SUM('[40]I'!F$16:G$16)</f>
        <v>4984151</v>
      </c>
      <c r="J60" s="42">
        <f>SUM('[40]J'!F$16:G$16)</f>
        <v>5017587</v>
      </c>
      <c r="K60" s="42">
        <f>SUM('[40]K'!F$16:G$16)</f>
        <v>5671381</v>
      </c>
      <c r="L60" s="42">
        <f>SUM('[40]L'!F$16:G$16)</f>
        <v>4568460</v>
      </c>
      <c r="M60" s="42">
        <f>SUM('[40]M'!F$16:G$16)</f>
        <v>5154078</v>
      </c>
      <c r="N60" s="42">
        <f t="shared" si="0"/>
        <v>58718676</v>
      </c>
      <c r="O60" s="42">
        <f t="shared" si="1"/>
        <v>-3871628</v>
      </c>
      <c r="P60" s="54">
        <f t="shared" si="2"/>
        <v>-6.2</v>
      </c>
      <c r="Q60" s="53">
        <f>SUM('[91]A'!F$16:G$16)</f>
        <v>62590304</v>
      </c>
    </row>
    <row r="61" spans="1:17" ht="6.75" customHeight="1">
      <c r="A61" s="40" t="s">
        <v>56</v>
      </c>
      <c r="B61" s="41">
        <f>SUM('[41]B'!F$16:G$16)</f>
        <v>57849249</v>
      </c>
      <c r="C61" s="41">
        <f>SUM('[41]C'!F$16:G$16)</f>
        <v>59349274</v>
      </c>
      <c r="D61" s="41">
        <f>SUM('[41]D'!F$16:G$16)</f>
        <v>54555454</v>
      </c>
      <c r="E61" s="41">
        <f>SUM('[41]E'!F$16:G$16)</f>
        <v>58198705</v>
      </c>
      <c r="F61" s="41">
        <f>SUM('[41]F'!F$16:G$16)</f>
        <v>66700644</v>
      </c>
      <c r="G61" s="41">
        <f>SUM('[41]G'!F$16:G$16)</f>
        <v>64631629</v>
      </c>
      <c r="H61" s="41">
        <f>SUM('[41]H'!F$16:G$16)</f>
        <v>58974322</v>
      </c>
      <c r="I61" s="41">
        <f>SUM('[41]I'!F$16:G$16)</f>
        <v>34656568</v>
      </c>
      <c r="J61" s="41">
        <f>SUM('[41]J'!F$16:G$16)</f>
        <v>71867761</v>
      </c>
      <c r="K61" s="41">
        <f>SUM('[41]K'!F$16:G$16)</f>
        <v>34256140</v>
      </c>
      <c r="L61" s="41">
        <f>SUM('[41]L'!F$16:G$16)</f>
        <v>68442163</v>
      </c>
      <c r="M61" s="41">
        <f>SUM('[41]M'!F$16:G$16)</f>
        <v>48479406</v>
      </c>
      <c r="N61" s="41">
        <f t="shared" si="0"/>
        <v>677961315</v>
      </c>
      <c r="O61" s="41">
        <f t="shared" si="1"/>
        <v>-51621307</v>
      </c>
      <c r="P61" s="52">
        <f t="shared" si="2"/>
        <v>-7.1</v>
      </c>
      <c r="Q61" s="53">
        <f>SUM('[92]A'!F$16:G$16)</f>
        <v>729582622</v>
      </c>
    </row>
    <row r="62" spans="1:17" ht="6.75" customHeight="1">
      <c r="A62" s="40" t="s">
        <v>57</v>
      </c>
      <c r="B62" s="41">
        <f>SUM('[42]B'!F$16:G$16)</f>
        <v>13593078</v>
      </c>
      <c r="C62" s="41">
        <f>SUM('[42]C'!F$16:G$16)</f>
        <v>13419485</v>
      </c>
      <c r="D62" s="41">
        <f>SUM('[42]D'!F$16:G$16)</f>
        <v>16015890</v>
      </c>
      <c r="E62" s="41">
        <f>SUM('[42]E'!F$16:G$16)</f>
        <v>14610295</v>
      </c>
      <c r="F62" s="41">
        <f>SUM('[42]F'!F$16:G$16)</f>
        <v>15595711</v>
      </c>
      <c r="G62" s="41">
        <f>SUM('[42]G'!F$16:G$16)</f>
        <v>16373759</v>
      </c>
      <c r="H62" s="41">
        <f>SUM('[42]H'!F$16:G$16)</f>
        <v>16576297</v>
      </c>
      <c r="I62" s="41">
        <f>SUM('[42]I'!F$16:G$16)</f>
        <v>17746225</v>
      </c>
      <c r="J62" s="41">
        <f>SUM('[42]J'!F$16:G$16)</f>
        <v>18690649</v>
      </c>
      <c r="K62" s="41">
        <f>SUM('[42]K'!F$16:G$16)</f>
        <v>19991635</v>
      </c>
      <c r="L62" s="41">
        <f>SUM('[42]L'!F$16:G$16)</f>
        <v>14306388</v>
      </c>
      <c r="M62" s="41">
        <f>SUM('[42]M'!F$16:G$16)</f>
        <v>28772997</v>
      </c>
      <c r="N62" s="41">
        <f t="shared" si="0"/>
        <v>205692409</v>
      </c>
      <c r="O62" s="41">
        <f t="shared" si="1"/>
        <v>-5852381</v>
      </c>
      <c r="P62" s="52">
        <f t="shared" si="2"/>
        <v>-2.8</v>
      </c>
      <c r="Q62" s="53">
        <f>SUM('[93]A'!F$16:G$16)</f>
        <v>211544790</v>
      </c>
    </row>
    <row r="63" spans="1:17" ht="6.75" customHeight="1">
      <c r="A63" s="40" t="s">
        <v>58</v>
      </c>
      <c r="B63" s="41">
        <f>SUM('[43]B'!F$16:G$16)</f>
        <v>109342569</v>
      </c>
      <c r="C63" s="41">
        <f>SUM('[43]C'!F$16:G$16)</f>
        <v>52585481</v>
      </c>
      <c r="D63" s="41">
        <f>SUM('[43]D'!F$16:G$16)</f>
        <v>104421822</v>
      </c>
      <c r="E63" s="41">
        <f>SUM('[43]E'!F$16:G$16)</f>
        <v>114599547</v>
      </c>
      <c r="F63" s="41">
        <f>SUM('[43]F'!F$16:G$16)</f>
        <v>68233634</v>
      </c>
      <c r="G63" s="41">
        <f>SUM('[43]G'!F$16:G$16)</f>
        <v>95299478</v>
      </c>
      <c r="H63" s="41">
        <f>SUM('[43]H'!F$16:G$16)</f>
        <v>73651557</v>
      </c>
      <c r="I63" s="41">
        <f>SUM('[43]I'!F$16:G$16)</f>
        <v>72642098</v>
      </c>
      <c r="J63" s="41">
        <f>SUM('[43]J'!F$16:G$16)</f>
        <v>92196536</v>
      </c>
      <c r="K63" s="41">
        <f>SUM('[43]K'!F$16:G$16)</f>
        <v>75799416</v>
      </c>
      <c r="L63" s="41">
        <f>SUM('[43]L'!F$16:G$16)</f>
        <v>60160020</v>
      </c>
      <c r="M63" s="41">
        <f>SUM('[43]M'!F$16:G$16)</f>
        <v>83998949</v>
      </c>
      <c r="N63" s="41">
        <f t="shared" si="0"/>
        <v>1002931107</v>
      </c>
      <c r="O63" s="41">
        <f t="shared" si="1"/>
        <v>-59488424</v>
      </c>
      <c r="P63" s="52">
        <f t="shared" si="2"/>
        <v>-5.6</v>
      </c>
      <c r="Q63" s="53">
        <f>SUM('[94]A'!F$16:G$16)</f>
        <v>1062419531</v>
      </c>
    </row>
    <row r="64" spans="1:17" ht="6.75" customHeight="1">
      <c r="A64" s="38" t="s">
        <v>59</v>
      </c>
      <c r="B64" s="42">
        <f>SUM('[44]B'!F$16:G$16)</f>
        <v>368653506</v>
      </c>
      <c r="C64" s="42">
        <f>SUM('[44]C'!F$16:G$16)</f>
        <v>355545599</v>
      </c>
      <c r="D64" s="42">
        <f>SUM('[44]D'!F$16:G$16)</f>
        <v>362898187</v>
      </c>
      <c r="E64" s="42">
        <f>SUM('[44]E'!F$16:G$16)</f>
        <v>388594890</v>
      </c>
      <c r="F64" s="42">
        <f>SUM('[44]F'!F$16:G$16)</f>
        <v>369262379</v>
      </c>
      <c r="G64" s="42">
        <f>SUM('[44]G'!F$16:G$16)</f>
        <v>357407447</v>
      </c>
      <c r="H64" s="42">
        <f>SUM('[44]H'!F$16:G$16)</f>
        <v>349343311</v>
      </c>
      <c r="I64" s="42">
        <f>SUM('[44]I'!F$16:G$16)</f>
        <v>375245897</v>
      </c>
      <c r="J64" s="42">
        <f>SUM('[44]J'!F$16:G$16)</f>
        <v>360041244</v>
      </c>
      <c r="K64" s="42">
        <f>SUM('[44]K'!F$16:G$16)</f>
        <v>381443211</v>
      </c>
      <c r="L64" s="42">
        <f>SUM('[44]L'!F$16:G$16)</f>
        <v>324193244</v>
      </c>
      <c r="M64" s="42">
        <f>SUM('[44]M'!F$16:G$16)</f>
        <v>334801027</v>
      </c>
      <c r="N64" s="42">
        <f t="shared" si="0"/>
        <v>4327429942</v>
      </c>
      <c r="O64" s="42">
        <f t="shared" si="1"/>
        <v>14070991</v>
      </c>
      <c r="P64" s="54">
        <f t="shared" si="2"/>
        <v>0.3</v>
      </c>
      <c r="Q64" s="53">
        <f>SUM('[95]A'!F$16:G$16)</f>
        <v>4313358951</v>
      </c>
    </row>
    <row r="65" spans="1:17" ht="6.75" customHeight="1">
      <c r="A65" s="40" t="s">
        <v>60</v>
      </c>
      <c r="B65" s="41">
        <f>SUM('[45]B'!F$16:G$16)</f>
        <v>37311876</v>
      </c>
      <c r="C65" s="41">
        <f>SUM('[45]C'!F$16:G$16)</f>
        <v>33604422</v>
      </c>
      <c r="D65" s="41">
        <f>SUM('[45]D'!F$16:G$16)</f>
        <v>40997139</v>
      </c>
      <c r="E65" s="41">
        <f>SUM('[45]E'!F$16:G$16)</f>
        <v>38785011</v>
      </c>
      <c r="F65" s="41">
        <f>SUM('[45]F'!F$16:G$16)</f>
        <v>34144225</v>
      </c>
      <c r="G65" s="41">
        <f>SUM('[45]G'!F$16:G$16)</f>
        <v>40356391</v>
      </c>
      <c r="H65" s="41">
        <f>SUM('[45]H'!F$16:G$16)</f>
        <v>41036742</v>
      </c>
      <c r="I65" s="41">
        <f>SUM('[45]I'!F$16:G$16)</f>
        <v>40480139</v>
      </c>
      <c r="J65" s="41">
        <f>SUM('[45]J'!F$16:G$16)</f>
        <v>43027997</v>
      </c>
      <c r="K65" s="41">
        <f>SUM('[45]K'!F$16:G$16)</f>
        <v>38336855</v>
      </c>
      <c r="L65" s="41">
        <f>SUM('[45]L'!F$16:G$16)</f>
        <v>29041982</v>
      </c>
      <c r="M65" s="41">
        <f>SUM('[45]M'!F$16:G$16)</f>
        <v>35664888</v>
      </c>
      <c r="N65" s="41">
        <f t="shared" si="0"/>
        <v>452787667</v>
      </c>
      <c r="O65" s="41">
        <f t="shared" si="1"/>
        <v>-40051986</v>
      </c>
      <c r="P65" s="52">
        <f t="shared" si="2"/>
        <v>-8.1</v>
      </c>
      <c r="Q65" s="53">
        <f>SUM('[96]A'!F$16:G$16)</f>
        <v>492839653</v>
      </c>
    </row>
    <row r="66" spans="1:17" ht="6.75" customHeight="1">
      <c r="A66" s="40" t="s">
        <v>61</v>
      </c>
      <c r="B66" s="41">
        <f>SUM('[46]B'!F$16:G$16)</f>
        <v>4785519</v>
      </c>
      <c r="C66" s="41">
        <f>SUM('[46]C'!F$16:G$16)</f>
        <v>3423866</v>
      </c>
      <c r="D66" s="41">
        <f>SUM('[46]D'!F$16:G$16)</f>
        <v>6108741</v>
      </c>
      <c r="E66" s="41">
        <f>SUM('[46]E'!F$16:G$16)</f>
        <v>5045117</v>
      </c>
      <c r="F66" s="41">
        <f>SUM('[46]F'!F$16:G$16)</f>
        <v>3544885</v>
      </c>
      <c r="G66" s="41">
        <f>SUM('[46]G'!F$16:G$16)</f>
        <v>7516277</v>
      </c>
      <c r="H66" s="41">
        <f>SUM('[46]H'!F$16:G$16)</f>
        <v>4935323</v>
      </c>
      <c r="I66" s="41">
        <f>SUM('[46]I'!F$16:G$16)</f>
        <v>4269003</v>
      </c>
      <c r="J66" s="41">
        <f>SUM('[46]J'!F$16:G$16)</f>
        <v>4905761</v>
      </c>
      <c r="K66" s="41">
        <f>SUM('[46]K'!F$16:G$16)</f>
        <v>5477207</v>
      </c>
      <c r="L66" s="41">
        <f>SUM('[46]L'!F$16:G$16)</f>
        <v>2880854</v>
      </c>
      <c r="M66" s="41">
        <f>SUM('[46]M'!F$16:G$16)</f>
        <v>8182016</v>
      </c>
      <c r="N66" s="41">
        <f t="shared" si="0"/>
        <v>61074569</v>
      </c>
      <c r="O66" s="41">
        <f t="shared" si="1"/>
        <v>-4753028</v>
      </c>
      <c r="P66" s="52">
        <f t="shared" si="2"/>
        <v>-7.2</v>
      </c>
      <c r="Q66" s="53">
        <f>SUM('[97]A'!F$16:G$16)</f>
        <v>65827597</v>
      </c>
    </row>
    <row r="67" spans="1:17" ht="6.75" customHeight="1">
      <c r="A67" s="40" t="s">
        <v>62</v>
      </c>
      <c r="B67" s="41">
        <f>SUM('[47]B'!F$16:G$16)</f>
        <v>97115499</v>
      </c>
      <c r="C67" s="41">
        <f>SUM('[47]C'!F$16:G$16)</f>
        <v>93638393</v>
      </c>
      <c r="D67" s="41">
        <f>SUM('[47]D'!F$16:G$16)</f>
        <v>73705025</v>
      </c>
      <c r="E67" s="41">
        <f>SUM('[47]E'!F$16:G$16)</f>
        <v>112559999</v>
      </c>
      <c r="F67" s="41">
        <f>SUM('[47]F'!F$16:G$16)</f>
        <v>68337719</v>
      </c>
      <c r="G67" s="41">
        <f>SUM('[47]G'!F$16:G$16)</f>
        <v>93191208</v>
      </c>
      <c r="H67" s="41">
        <f>SUM('[47]H'!F$16:G$16)</f>
        <v>93941268</v>
      </c>
      <c r="I67" s="41">
        <f>SUM('[47]I'!F$16:G$16)</f>
        <v>91804358</v>
      </c>
      <c r="J67" s="41">
        <f>SUM('[47]J'!F$16:G$16)</f>
        <v>78144995</v>
      </c>
      <c r="K67" s="41">
        <f>SUM('[47]K'!F$16:G$16)</f>
        <v>99853859</v>
      </c>
      <c r="L67" s="41">
        <f>SUM('[47]L'!F$16:G$16)</f>
        <v>74395124</v>
      </c>
      <c r="M67" s="41">
        <f>SUM('[47]M'!F$16:G$16)</f>
        <v>60816773</v>
      </c>
      <c r="N67" s="41">
        <f t="shared" si="0"/>
        <v>1037504220</v>
      </c>
      <c r="O67" s="41">
        <f t="shared" si="1"/>
        <v>-94359987</v>
      </c>
      <c r="P67" s="52">
        <f t="shared" si="2"/>
        <v>-8.3</v>
      </c>
      <c r="Q67" s="53">
        <f>SUM('[98]A'!F$16:G$16)</f>
        <v>1131864207</v>
      </c>
    </row>
    <row r="68" spans="1:17" ht="6.75" customHeight="1">
      <c r="A68" s="38" t="s">
        <v>63</v>
      </c>
      <c r="B68" s="42">
        <f>SUM('[48]B'!F$16:G$16)</f>
        <v>52494642</v>
      </c>
      <c r="C68" s="42">
        <f>SUM('[48]C'!F$16:G$16)</f>
        <v>49607747</v>
      </c>
      <c r="D68" s="42">
        <f>SUM('[48]D'!F$16:G$16)</f>
        <v>56717659</v>
      </c>
      <c r="E68" s="42">
        <f>SUM('[48]E'!F$16:G$16)</f>
        <v>59869967</v>
      </c>
      <c r="F68" s="42">
        <f>SUM('[48]F'!F$16:G$16)</f>
        <v>57482551</v>
      </c>
      <c r="G68" s="42">
        <f>SUM('[48]G'!F$16:G$16)</f>
        <v>52931950</v>
      </c>
      <c r="H68" s="42">
        <f>SUM('[48]H'!F$16:G$16)</f>
        <v>60175159</v>
      </c>
      <c r="I68" s="42">
        <f>SUM('[48]I'!F$16:G$16)</f>
        <v>56092719</v>
      </c>
      <c r="J68" s="42">
        <f>SUM('[48]J'!F$16:G$16)</f>
        <v>59286290</v>
      </c>
      <c r="K68" s="42">
        <f>SUM('[48]K'!F$16:G$16)</f>
        <v>62628722</v>
      </c>
      <c r="L68" s="42">
        <f>SUM('[48]L'!F$16:G$16)</f>
        <v>46705597</v>
      </c>
      <c r="M68" s="42">
        <f>SUM('[48]M'!F$16:G$16)</f>
        <v>47415718</v>
      </c>
      <c r="N68" s="42">
        <f t="shared" si="0"/>
        <v>661408721</v>
      </c>
      <c r="O68" s="42">
        <f t="shared" si="1"/>
        <v>-51014812</v>
      </c>
      <c r="P68" s="54">
        <f t="shared" si="2"/>
        <v>-7.2</v>
      </c>
      <c r="Q68" s="53">
        <f>SUM('[99]A'!F$16:G$16)</f>
        <v>712423533</v>
      </c>
    </row>
    <row r="69" spans="1:17" ht="6.75" customHeight="1">
      <c r="A69" s="40" t="s">
        <v>64</v>
      </c>
      <c r="B69" s="41">
        <f>SUM('[49]B'!F$16:G$16)</f>
        <v>29510230</v>
      </c>
      <c r="C69" s="41">
        <f>SUM('[49]C'!F$16:G$16)</f>
        <v>22942943</v>
      </c>
      <c r="D69" s="41">
        <f>SUM('[49]D'!F$16:G$16)</f>
        <v>19820005</v>
      </c>
      <c r="E69" s="41">
        <f>SUM('[49]E'!F$16:G$16)</f>
        <v>18297483</v>
      </c>
      <c r="F69" s="41">
        <f>SUM('[49]F'!F$16:G$16)</f>
        <v>38788153</v>
      </c>
      <c r="G69" s="41">
        <f>SUM('[49]G'!F$16:G$16)</f>
        <v>17715314</v>
      </c>
      <c r="H69" s="41">
        <f>SUM('[49]H'!F$16:G$16)</f>
        <v>17991311</v>
      </c>
      <c r="I69" s="41">
        <f>SUM('[49]I'!F$16:G$16)</f>
        <v>31834619</v>
      </c>
      <c r="J69" s="41">
        <f>SUM('[49]J'!F$16:G$16)</f>
        <v>23101383</v>
      </c>
      <c r="K69" s="41">
        <f>SUM('[49]K'!F$16:G$16)</f>
        <v>7120803</v>
      </c>
      <c r="L69" s="41">
        <f>SUM('[49]L'!F$16:G$16)</f>
        <v>41840558</v>
      </c>
      <c r="M69" s="41">
        <f>SUM('[49]M'!F$16:G$16)</f>
        <v>18170920</v>
      </c>
      <c r="N69" s="41">
        <f t="shared" si="0"/>
        <v>287133722</v>
      </c>
      <c r="O69" s="41">
        <f t="shared" si="1"/>
        <v>-7537621</v>
      </c>
      <c r="P69" s="52">
        <f t="shared" si="2"/>
        <v>-2.6</v>
      </c>
      <c r="Q69" s="53">
        <f>SUM('[100]A'!F$16:G$16)</f>
        <v>294671343</v>
      </c>
    </row>
    <row r="70" spans="1:17" ht="6.75" customHeight="1">
      <c r="A70" s="40" t="s">
        <v>65</v>
      </c>
      <c r="B70" s="41">
        <f>SUM('[50]B'!F$16:G$16)</f>
        <v>65809400</v>
      </c>
      <c r="C70" s="41">
        <f>SUM('[50]C'!F$16:G$16)</f>
        <v>72032304</v>
      </c>
      <c r="D70" s="41">
        <f>SUM('[50]D'!F$16:G$16)</f>
        <v>54951382</v>
      </c>
      <c r="E70" s="41">
        <f>SUM('[50]E'!F$16:G$16)</f>
        <v>67579681</v>
      </c>
      <c r="F70" s="41">
        <f>SUM('[50]F'!F$16:G$16)</f>
        <v>53797640</v>
      </c>
      <c r="G70" s="41">
        <f>SUM('[50]G'!F$16:G$16)</f>
        <v>63388666</v>
      </c>
      <c r="H70" s="41">
        <f>SUM('[50]H'!F$16:G$16)</f>
        <v>62834330</v>
      </c>
      <c r="I70" s="41">
        <f>SUM('[50]I'!F$16:G$16)</f>
        <v>67306177</v>
      </c>
      <c r="J70" s="41">
        <f>SUM('[50]J'!F$16:G$16)</f>
        <v>61260438</v>
      </c>
      <c r="K70" s="41">
        <f>SUM('[50]K'!F$16:G$16)</f>
        <v>72565578</v>
      </c>
      <c r="L70" s="41">
        <f>SUM('[50]L'!F$16:G$16)</f>
        <v>56954811</v>
      </c>
      <c r="M70" s="41">
        <f>SUM('[50]M'!F$16:G$16)</f>
        <v>48551058</v>
      </c>
      <c r="N70" s="41">
        <f t="shared" si="0"/>
        <v>747031465</v>
      </c>
      <c r="O70" s="41">
        <f t="shared" si="1"/>
        <v>-15326306</v>
      </c>
      <c r="P70" s="52">
        <f t="shared" si="2"/>
        <v>-2</v>
      </c>
      <c r="Q70" s="53">
        <f>SUM('[101]A'!F$16:G$16)</f>
        <v>762357771</v>
      </c>
    </row>
    <row r="71" spans="1:17" ht="6.75" customHeight="1">
      <c r="A71" s="38" t="s">
        <v>66</v>
      </c>
      <c r="B71" s="42">
        <f>SUM('[51]B'!F$16:G$16)</f>
        <v>36215570</v>
      </c>
      <c r="C71" s="42">
        <f>SUM('[51]C'!F$16:G$16)</f>
        <v>29944571</v>
      </c>
      <c r="D71" s="42">
        <f>SUM('[51]D'!F$16:G$16)</f>
        <v>38161405</v>
      </c>
      <c r="E71" s="42">
        <f>SUM('[51]E'!F$16:G$16)</f>
        <v>22520835</v>
      </c>
      <c r="F71" s="42">
        <f>SUM('[51]F'!F$16:G$16)</f>
        <v>34747688</v>
      </c>
      <c r="G71" s="42">
        <f>SUM('[51]G'!F$16:G$16)</f>
        <v>29578429</v>
      </c>
      <c r="H71" s="42">
        <f>SUM('[51]H'!F$16:G$16)</f>
        <v>37924888</v>
      </c>
      <c r="I71" s="42">
        <f>SUM('[51]I'!F$16:G$16)</f>
        <v>27473107</v>
      </c>
      <c r="J71" s="42">
        <f>SUM('[51]J'!F$16:G$16)</f>
        <v>23542975</v>
      </c>
      <c r="K71" s="42">
        <f>SUM('[51]K'!F$16:G$16)</f>
        <v>34716046</v>
      </c>
      <c r="L71" s="42">
        <f>SUM('[51]L'!F$16:G$16)</f>
        <v>39765963</v>
      </c>
      <c r="M71" s="42">
        <f>SUM('[51]M'!F$16:G$16)</f>
        <v>35274271</v>
      </c>
      <c r="N71" s="42">
        <f t="shared" si="0"/>
        <v>389865748</v>
      </c>
      <c r="O71" s="42">
        <f t="shared" si="1"/>
        <v>-2417448</v>
      </c>
      <c r="P71" s="54">
        <f t="shared" si="2"/>
        <v>-0.6</v>
      </c>
      <c r="Q71" s="53">
        <f>SUM('[102]A'!F$16:G$16)</f>
        <v>392283196</v>
      </c>
    </row>
    <row r="72" spans="1:17" ht="6" customHeight="1">
      <c r="A72" s="38" t="s">
        <v>75</v>
      </c>
      <c r="B72" s="42">
        <f aca="true" t="shared" si="3" ref="B72:N72">SUM(B21:B71)</f>
        <v>3242366892</v>
      </c>
      <c r="C72" s="42">
        <f t="shared" si="3"/>
        <v>3139825133</v>
      </c>
      <c r="D72" s="42">
        <f t="shared" si="3"/>
        <v>3348447810</v>
      </c>
      <c r="E72" s="42">
        <f t="shared" si="3"/>
        <v>3297425861</v>
      </c>
      <c r="F72" s="42">
        <f t="shared" si="3"/>
        <v>3248270130</v>
      </c>
      <c r="G72" s="42">
        <f t="shared" si="3"/>
        <v>3344882902</v>
      </c>
      <c r="H72" s="42">
        <f t="shared" si="3"/>
        <v>3176509336</v>
      </c>
      <c r="I72" s="42">
        <f t="shared" si="3"/>
        <v>3162554760</v>
      </c>
      <c r="J72" s="42">
        <f t="shared" si="3"/>
        <v>3420290716</v>
      </c>
      <c r="K72" s="42">
        <f t="shared" si="3"/>
        <v>3206390658</v>
      </c>
      <c r="L72" s="42">
        <f t="shared" si="3"/>
        <v>2924128497</v>
      </c>
      <c r="M72" s="42">
        <f t="shared" si="3"/>
        <v>3203233578</v>
      </c>
      <c r="N72" s="42">
        <f t="shared" si="3"/>
        <v>38714326273</v>
      </c>
      <c r="O72" s="42">
        <f t="shared" si="1"/>
        <v>-2057849997</v>
      </c>
      <c r="P72" s="54">
        <f>ROUND(O72/Q71*100,1)</f>
        <v>-524.6</v>
      </c>
      <c r="Q72" s="55">
        <f>SUM(Q21:Q71)</f>
        <v>40772176270</v>
      </c>
    </row>
    <row r="73" spans="1:17" ht="3.75" customHeight="1">
      <c r="A73" s="4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56"/>
      <c r="Q73" s="33"/>
    </row>
    <row r="74" spans="1:17" ht="3.75" customHeight="1">
      <c r="A74" s="57"/>
      <c r="B74" s="32"/>
      <c r="C74" s="32"/>
      <c r="D74" s="32"/>
      <c r="E74" s="32"/>
      <c r="F74" s="32"/>
      <c r="G74" s="32"/>
      <c r="H74" s="32"/>
      <c r="I74" s="58"/>
      <c r="J74" s="32"/>
      <c r="K74" s="32"/>
      <c r="L74" s="32"/>
      <c r="M74" s="32"/>
      <c r="N74" s="32"/>
      <c r="O74" s="32"/>
      <c r="P74" s="45"/>
      <c r="Q74" s="53"/>
    </row>
    <row r="75" spans="1:17" ht="3.75" customHeight="1">
      <c r="A75" s="57"/>
      <c r="B75" s="32"/>
      <c r="C75" s="32"/>
      <c r="D75" s="32"/>
      <c r="E75" s="32"/>
      <c r="F75" s="32"/>
      <c r="G75" s="32"/>
      <c r="H75" s="32"/>
      <c r="I75" s="58"/>
      <c r="J75" s="32"/>
      <c r="K75" s="32"/>
      <c r="L75" s="32"/>
      <c r="M75" s="32"/>
      <c r="N75" s="32"/>
      <c r="O75" s="32"/>
      <c r="P75" s="45"/>
      <c r="Q75" s="53"/>
    </row>
    <row r="76" spans="1:17" ht="3.75" customHeight="1">
      <c r="A76" s="74"/>
      <c r="B76" s="32"/>
      <c r="C76" s="32"/>
      <c r="D76" s="32"/>
      <c r="E76" s="32"/>
      <c r="F76" s="32"/>
      <c r="G76" s="32"/>
      <c r="H76" s="32"/>
      <c r="I76" s="58"/>
      <c r="J76" s="32"/>
      <c r="K76" s="32"/>
      <c r="L76" s="32"/>
      <c r="M76" s="32"/>
      <c r="N76" s="32"/>
      <c r="O76" s="32"/>
      <c r="P76" s="45"/>
      <c r="Q76" s="53"/>
    </row>
    <row r="77" spans="1:17" ht="3.75" customHeight="1">
      <c r="A77" s="5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53"/>
    </row>
    <row r="78" spans="1:16" ht="8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76">
        <f>SUM(N21:N71)</f>
        <v>38714326273</v>
      </c>
      <c r="O78" s="61"/>
      <c r="P78" s="61"/>
    </row>
    <row r="79" spans="1:16" ht="8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</sheetData>
  <sheetProtection/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4:Q76"/>
  <sheetViews>
    <sheetView showGridLines="0" defaultGridColor="0" zoomScale="127" zoomScaleNormal="127" zoomScalePageLayoutView="0" colorId="22" workbookViewId="0" topLeftCell="F37">
      <selection activeCell="P70" sqref="P70"/>
    </sheetView>
  </sheetViews>
  <sheetFormatPr defaultColWidth="9.796875" defaultRowHeight="8.25"/>
  <cols>
    <col min="1" max="1" width="13" style="0" customWidth="1"/>
    <col min="2" max="9" width="11" style="0" customWidth="1"/>
    <col min="10" max="10" width="12" style="0" customWidth="1"/>
    <col min="11" max="13" width="11" style="0" customWidth="1"/>
    <col min="14" max="14" width="9.796875" style="0" customWidth="1"/>
    <col min="15" max="15" width="10.19921875" style="0" customWidth="1"/>
    <col min="16" max="16" width="9.796875" style="0" customWidth="1"/>
    <col min="17" max="17" width="12.796875" style="0" customWidth="1"/>
  </cols>
  <sheetData>
    <row r="4" spans="1:17" ht="15" customHeight="1">
      <c r="A4" s="17" t="s">
        <v>79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3"/>
      <c r="Q4" s="6"/>
    </row>
    <row r="5" spans="1:17" ht="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6" customHeight="1">
      <c r="A8" s="33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 t="s">
        <v>77</v>
      </c>
      <c r="Q8" s="6"/>
    </row>
    <row r="9" spans="1:17" ht="7.5" customHeight="1">
      <c r="A9" s="34" t="s">
        <v>1</v>
      </c>
      <c r="B9" s="8"/>
      <c r="C9" s="8"/>
      <c r="D9" s="8"/>
      <c r="E9" s="8"/>
      <c r="F9" s="8"/>
      <c r="G9" s="8"/>
      <c r="H9" s="9" t="s">
        <v>76</v>
      </c>
      <c r="I9" s="8"/>
      <c r="J9" s="8"/>
      <c r="K9" s="8"/>
      <c r="L9" s="8"/>
      <c r="M9" s="8"/>
      <c r="N9" s="8"/>
      <c r="O9" s="8"/>
      <c r="P9" s="73" t="s">
        <v>78</v>
      </c>
      <c r="Q9" s="6"/>
    </row>
    <row r="10" spans="1:17" ht="6" customHeight="1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 t="s">
        <v>67</v>
      </c>
      <c r="P10" s="69"/>
      <c r="Q10" s="6"/>
    </row>
    <row r="11" spans="1:17" ht="6" customHeight="1">
      <c r="A11" s="14"/>
      <c r="B11" s="14"/>
      <c r="C11" s="14"/>
      <c r="D11" s="14"/>
      <c r="E11" s="14"/>
      <c r="F11" s="18"/>
      <c r="G11" s="18"/>
      <c r="H11" s="18"/>
      <c r="I11" s="18"/>
      <c r="J11" s="18"/>
      <c r="K11" s="18"/>
      <c r="L11" s="18"/>
      <c r="M11" s="18"/>
      <c r="N11" s="14"/>
      <c r="O11" s="18" t="s">
        <v>68</v>
      </c>
      <c r="P11" s="16"/>
      <c r="Q11" s="6"/>
    </row>
    <row r="12" spans="1:17" ht="6" customHeight="1">
      <c r="A12" s="14"/>
      <c r="B12" s="14"/>
      <c r="C12" s="14"/>
      <c r="D12" s="14"/>
      <c r="E12" s="14"/>
      <c r="F12" s="14"/>
      <c r="G12" s="18"/>
      <c r="H12" s="18"/>
      <c r="I12" s="14"/>
      <c r="J12" s="14"/>
      <c r="K12" s="14"/>
      <c r="L12" s="14"/>
      <c r="M12" s="14"/>
      <c r="N12" s="14"/>
      <c r="O12" s="19">
        <v>2006</v>
      </c>
      <c r="P12" s="20"/>
      <c r="Q12" s="26" t="s">
        <v>69</v>
      </c>
    </row>
    <row r="13" spans="1:17" ht="6" customHeight="1">
      <c r="A13" s="10" t="s">
        <v>3</v>
      </c>
      <c r="B13" s="10" t="s">
        <v>4</v>
      </c>
      <c r="C13" s="10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H13" s="10" t="s">
        <v>10</v>
      </c>
      <c r="I13" s="10" t="s">
        <v>11</v>
      </c>
      <c r="J13" s="10" t="s">
        <v>12</v>
      </c>
      <c r="K13" s="10" t="s">
        <v>13</v>
      </c>
      <c r="L13" s="10" t="s">
        <v>14</v>
      </c>
      <c r="M13" s="10" t="s">
        <v>15</v>
      </c>
      <c r="N13" s="10" t="s">
        <v>70</v>
      </c>
      <c r="O13" s="14"/>
      <c r="P13" s="70"/>
      <c r="Q13" s="26" t="s">
        <v>71</v>
      </c>
    </row>
    <row r="14" spans="1:17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26" t="s">
        <v>72</v>
      </c>
    </row>
    <row r="15" spans="1:17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">
        <v>73</v>
      </c>
      <c r="P15" s="11" t="s">
        <v>74</v>
      </c>
      <c r="Q15" s="26" t="s">
        <v>74</v>
      </c>
    </row>
    <row r="16" spans="1:17" ht="6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26" t="s">
        <v>67</v>
      </c>
    </row>
    <row r="17" spans="1:17" ht="6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6"/>
    </row>
    <row r="18" spans="1:17" ht="0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6"/>
    </row>
    <row r="19" spans="1:17" ht="6.75" customHeight="1">
      <c r="A19" s="14" t="s">
        <v>16</v>
      </c>
      <c r="B19" s="63">
        <f>SUM('[1]B'!F$16:G$16)/1000</f>
        <v>61751.275</v>
      </c>
      <c r="C19" s="63">
        <f>SUM('[1]C'!F$16:G$16)/1000</f>
        <v>73875.094</v>
      </c>
      <c r="D19" s="63">
        <f>SUM('[1]D'!F$16:G$16)/1000</f>
        <v>57757.507</v>
      </c>
      <c r="E19" s="63">
        <f>SUM('[1]E'!F$16:G$16)/1000</f>
        <v>67452.961</v>
      </c>
      <c r="F19" s="63">
        <f>SUM('[1]F'!F$16:G$16)/1000</f>
        <v>74909.895</v>
      </c>
      <c r="G19" s="63">
        <f>SUM('[1]G'!F$16:G$16)/1000</f>
        <v>58166.194</v>
      </c>
      <c r="H19" s="63">
        <f>SUM('[1]H'!F$16:G$16)/1000</f>
        <v>66513.47</v>
      </c>
      <c r="I19" s="63">
        <f>SUM('[1]I'!F$16:G$16)/1000</f>
        <v>70477.558</v>
      </c>
      <c r="J19" s="63">
        <f>SUM('[1]J'!F$16:G$16)/1000</f>
        <v>56962.632</v>
      </c>
      <c r="K19" s="63">
        <f>SUM('[1]K'!F$16:G$16)/1000</f>
        <v>60788.965</v>
      </c>
      <c r="L19" s="63">
        <f>SUM('[1]L'!F$16:G$16)/1000</f>
        <v>71499.031</v>
      </c>
      <c r="M19" s="63">
        <f>SUM('[1]M'!F$16:G$16)/1000</f>
        <v>54226.011</v>
      </c>
      <c r="N19" s="63">
        <f aca="true" t="shared" si="0" ref="N19:N50">SUM(B19:M19)</f>
        <v>774380.5929999999</v>
      </c>
      <c r="O19" s="63">
        <f aca="true" t="shared" si="1" ref="O19:O50">N19-Q19</f>
        <v>-107619.71200000017</v>
      </c>
      <c r="P19" s="21">
        <f aca="true" t="shared" si="2" ref="P19:P50">ROUND(O19/Q19*100,1)</f>
        <v>-12.2</v>
      </c>
      <c r="Q19" s="27">
        <f>SUM('[52]A'!F$16:G$16)/1000</f>
        <v>882000.305</v>
      </c>
    </row>
    <row r="20" spans="1:17" ht="6.75" customHeight="1">
      <c r="A20" s="14" t="s">
        <v>17</v>
      </c>
      <c r="B20" s="63">
        <f>SUM('[2]B'!F$16:G$16)/1000</f>
        <v>15900.059</v>
      </c>
      <c r="C20" s="63">
        <f>SUM('[2]C'!F$16:G$16)/1000</f>
        <v>12229.906</v>
      </c>
      <c r="D20" s="63">
        <f>SUM('[2]D'!F$16:G$16)/1000</f>
        <v>24671.064</v>
      </c>
      <c r="E20" s="63">
        <f>SUM('[2]E'!F$16:G$16)/1000</f>
        <v>17251.179</v>
      </c>
      <c r="F20" s="63">
        <f>SUM('[2]F'!F$16:G$16)/1000</f>
        <v>19299.031</v>
      </c>
      <c r="G20" s="63">
        <f>SUM('[2]G'!F$16:G$16)/1000</f>
        <v>20201.265</v>
      </c>
      <c r="H20" s="63">
        <f>SUM('[2]H'!F$16:G$16)/1000</f>
        <v>37889.131</v>
      </c>
      <c r="I20" s="63">
        <f>SUM('[2]I'!F$16:G$16)/1000</f>
        <v>26223.856</v>
      </c>
      <c r="J20" s="63">
        <f>SUM('[2]J'!F$16:G$16)/1000</f>
        <v>22239.038</v>
      </c>
      <c r="K20" s="63">
        <f>SUM('[2]K'!F$16:G$16)/1000</f>
        <v>17042.731</v>
      </c>
      <c r="L20" s="63">
        <f>SUM('[2]L'!F$16:G$16)/1000</f>
        <v>12810.299</v>
      </c>
      <c r="M20" s="63">
        <f>SUM('[2]M'!F$16:G$16)/1000</f>
        <v>19058.331</v>
      </c>
      <c r="N20" s="63">
        <f t="shared" si="0"/>
        <v>244815.89</v>
      </c>
      <c r="O20" s="63">
        <f t="shared" si="1"/>
        <v>6387.787000000011</v>
      </c>
      <c r="P20" s="21">
        <f t="shared" si="2"/>
        <v>2.7</v>
      </c>
      <c r="Q20" s="27">
        <f>SUM('[53]A'!F$16:G$16)/1000</f>
        <v>238428.103</v>
      </c>
    </row>
    <row r="21" spans="1:17" ht="6.75" customHeight="1">
      <c r="A21" s="14" t="s">
        <v>18</v>
      </c>
      <c r="B21" s="63">
        <f>SUM('[3]B'!F$16:G$16)/1000</f>
        <v>77939.271</v>
      </c>
      <c r="C21" s="63">
        <f>SUM('[3]C'!F$16:G$16)/1000</f>
        <v>69031.787</v>
      </c>
      <c r="D21" s="63">
        <f>SUM('[3]D'!F$16:G$16)/1000</f>
        <v>81708.073</v>
      </c>
      <c r="E21" s="63">
        <f>SUM('[3]E'!F$16:G$16)/1000</f>
        <v>71143.559</v>
      </c>
      <c r="F21" s="63">
        <f>SUM('[3]F'!F$16:G$16)/1000</f>
        <v>74250.023</v>
      </c>
      <c r="G21" s="63">
        <f>SUM('[3]G'!F$16:G$16)/1000</f>
        <v>64801.824</v>
      </c>
      <c r="H21" s="63">
        <f>SUM('[3]H'!F$16:G$16)/1000</f>
        <v>60439.262</v>
      </c>
      <c r="I21" s="63">
        <f>SUM('[3]I'!F$16:G$16)/1000</f>
        <v>70164.537</v>
      </c>
      <c r="J21" s="63">
        <f>SUM('[3]J'!F$16:G$16)/1000</f>
        <v>71273.95</v>
      </c>
      <c r="K21" s="63">
        <f>SUM('[3]K'!F$16:G$16)/1000</f>
        <v>75379.325</v>
      </c>
      <c r="L21" s="63">
        <f>SUM('[3]L'!F$16:G$16)/1000</f>
        <v>48768.357</v>
      </c>
      <c r="M21" s="63">
        <f>SUM('[3]M'!F$16:G$16)/1000</f>
        <v>54565.443</v>
      </c>
      <c r="N21" s="63">
        <f t="shared" si="0"/>
        <v>819465.4109999998</v>
      </c>
      <c r="O21" s="63">
        <f t="shared" si="1"/>
        <v>-65941.89200000011</v>
      </c>
      <c r="P21" s="21">
        <f t="shared" si="2"/>
        <v>-7.4</v>
      </c>
      <c r="Q21" s="27">
        <f>SUM('[54]A'!F$16:G$16)/1000</f>
        <v>885407.303</v>
      </c>
    </row>
    <row r="22" spans="1:17" ht="6.75" customHeight="1">
      <c r="A22" s="12" t="s">
        <v>19</v>
      </c>
      <c r="B22" s="64">
        <f>SUM('[4]B'!F$16:G$16)/1000</f>
        <v>52890.609</v>
      </c>
      <c r="C22" s="64">
        <f>SUM('[4]C'!F$16:G$16)/1000</f>
        <v>55135.734</v>
      </c>
      <c r="D22" s="64">
        <f>SUM('[4]D'!F$16:G$16)/1000</f>
        <v>53374.846</v>
      </c>
      <c r="E22" s="64">
        <f>SUM('[4]E'!F$16:G$16)/1000</f>
        <v>51733.347</v>
      </c>
      <c r="F22" s="64">
        <f>SUM('[4]F'!F$16:G$16)/1000</f>
        <v>52315.016</v>
      </c>
      <c r="G22" s="64">
        <f>SUM('[4]G'!F$16:G$16)/1000</f>
        <v>54444.612</v>
      </c>
      <c r="H22" s="64">
        <f>SUM('[4]H'!F$16:G$16)/1000</f>
        <v>49880.028</v>
      </c>
      <c r="I22" s="64">
        <f>SUM('[4]I'!F$16:G$16)/1000</f>
        <v>56175.252</v>
      </c>
      <c r="J22" s="64">
        <f>SUM('[4]J'!F$16:G$16)/1000</f>
        <v>56291.624</v>
      </c>
      <c r="K22" s="64">
        <f>SUM('[4]K'!F$16:G$16)/1000</f>
        <v>49299.181</v>
      </c>
      <c r="L22" s="64">
        <f>SUM('[4]L'!F$16:G$16)/1000</f>
        <v>50337.004</v>
      </c>
      <c r="M22" s="64">
        <f>SUM('[4]M'!F$16:G$16)/1000</f>
        <v>46532.344</v>
      </c>
      <c r="N22" s="64">
        <f t="shared" si="0"/>
        <v>628409.5970000001</v>
      </c>
      <c r="O22" s="64">
        <f t="shared" si="1"/>
        <v>-45321.59999999998</v>
      </c>
      <c r="P22" s="22">
        <f t="shared" si="2"/>
        <v>-6.7</v>
      </c>
      <c r="Q22" s="27">
        <f>SUM('[55]A'!F$16:G$16)/1000</f>
        <v>673731.197</v>
      </c>
    </row>
    <row r="23" spans="1:17" ht="6.75" customHeight="1">
      <c r="A23" s="14" t="s">
        <v>20</v>
      </c>
      <c r="B23" s="63">
        <f>SUM('[5]B'!F$16:G$16)/1000</f>
        <v>235619.295</v>
      </c>
      <c r="C23" s="63">
        <f>SUM('[5]C'!F$16:G$16)/1000</f>
        <v>224869.497</v>
      </c>
      <c r="D23" s="63">
        <f>SUM('[5]D'!F$16:G$16)/1000</f>
        <v>249776.829</v>
      </c>
      <c r="E23" s="63">
        <f>SUM('[5]E'!F$16:G$16)/1000</f>
        <v>231149.045</v>
      </c>
      <c r="F23" s="63">
        <f>SUM('[5]F'!F$16:G$16)/1000</f>
        <v>226297.872</v>
      </c>
      <c r="G23" s="63">
        <f>SUM('[5]G'!F$16:G$16)/1000</f>
        <v>288555.64</v>
      </c>
      <c r="H23" s="63">
        <f>SUM('[5]H'!F$16:G$16)/1000</f>
        <v>244662.009</v>
      </c>
      <c r="I23" s="63">
        <f>SUM('[5]I'!F$16:G$16)/1000</f>
        <v>235359.769</v>
      </c>
      <c r="J23" s="63">
        <f>SUM('[5]J'!F$16:G$16)/1000</f>
        <v>260975.335</v>
      </c>
      <c r="K23" s="63">
        <f>SUM('[5]K'!F$16:G$16)/1000</f>
        <v>253528.673</v>
      </c>
      <c r="L23" s="63">
        <f>SUM('[5]L'!F$16:G$16)/1000</f>
        <v>205033.75</v>
      </c>
      <c r="M23" s="63">
        <f>SUM('[5]M'!F$16:G$16)/1000</f>
        <v>300714.546</v>
      </c>
      <c r="N23" s="63">
        <f t="shared" si="0"/>
        <v>2956542.2600000007</v>
      </c>
      <c r="O23" s="63">
        <f t="shared" si="1"/>
        <v>-224568.50899999915</v>
      </c>
      <c r="P23" s="21">
        <f t="shared" si="2"/>
        <v>-7.1</v>
      </c>
      <c r="Q23" s="27">
        <f>SUM('[56]A'!F$16:G$16)/1000</f>
        <v>3181110.769</v>
      </c>
    </row>
    <row r="24" spans="1:17" ht="6.75" customHeight="1">
      <c r="A24" s="14" t="s">
        <v>21</v>
      </c>
      <c r="B24" s="63">
        <f>SUM('[6]B'!F$16:G$16)/1000</f>
        <v>46340.814</v>
      </c>
      <c r="C24" s="63">
        <f>SUM('[6]C'!F$16:G$16)/1000</f>
        <v>46104.953</v>
      </c>
      <c r="D24" s="63">
        <f>SUM('[6]D'!F$16:G$16)/1000</f>
        <v>45409.645</v>
      </c>
      <c r="E24" s="63">
        <f>SUM('[6]E'!F$16:G$16)/1000</f>
        <v>48081.231</v>
      </c>
      <c r="F24" s="63">
        <f>SUM('[6]F'!F$16:G$16)/1000</f>
        <v>49709.322</v>
      </c>
      <c r="G24" s="63">
        <f>SUM('[6]G'!F$16:G$16)/1000</f>
        <v>51479.539</v>
      </c>
      <c r="H24" s="63">
        <f>SUM('[6]H'!F$16:G$16)/1000</f>
        <v>49125.312</v>
      </c>
      <c r="I24" s="63">
        <f>SUM('[6]I'!F$16:G$16)/1000</f>
        <v>50605.418</v>
      </c>
      <c r="J24" s="63">
        <f>SUM('[6]J'!F$16:G$16)/1000</f>
        <v>49910.191</v>
      </c>
      <c r="K24" s="63">
        <f>SUM('[6]K'!F$16:G$16)/1000</f>
        <v>53950.114</v>
      </c>
      <c r="L24" s="63">
        <f>SUM('[6]L'!F$16:G$16)/1000</f>
        <v>45162.776</v>
      </c>
      <c r="M24" s="63">
        <f>SUM('[6]M'!F$16:G$16)/1000</f>
        <v>46926.765</v>
      </c>
      <c r="N24" s="63">
        <f t="shared" si="0"/>
        <v>582806.08</v>
      </c>
      <c r="O24" s="63">
        <f t="shared" si="1"/>
        <v>-18766.782000000007</v>
      </c>
      <c r="P24" s="21">
        <f t="shared" si="2"/>
        <v>-3.1</v>
      </c>
      <c r="Q24" s="27">
        <f>SUM('[57]A'!F$16:G$16)/1000</f>
        <v>601572.862</v>
      </c>
    </row>
    <row r="25" spans="1:17" ht="6.75" customHeight="1">
      <c r="A25" s="14" t="s">
        <v>22</v>
      </c>
      <c r="B25" s="63">
        <f>SUM('[7]B'!F$16:G$16)/1000</f>
        <v>20910.212</v>
      </c>
      <c r="C25" s="63">
        <f>SUM('[7]C'!F$16:G$16)/1000</f>
        <v>19113.924</v>
      </c>
      <c r="D25" s="63">
        <f>SUM('[7]D'!F$16:G$16)/1000</f>
        <v>31309.769</v>
      </c>
      <c r="E25" s="63">
        <f>SUM('[7]E'!F$16:G$16)/1000</f>
        <v>22570.431</v>
      </c>
      <c r="F25" s="63">
        <f>SUM('[7]F'!F$16:G$16)/1000</f>
        <v>22781.445</v>
      </c>
      <c r="G25" s="63">
        <f>SUM('[7]G'!F$16:G$16)/1000</f>
        <v>32487.309</v>
      </c>
      <c r="H25" s="63">
        <f>SUM('[7]H'!F$16:G$16)/1000</f>
        <v>22089.184</v>
      </c>
      <c r="I25" s="63">
        <f>SUM('[7]I'!F$16:G$16)/1000</f>
        <v>21390.031</v>
      </c>
      <c r="J25" s="63">
        <f>SUM('[7]J'!F$16:G$16)/1000</f>
        <v>31693.529</v>
      </c>
      <c r="K25" s="63">
        <f>SUM('[7]K'!F$16:G$16)/1000</f>
        <v>22528.972</v>
      </c>
      <c r="L25" s="63">
        <f>SUM('[7]L'!F$16:G$16)/1000</f>
        <v>19144.652</v>
      </c>
      <c r="M25" s="63">
        <f>SUM('[7]M'!F$16:G$16)/1000</f>
        <v>30073.613</v>
      </c>
      <c r="N25" s="63">
        <f t="shared" si="0"/>
        <v>296093.071</v>
      </c>
      <c r="O25" s="63">
        <f t="shared" si="1"/>
        <v>-10767.717999999993</v>
      </c>
      <c r="P25" s="21">
        <f t="shared" si="2"/>
        <v>-3.5</v>
      </c>
      <c r="Q25" s="27">
        <f>SUM('[58]A'!F$16:G$16)/1000</f>
        <v>306860.789</v>
      </c>
    </row>
    <row r="26" spans="1:17" ht="6.75" customHeight="1">
      <c r="A26" s="12" t="s">
        <v>23</v>
      </c>
      <c r="B26" s="64">
        <f>SUM('[8]B'!F$16:G$16)/1000</f>
        <v>5578.329</v>
      </c>
      <c r="C26" s="64">
        <f>SUM('[8]C'!F$16:G$16)/1000</f>
        <v>4999.165</v>
      </c>
      <c r="D26" s="64">
        <f>SUM('[8]D'!F$16:G$16)/1000</f>
        <v>4698.392</v>
      </c>
      <c r="E26" s="64">
        <f>SUM('[8]E'!F$16:G$16)/1000</f>
        <v>6442.601</v>
      </c>
      <c r="F26" s="64">
        <f>SUM('[8]F'!F$16:G$16)/1000</f>
        <v>6157.114</v>
      </c>
      <c r="G26" s="64">
        <f>SUM('[8]G'!F$16:G$16)/1000</f>
        <v>5556.032</v>
      </c>
      <c r="H26" s="64">
        <f>SUM('[8]H'!F$16:G$16)/1000</f>
        <v>5539.646</v>
      </c>
      <c r="I26" s="64">
        <f>SUM('[8]I'!F$16:G$16)/1000</f>
        <v>5672.444</v>
      </c>
      <c r="J26" s="64">
        <f>SUM('[8]J'!F$16:G$16)/1000</f>
        <v>5321.69</v>
      </c>
      <c r="K26" s="64">
        <f>SUM('[8]K'!F$16:G$16)/1000</f>
        <v>5905.412</v>
      </c>
      <c r="L26" s="64">
        <f>SUM('[8]L'!F$16:G$16)/1000</f>
        <v>4516.836</v>
      </c>
      <c r="M26" s="64">
        <f>SUM('[8]M'!F$16:G$16)/1000</f>
        <v>5781.393</v>
      </c>
      <c r="N26" s="64">
        <f t="shared" si="0"/>
        <v>66169.054</v>
      </c>
      <c r="O26" s="64">
        <f t="shared" si="1"/>
        <v>-5439.411999999997</v>
      </c>
      <c r="P26" s="22">
        <f t="shared" si="2"/>
        <v>-7.6</v>
      </c>
      <c r="Q26" s="27">
        <f>SUM('[59]A'!F$16:G$16)/1000</f>
        <v>71608.466</v>
      </c>
    </row>
    <row r="27" spans="1:17" ht="6.75" customHeight="1">
      <c r="A27" s="14" t="s">
        <v>24</v>
      </c>
      <c r="B27" s="63">
        <f>SUM('[9]B'!F$16:G$16)/1000</f>
        <v>2219.924</v>
      </c>
      <c r="C27" s="63">
        <f>SUM('[9]C'!F$16:G$16)/1000</f>
        <v>1894.962</v>
      </c>
      <c r="D27" s="63">
        <f>SUM('[9]D'!F$16:G$16)/1000</f>
        <v>2231.826</v>
      </c>
      <c r="E27" s="63">
        <f>SUM('[9]E'!F$16:G$16)/1000</f>
        <v>2148.808</v>
      </c>
      <c r="F27" s="63">
        <f>SUM('[9]F'!F$16:G$16)/1000</f>
        <v>2151.242</v>
      </c>
      <c r="G27" s="63">
        <f>SUM('[9]G'!F$16:G$16)/1000</f>
        <v>2488.878</v>
      </c>
      <c r="H27" s="63">
        <f>SUM('[9]H'!F$16:G$16)/1000</f>
        <v>2497.094</v>
      </c>
      <c r="I27" s="63">
        <f>SUM('[9]I'!F$16:G$16)/1000</f>
        <v>2357.08</v>
      </c>
      <c r="J27" s="63">
        <f>SUM('[9]J'!F$16:G$16)/1000</f>
        <v>1694.038</v>
      </c>
      <c r="K27" s="63">
        <f>SUM('[9]K'!F$16:G$16)/1000</f>
        <v>2245.444</v>
      </c>
      <c r="L27" s="63">
        <f>SUM('[9]L'!F$16:G$16)/1000</f>
        <v>3151.753</v>
      </c>
      <c r="M27" s="63">
        <f>SUM('[9]M'!F$16:G$16)/1000</f>
        <v>1887.962</v>
      </c>
      <c r="N27" s="63">
        <f t="shared" si="0"/>
        <v>26969.011</v>
      </c>
      <c r="O27" s="63">
        <f t="shared" si="1"/>
        <v>5104.665999999997</v>
      </c>
      <c r="P27" s="21">
        <f t="shared" si="2"/>
        <v>23.3</v>
      </c>
      <c r="Q27" s="27">
        <f>SUM('[60]A'!F$16:G$16)/1000</f>
        <v>21864.345</v>
      </c>
    </row>
    <row r="28" spans="1:17" ht="6.75" customHeight="1">
      <c r="A28" s="14" t="s">
        <v>25</v>
      </c>
      <c r="B28" s="63">
        <f>SUM('[10]B'!F$16:G$16)/1000</f>
        <v>121347.302</v>
      </c>
      <c r="C28" s="63">
        <f>SUM('[10]C'!F$16:G$16)/1000</f>
        <v>133715.544</v>
      </c>
      <c r="D28" s="63">
        <f>SUM('[10]D'!F$16:G$16)/1000</f>
        <v>128833.824</v>
      </c>
      <c r="E28" s="63">
        <f>SUM('[10]E'!F$16:G$16)/1000</f>
        <v>134189.042</v>
      </c>
      <c r="F28" s="63">
        <f>SUM('[10]F'!F$16:G$16)/1000</f>
        <v>135679.462</v>
      </c>
      <c r="G28" s="63">
        <f>SUM('[10]G'!F$16:G$16)/1000</f>
        <v>129415.306</v>
      </c>
      <c r="H28" s="63">
        <f>SUM('[10]H'!F$16:G$16)/1000</f>
        <v>118433.386</v>
      </c>
      <c r="I28" s="63">
        <f>SUM('[10]I'!F$16:G$16)/1000</f>
        <v>119455.578</v>
      </c>
      <c r="J28" s="63">
        <f>SUM('[10]J'!F$16:G$16)/1000</f>
        <v>120785.929</v>
      </c>
      <c r="K28" s="63">
        <f>SUM('[10]K'!F$16:G$16)/1000</f>
        <v>114643.778</v>
      </c>
      <c r="L28" s="63">
        <f>SUM('[10]L'!F$16:G$16)/1000</f>
        <v>127852.222</v>
      </c>
      <c r="M28" s="63">
        <f>SUM('[10]M'!F$16:G$16)/1000</f>
        <v>111363.457</v>
      </c>
      <c r="N28" s="63">
        <f t="shared" si="0"/>
        <v>1495714.8299999998</v>
      </c>
      <c r="O28" s="63">
        <f t="shared" si="1"/>
        <v>-184736.40100000007</v>
      </c>
      <c r="P28" s="21">
        <f t="shared" si="2"/>
        <v>-11</v>
      </c>
      <c r="Q28" s="27">
        <f>SUM('[61]A'!F$16:G$16)/1000</f>
        <v>1680451.231</v>
      </c>
    </row>
    <row r="29" spans="1:17" ht="6.75" customHeight="1">
      <c r="A29" s="14" t="s">
        <v>26</v>
      </c>
      <c r="B29" s="63">
        <f>SUM('[11]B'!F$16:G$16)/1000</f>
        <v>121426.967</v>
      </c>
      <c r="C29" s="63">
        <f>SUM('[11]C'!F$16:G$16)/1000</f>
        <v>116468.696</v>
      </c>
      <c r="D29" s="63">
        <f>SUM('[11]D'!F$16:G$16)/1000</f>
        <v>123225.08</v>
      </c>
      <c r="E29" s="63">
        <f>SUM('[11]E'!F$16:G$16)/1000</f>
        <v>116805.141</v>
      </c>
      <c r="F29" s="63">
        <f>SUM('[11]F'!F$16:G$16)/1000</f>
        <v>121601.866</v>
      </c>
      <c r="G29" s="63">
        <f>SUM('[11]G'!F$16:G$16)/1000</f>
        <v>114554.286</v>
      </c>
      <c r="H29" s="63">
        <f>SUM('[11]H'!F$16:G$16)/1000</f>
        <v>106649.01</v>
      </c>
      <c r="I29" s="63">
        <f>SUM('[11]I'!F$16:G$16)/1000</f>
        <v>109917.982</v>
      </c>
      <c r="J29" s="63">
        <f>SUM('[11]J'!F$16:G$16)/1000</f>
        <v>112094.347</v>
      </c>
      <c r="K29" s="63">
        <f>SUM('[11]K'!F$16:G$16)/1000</f>
        <v>98503.471</v>
      </c>
      <c r="L29" s="63">
        <f>SUM('[11]L'!F$16:G$16)/1000</f>
        <v>97847.63</v>
      </c>
      <c r="M29" s="63">
        <f>SUM('[11]M'!F$16:G$16)/1000</f>
        <v>97398.352</v>
      </c>
      <c r="N29" s="63">
        <f t="shared" si="0"/>
        <v>1336492.8279999997</v>
      </c>
      <c r="O29" s="63">
        <f t="shared" si="1"/>
        <v>-179066.82100000023</v>
      </c>
      <c r="P29" s="21">
        <f t="shared" si="2"/>
        <v>-11.8</v>
      </c>
      <c r="Q29" s="27">
        <f>SUM('[62]A'!F$16:G$16)/1000</f>
        <v>1515559.649</v>
      </c>
    </row>
    <row r="30" spans="1:17" ht="6.75" customHeight="1">
      <c r="A30" s="12" t="s">
        <v>27</v>
      </c>
      <c r="B30" s="64">
        <f>SUM('[12]B'!F$16:G$16)/1000</f>
        <v>4114.798</v>
      </c>
      <c r="C30" s="64">
        <f>SUM('[12]C'!F$16:G$16)/1000</f>
        <v>3964.622</v>
      </c>
      <c r="D30" s="64">
        <f>SUM('[12]D'!F$16:G$16)/1000</f>
        <v>2505.359</v>
      </c>
      <c r="E30" s="64">
        <f>SUM('[12]E'!F$16:G$16)/1000</f>
        <v>4290.969</v>
      </c>
      <c r="F30" s="64">
        <f>SUM('[12]F'!F$16:G$16)/1000</f>
        <v>7031.639</v>
      </c>
      <c r="G30" s="64">
        <f>SUM('[12]G'!F$16:G$16)/1000</f>
        <v>6082.944</v>
      </c>
      <c r="H30" s="64">
        <f>SUM('[12]H'!F$16:G$16)/1000</f>
        <v>3748.063</v>
      </c>
      <c r="I30" s="64">
        <f>SUM('[12]I'!F$16:G$16)/1000</f>
        <v>3663.86</v>
      </c>
      <c r="J30" s="64">
        <f>SUM('[12]J'!F$16:G$16)/1000</f>
        <v>4743.972</v>
      </c>
      <c r="K30" s="64">
        <f>SUM('[12]K'!F$16:G$16)/1000</f>
        <v>4512.199</v>
      </c>
      <c r="L30" s="64">
        <f>SUM('[12]L'!F$16:G$16)/1000</f>
        <v>10646.253</v>
      </c>
      <c r="M30" s="64">
        <f>SUM('[12]M'!F$16:G$16)/1000</f>
        <v>3712.726</v>
      </c>
      <c r="N30" s="64">
        <f t="shared" si="0"/>
        <v>59017.404</v>
      </c>
      <c r="O30" s="64">
        <f t="shared" si="1"/>
        <v>4176.082000000002</v>
      </c>
      <c r="P30" s="22">
        <f t="shared" si="2"/>
        <v>7.6</v>
      </c>
      <c r="Q30" s="27">
        <f>SUM('[63]A'!F$16:G$16)/1000</f>
        <v>54841.322</v>
      </c>
    </row>
    <row r="31" spans="1:17" ht="6.75" customHeight="1">
      <c r="A31" s="14" t="s">
        <v>28</v>
      </c>
      <c r="B31" s="63">
        <f>SUM('[13]B'!F$16:G$16)/1000</f>
        <v>18402.881</v>
      </c>
      <c r="C31" s="63">
        <f>SUM('[13]C'!F$16:G$16)/1000</f>
        <v>17524.948</v>
      </c>
      <c r="D31" s="63">
        <f>SUM('[13]D'!F$16:G$16)/1000</f>
        <v>19113.209</v>
      </c>
      <c r="E31" s="63">
        <f>SUM('[13]E'!F$16:G$16)/1000</f>
        <v>22551.334</v>
      </c>
      <c r="F31" s="63">
        <f>SUM('[13]F'!F$16:G$16)/1000</f>
        <v>17851.301</v>
      </c>
      <c r="G31" s="63">
        <f>SUM('[13]G'!F$16:G$16)/1000</f>
        <v>19910.226</v>
      </c>
      <c r="H31" s="63">
        <f>SUM('[13]H'!F$16:G$16)/1000</f>
        <v>22211.092</v>
      </c>
      <c r="I31" s="63">
        <f>SUM('[13]I'!F$16:G$16)/1000</f>
        <v>17587.132</v>
      </c>
      <c r="J31" s="63">
        <f>SUM('[13]J'!F$16:G$16)/1000</f>
        <v>22946.796</v>
      </c>
      <c r="K31" s="63">
        <f>SUM('[13]K'!F$16:G$16)/1000</f>
        <v>23475.548</v>
      </c>
      <c r="L31" s="63">
        <f>SUM('[13]L'!F$16:G$16)/1000</f>
        <v>19433.376</v>
      </c>
      <c r="M31" s="63">
        <f>SUM('[13]M'!F$16:G$16)/1000</f>
        <v>25697.636</v>
      </c>
      <c r="N31" s="63">
        <f t="shared" si="0"/>
        <v>246705.47900000002</v>
      </c>
      <c r="O31" s="63">
        <f t="shared" si="1"/>
        <v>-30636.280999999988</v>
      </c>
      <c r="P31" s="21">
        <f t="shared" si="2"/>
        <v>-11</v>
      </c>
      <c r="Q31" s="27">
        <f>SUM('[64]A'!F$16:G$16)/1000</f>
        <v>277341.76</v>
      </c>
    </row>
    <row r="32" spans="1:17" ht="6.75" customHeight="1">
      <c r="A32" s="14" t="s">
        <v>29</v>
      </c>
      <c r="B32" s="63">
        <f>SUM('[14]B'!F$16:G$16)/1000</f>
        <v>102207.827</v>
      </c>
      <c r="C32" s="63">
        <f>SUM('[14]C'!F$16:G$16)/1000</f>
        <v>105121.053</v>
      </c>
      <c r="D32" s="63">
        <f>SUM('[14]D'!F$16:G$16)/1000</f>
        <v>164506.361</v>
      </c>
      <c r="E32" s="63">
        <f>SUM('[14]E'!F$16:G$16)/1000</f>
        <v>112552.377</v>
      </c>
      <c r="F32" s="63">
        <f>SUM('[14]F'!F$16:G$16)/1000</f>
        <v>93287.104</v>
      </c>
      <c r="G32" s="63">
        <f>SUM('[14]G'!F$16:G$16)/1000</f>
        <v>96026.856</v>
      </c>
      <c r="H32" s="63">
        <f>SUM('[14]H'!F$16:G$16)/1000</f>
        <v>100729.123</v>
      </c>
      <c r="I32" s="63">
        <f>SUM('[14]I'!F$16:G$16)/1000</f>
        <v>100249.701</v>
      </c>
      <c r="J32" s="63">
        <f>SUM('[14]J'!F$16:G$16)/1000</f>
        <v>199650.911</v>
      </c>
      <c r="K32" s="63">
        <f>SUM('[14]K'!F$16:G$16)/1000</f>
        <v>109835.163</v>
      </c>
      <c r="L32" s="63">
        <f>SUM('[14]L'!F$16:G$16)/1000</f>
        <v>90132.062</v>
      </c>
      <c r="M32" s="63">
        <f>SUM('[14]M'!F$16:G$16)/1000</f>
        <v>202400.627</v>
      </c>
      <c r="N32" s="63">
        <f t="shared" si="0"/>
        <v>1476699.165</v>
      </c>
      <c r="O32" s="63">
        <f t="shared" si="1"/>
        <v>-82009.08000000007</v>
      </c>
      <c r="P32" s="21">
        <f t="shared" si="2"/>
        <v>-5.3</v>
      </c>
      <c r="Q32" s="27">
        <f>SUM('[65]A'!F$16:G$16)/1000</f>
        <v>1558708.245</v>
      </c>
    </row>
    <row r="33" spans="1:17" ht="6.75" customHeight="1">
      <c r="A33" s="14" t="s">
        <v>30</v>
      </c>
      <c r="B33" s="63">
        <f>SUM('[15]B'!F$16:G$16)/1000</f>
        <v>121897.06</v>
      </c>
      <c r="C33" s="63">
        <f>SUM('[15]C'!F$16:G$16)/1000</f>
        <v>117028.182</v>
      </c>
      <c r="D33" s="63">
        <f>SUM('[15]D'!F$16:G$16)/1000</f>
        <v>109106.032</v>
      </c>
      <c r="E33" s="63">
        <f>SUM('[15]E'!F$16:G$16)/1000</f>
        <v>121818.307</v>
      </c>
      <c r="F33" s="63">
        <f>SUM('[15]F'!F$16:G$16)/1000</f>
        <v>119901.499</v>
      </c>
      <c r="G33" s="63">
        <f>SUM('[15]G'!F$16:G$16)/1000</f>
        <v>103090.222</v>
      </c>
      <c r="H33" s="63">
        <f>SUM('[15]H'!F$16:G$16)/1000</f>
        <v>111524.251</v>
      </c>
      <c r="I33" s="63">
        <f>SUM('[15]I'!F$16:G$16)/1000</f>
        <v>105398.977</v>
      </c>
      <c r="J33" s="63">
        <f>SUM('[15]J'!F$16:G$16)/1000</f>
        <v>97853.434</v>
      </c>
      <c r="K33" s="63">
        <f>SUM('[15]K'!F$16:G$16)/1000</f>
        <v>118068.224</v>
      </c>
      <c r="L33" s="63">
        <f>SUM('[15]L'!F$16:G$16)/1000</f>
        <v>98217.648</v>
      </c>
      <c r="M33" s="63">
        <f>SUM('[15]M'!F$16:G$16)/1000</f>
        <v>89114.615</v>
      </c>
      <c r="N33" s="63">
        <f t="shared" si="0"/>
        <v>1313018.451</v>
      </c>
      <c r="O33" s="63">
        <f t="shared" si="1"/>
        <v>-70647.76500000013</v>
      </c>
      <c r="P33" s="21">
        <f t="shared" si="2"/>
        <v>-5.1</v>
      </c>
      <c r="Q33" s="27">
        <f>SUM('[66]A'!F$16:G$16)/1000</f>
        <v>1383666.216</v>
      </c>
    </row>
    <row r="34" spans="1:17" ht="6.75" customHeight="1">
      <c r="A34" s="12" t="s">
        <v>31</v>
      </c>
      <c r="B34" s="64">
        <f>SUM('[16]B'!F$16:G$16)/1000</f>
        <v>57607.507</v>
      </c>
      <c r="C34" s="64">
        <f>SUM('[16]C'!F$16:G$16)/1000</f>
        <v>46972.594</v>
      </c>
      <c r="D34" s="64">
        <f>SUM('[16]D'!F$16:G$16)/1000</f>
        <v>48368.194</v>
      </c>
      <c r="E34" s="64">
        <f>SUM('[16]E'!F$16:G$16)/1000</f>
        <v>55880.708</v>
      </c>
      <c r="F34" s="64">
        <f>SUM('[16]F'!F$16:G$16)/1000</f>
        <v>57707.647</v>
      </c>
      <c r="G34" s="64">
        <f>SUM('[16]G'!F$16:G$16)/1000</f>
        <v>50157.851</v>
      </c>
      <c r="H34" s="64">
        <f>SUM('[16]H'!F$16:G$16)/1000</f>
        <v>56260.18</v>
      </c>
      <c r="I34" s="64">
        <f>SUM('[16]I'!F$16:G$16)/1000</f>
        <v>55764.754</v>
      </c>
      <c r="J34" s="64">
        <f>SUM('[16]J'!F$16:G$16)/1000</f>
        <v>55678.221</v>
      </c>
      <c r="K34" s="64">
        <f>SUM('[16]K'!F$16:G$16)/1000</f>
        <v>58134.918</v>
      </c>
      <c r="L34" s="64">
        <f>SUM('[16]L'!F$16:G$16)/1000</f>
        <v>52500.322</v>
      </c>
      <c r="M34" s="64">
        <f>SUM('[16]M'!F$16:G$16)/1000</f>
        <v>58063.27</v>
      </c>
      <c r="N34" s="64">
        <f t="shared" si="0"/>
        <v>653096.1660000001</v>
      </c>
      <c r="O34" s="64">
        <f t="shared" si="1"/>
        <v>-719.1639999998733</v>
      </c>
      <c r="P34" s="22">
        <f t="shared" si="2"/>
        <v>-0.1</v>
      </c>
      <c r="Q34" s="27">
        <f>SUM('[67]A'!F$16:G$16)/1000</f>
        <v>653815.33</v>
      </c>
    </row>
    <row r="35" spans="1:17" ht="6.75" customHeight="1">
      <c r="A35" s="14" t="s">
        <v>32</v>
      </c>
      <c r="B35" s="63">
        <f>SUM('[17]B'!F$16:G$16)/1000</f>
        <v>33290.555</v>
      </c>
      <c r="C35" s="63">
        <f>SUM('[17]C'!F$16:G$16)/1000</f>
        <v>31821.338</v>
      </c>
      <c r="D35" s="63">
        <f>SUM('[17]D'!F$16:G$16)/1000</f>
        <v>45869.424</v>
      </c>
      <c r="E35" s="63">
        <f>SUM('[17]E'!F$16:G$16)/1000</f>
        <v>34840.877</v>
      </c>
      <c r="F35" s="63">
        <f>SUM('[17]F'!F$16:G$16)/1000</f>
        <v>34313.315</v>
      </c>
      <c r="G35" s="63">
        <f>SUM('[17]G'!F$16:G$16)/1000</f>
        <v>50649.397</v>
      </c>
      <c r="H35" s="63">
        <f>SUM('[17]H'!F$16:G$16)/1000</f>
        <v>35997.428</v>
      </c>
      <c r="I35" s="63">
        <f>SUM('[17]I'!F$16:G$16)/1000</f>
        <v>38530.872</v>
      </c>
      <c r="J35" s="63">
        <f>SUM('[17]J'!F$16:G$16)/1000</f>
        <v>59589.757</v>
      </c>
      <c r="K35" s="63">
        <f>SUM('[17]K'!F$16:G$16)/1000</f>
        <v>36146.94</v>
      </c>
      <c r="L35" s="63">
        <f>SUM('[17]L'!F$16:G$16)/1000</f>
        <v>30997.534</v>
      </c>
      <c r="M35" s="63">
        <f>SUM('[17]M'!F$16:G$16)/1000</f>
        <v>49943.751</v>
      </c>
      <c r="N35" s="63">
        <f t="shared" si="0"/>
        <v>481991.18799999997</v>
      </c>
      <c r="O35" s="63">
        <f t="shared" si="1"/>
        <v>1963.7029999999795</v>
      </c>
      <c r="P35" s="21">
        <f t="shared" si="2"/>
        <v>0.4</v>
      </c>
      <c r="Q35" s="27">
        <f>SUM('[68]A'!F$16:G$16)/1000</f>
        <v>480027.485</v>
      </c>
    </row>
    <row r="36" spans="1:17" ht="6.75" customHeight="1">
      <c r="A36" s="14" t="s">
        <v>33</v>
      </c>
      <c r="B36" s="63">
        <f>SUM('[18]B'!F$16:G$16)/1000</f>
        <v>69714.054</v>
      </c>
      <c r="C36" s="63">
        <f>SUM('[18]C'!F$16:G$16)/1000</f>
        <v>64858.545</v>
      </c>
      <c r="D36" s="63">
        <f>SUM('[18]D'!F$16:G$16)/1000</f>
        <v>70003.559</v>
      </c>
      <c r="E36" s="63">
        <f>SUM('[18]E'!F$16:G$16)/1000</f>
        <v>66639.687</v>
      </c>
      <c r="F36" s="63">
        <f>SUM('[18]F'!F$16:G$16)/1000</f>
        <v>69725.996</v>
      </c>
      <c r="G36" s="63">
        <f>SUM('[18]G'!F$16:G$16)/1000</f>
        <v>73162.696</v>
      </c>
      <c r="H36" s="63">
        <f>SUM('[18]H'!F$16:G$16)/1000</f>
        <v>68335.211</v>
      </c>
      <c r="I36" s="63">
        <f>SUM('[18]I'!F$16:G$16)/1000</f>
        <v>70043.779</v>
      </c>
      <c r="J36" s="63">
        <f>SUM('[18]J'!F$16:G$16)/1000</f>
        <v>73057.743</v>
      </c>
      <c r="K36" s="63">
        <f>SUM('[18]K'!F$16:G$16)/1000</f>
        <v>75019.616</v>
      </c>
      <c r="L36" s="63">
        <f>SUM('[18]L'!F$16:G$16)/1000</f>
        <v>61041.479</v>
      </c>
      <c r="M36" s="63">
        <f>SUM('[18]M'!F$16:G$16)/1000</f>
        <v>60580.841</v>
      </c>
      <c r="N36" s="63">
        <f t="shared" si="0"/>
        <v>822183.2060000001</v>
      </c>
      <c r="O36" s="63">
        <f t="shared" si="1"/>
        <v>-53834.557999999844</v>
      </c>
      <c r="P36" s="21">
        <f t="shared" si="2"/>
        <v>-6.1</v>
      </c>
      <c r="Q36" s="27">
        <f>SUM('[69]A'!F$16:G$16)/1000</f>
        <v>876017.764</v>
      </c>
    </row>
    <row r="37" spans="1:17" ht="6.75" customHeight="1">
      <c r="A37" s="14" t="s">
        <v>34</v>
      </c>
      <c r="B37" s="63">
        <f>SUM('[19]B'!F$16:G$16)/1000</f>
        <v>60194.184</v>
      </c>
      <c r="C37" s="63">
        <f>SUM('[19]C'!F$16:G$16)/1000</f>
        <v>61822.295</v>
      </c>
      <c r="D37" s="63">
        <f>SUM('[19]D'!F$16:G$16)/1000</f>
        <v>61153.281</v>
      </c>
      <c r="E37" s="63">
        <f>SUM('[19]E'!F$16:G$16)/1000</f>
        <v>67972.636</v>
      </c>
      <c r="F37" s="63">
        <f>SUM('[19]F'!F$16:G$16)/1000</f>
        <v>60277.987</v>
      </c>
      <c r="G37" s="63">
        <f>SUM('[19]G'!F$16:G$16)/1000</f>
        <v>67485.777</v>
      </c>
      <c r="H37" s="63">
        <f>SUM('[19]H'!F$16:G$16)/1000</f>
        <v>50605.779</v>
      </c>
      <c r="I37" s="63">
        <f>SUM('[19]I'!F$16:G$16)/1000</f>
        <v>51454.081</v>
      </c>
      <c r="J37" s="63">
        <f>SUM('[19]J'!F$16:G$16)/1000</f>
        <v>49427.508</v>
      </c>
      <c r="K37" s="63">
        <f>SUM('[19]K'!F$16:G$16)/1000</f>
        <v>56625.217</v>
      </c>
      <c r="L37" s="63">
        <f>SUM('[19]L'!F$16:G$16)/1000</f>
        <v>51982.994</v>
      </c>
      <c r="M37" s="63">
        <f>SUM('[19]M'!F$16:G$16)/1000</f>
        <v>59583.128</v>
      </c>
      <c r="N37" s="63">
        <f t="shared" si="0"/>
        <v>698584.867</v>
      </c>
      <c r="O37" s="63">
        <f t="shared" si="1"/>
        <v>-8603.320999999996</v>
      </c>
      <c r="P37" s="21">
        <f t="shared" si="2"/>
        <v>-1.2</v>
      </c>
      <c r="Q37" s="27">
        <f>SUM('[70]A'!F$16:G$16)/1000</f>
        <v>707188.188</v>
      </c>
    </row>
    <row r="38" spans="1:17" ht="6.75" customHeight="1">
      <c r="A38" s="12" t="s">
        <v>35</v>
      </c>
      <c r="B38" s="64">
        <f>SUM('[20]B'!F$16:G$16)/1000</f>
        <v>13562.111</v>
      </c>
      <c r="C38" s="64">
        <f>SUM('[20]C'!F$16:G$16)/1000</f>
        <v>17115.2</v>
      </c>
      <c r="D38" s="64">
        <f>SUM('[20]D'!F$16:G$16)/1000</f>
        <v>18633.798</v>
      </c>
      <c r="E38" s="64">
        <f>SUM('[20]E'!F$16:G$16)/1000</f>
        <v>15483.25</v>
      </c>
      <c r="F38" s="64">
        <f>SUM('[20]F'!F$16:G$16)/1000</f>
        <v>14390.071</v>
      </c>
      <c r="G38" s="64">
        <f>SUM('[20]G'!F$16:G$16)/1000</f>
        <v>14432.531</v>
      </c>
      <c r="H38" s="64">
        <f>SUM('[20]H'!F$16:G$16)/1000</f>
        <v>13590.238</v>
      </c>
      <c r="I38" s="64">
        <f>SUM('[20]I'!F$16:G$16)/1000</f>
        <v>15269.824</v>
      </c>
      <c r="J38" s="64">
        <f>SUM('[20]J'!F$16:G$16)/1000</f>
        <v>19724.567</v>
      </c>
      <c r="K38" s="64">
        <f>SUM('[20]K'!F$16:G$16)/1000</f>
        <v>14241.212</v>
      </c>
      <c r="L38" s="64">
        <f>SUM('[20]L'!F$16:G$16)/1000</f>
        <v>15932.065</v>
      </c>
      <c r="M38" s="64">
        <f>SUM('[20]M'!F$16:G$16)/1000</f>
        <v>19679.766</v>
      </c>
      <c r="N38" s="64">
        <f t="shared" si="0"/>
        <v>192054.633</v>
      </c>
      <c r="O38" s="64">
        <f t="shared" si="1"/>
        <v>1064.8040000000037</v>
      </c>
      <c r="P38" s="22">
        <f t="shared" si="2"/>
        <v>0.6</v>
      </c>
      <c r="Q38" s="27">
        <f>SUM('[71]A'!F$16:G$16)/1000</f>
        <v>190989.829</v>
      </c>
    </row>
    <row r="39" spans="1:17" ht="6.75" customHeight="1">
      <c r="A39" s="14" t="s">
        <v>36</v>
      </c>
      <c r="B39" s="63">
        <f>SUM('[21]B'!F$16:G$16)/1000</f>
        <v>43834.514</v>
      </c>
      <c r="C39" s="63">
        <f>SUM('[21]C'!F$16:G$16)/1000</f>
        <v>38990.75</v>
      </c>
      <c r="D39" s="63">
        <f>SUM('[21]D'!F$16:G$16)/1000</f>
        <v>47992.244</v>
      </c>
      <c r="E39" s="63">
        <f>SUM('[21]E'!F$16:G$16)/1000</f>
        <v>44602.541</v>
      </c>
      <c r="F39" s="63">
        <f>SUM('[21]F'!F$16:G$16)/1000</f>
        <v>49034.421</v>
      </c>
      <c r="G39" s="63">
        <f>SUM('[21]G'!F$16:G$16)/1000</f>
        <v>46207.584</v>
      </c>
      <c r="H39" s="63">
        <f>SUM('[21]H'!F$16:G$16)/1000</f>
        <v>43992.53</v>
      </c>
      <c r="I39" s="63">
        <f>SUM('[21]I'!F$16:G$16)/1000</f>
        <v>46623.834</v>
      </c>
      <c r="J39" s="63">
        <f>SUM('[21]J'!F$16:G$16)/1000</f>
        <v>45092.277</v>
      </c>
      <c r="K39" s="63">
        <f>SUM('[21]K'!F$16:G$16)/1000</f>
        <v>45004.553</v>
      </c>
      <c r="L39" s="63">
        <f>SUM('[21]L'!F$16:G$16)/1000</f>
        <v>42505.109</v>
      </c>
      <c r="M39" s="63">
        <f>SUM('[21]M'!F$16:G$16)/1000</f>
        <v>41134.577</v>
      </c>
      <c r="N39" s="63">
        <f t="shared" si="0"/>
        <v>535014.9340000001</v>
      </c>
      <c r="O39" s="63">
        <f t="shared" si="1"/>
        <v>-41973.16599999985</v>
      </c>
      <c r="P39" s="21">
        <f t="shared" si="2"/>
        <v>-7.3</v>
      </c>
      <c r="Q39" s="27">
        <f>SUM('[72]A'!F$16:G$16)/1000</f>
        <v>576988.1</v>
      </c>
    </row>
    <row r="40" spans="1:17" ht="6.75" customHeight="1">
      <c r="A40" s="14" t="s">
        <v>37</v>
      </c>
      <c r="B40" s="63">
        <f>SUM('[22]B'!F$16:G$16)/1000</f>
        <v>21691.692</v>
      </c>
      <c r="C40" s="63">
        <f>SUM('[22]C'!F$16:G$16)/1000</f>
        <v>35984.687</v>
      </c>
      <c r="D40" s="63">
        <f>SUM('[22]D'!F$16:G$16)/1000</f>
        <v>32636.847</v>
      </c>
      <c r="E40" s="63">
        <f>SUM('[22]E'!F$16:G$16)/1000</f>
        <v>29840.517</v>
      </c>
      <c r="F40" s="63">
        <f>SUM('[22]F'!F$16:G$16)/1000</f>
        <v>39616.983</v>
      </c>
      <c r="G40" s="63">
        <f>SUM('[22]G'!F$16:G$16)/1000</f>
        <v>20401.007</v>
      </c>
      <c r="H40" s="63">
        <f>SUM('[22]H'!F$16:G$16)/1000</f>
        <v>34624.916</v>
      </c>
      <c r="I40" s="63">
        <f>SUM('[22]I'!F$16:G$16)/1000</f>
        <v>37333.16</v>
      </c>
      <c r="J40" s="63">
        <f>SUM('[22]J'!F$16:G$16)/1000</f>
        <v>35589.439</v>
      </c>
      <c r="K40" s="63">
        <f>SUM('[22]K'!F$16:G$16)/1000</f>
        <v>23404.924</v>
      </c>
      <c r="L40" s="63">
        <f>SUM('[22]L'!F$16:G$16)/1000</f>
        <v>34169.829</v>
      </c>
      <c r="M40" s="63">
        <f>SUM('[22]M'!F$16:G$16)/1000</f>
        <v>35605.141</v>
      </c>
      <c r="N40" s="63">
        <f t="shared" si="0"/>
        <v>380899.14200000005</v>
      </c>
      <c r="O40" s="63">
        <f t="shared" si="1"/>
        <v>-24119.719999999972</v>
      </c>
      <c r="P40" s="21">
        <f t="shared" si="2"/>
        <v>-6</v>
      </c>
      <c r="Q40" s="27">
        <f>SUM('[73]A'!F$16:G$16)/1000</f>
        <v>405018.862</v>
      </c>
    </row>
    <row r="41" spans="1:17" ht="6.75" customHeight="1">
      <c r="A41" s="14" t="s">
        <v>38</v>
      </c>
      <c r="B41" s="63">
        <f>SUM('[23]B'!F$16:G$16)/1000</f>
        <v>73344.07</v>
      </c>
      <c r="C41" s="63">
        <f>SUM('[23]C'!F$16:G$16)/1000</f>
        <v>66412.741</v>
      </c>
      <c r="D41" s="63">
        <f>SUM('[23]D'!F$16:G$16)/1000</f>
        <v>55293.181</v>
      </c>
      <c r="E41" s="63">
        <f>SUM('[23]E'!F$16:G$16)/1000</f>
        <v>78645.871</v>
      </c>
      <c r="F41" s="63">
        <f>SUM('[23]F'!F$16:G$16)/1000</f>
        <v>78181.072</v>
      </c>
      <c r="G41" s="63">
        <f>SUM('[23]G'!F$16:G$16)/1000</f>
        <v>66814.706</v>
      </c>
      <c r="H41" s="63">
        <f>SUM('[23]H'!F$16:G$16)/1000</f>
        <v>77178.846</v>
      </c>
      <c r="I41" s="63">
        <f>SUM('[23]I'!F$16:G$16)/1000</f>
        <v>77395.114</v>
      </c>
      <c r="J41" s="63">
        <f>SUM('[23]J'!F$16:G$16)/1000</f>
        <v>71687.536</v>
      </c>
      <c r="K41" s="63">
        <f>SUM('[23]K'!F$16:G$16)/1000</f>
        <v>79334.448</v>
      </c>
      <c r="L41" s="63">
        <f>SUM('[23]L'!F$16:G$16)/1000</f>
        <v>55792.058</v>
      </c>
      <c r="M41" s="63">
        <f>SUM('[23]M'!F$16:G$16)/1000</f>
        <v>61653.96</v>
      </c>
      <c r="N41" s="63">
        <f t="shared" si="0"/>
        <v>841733.6029999999</v>
      </c>
      <c r="O41" s="63">
        <f t="shared" si="1"/>
        <v>-67243.76700000011</v>
      </c>
      <c r="P41" s="21">
        <f t="shared" si="2"/>
        <v>-7.4</v>
      </c>
      <c r="Q41" s="27">
        <f>SUM('[74]A'!F$16:G$16)/1000</f>
        <v>908977.37</v>
      </c>
    </row>
    <row r="42" spans="1:17" ht="6.75" customHeight="1">
      <c r="A42" s="12" t="s">
        <v>39</v>
      </c>
      <c r="B42" s="64">
        <f>SUM('[24]B'!F$16:G$16)/1000</f>
        <v>50874.575</v>
      </c>
      <c r="C42" s="64">
        <f>SUM('[24]C'!F$16:G$16)/1000</f>
        <v>48551.582</v>
      </c>
      <c r="D42" s="64">
        <f>SUM('[24]D'!F$16:G$16)/1000</f>
        <v>53903.601</v>
      </c>
      <c r="E42" s="64">
        <f>SUM('[24]E'!F$16:G$16)/1000</f>
        <v>53183.695</v>
      </c>
      <c r="F42" s="64">
        <f>SUM('[24]F'!F$16:G$16)/1000</f>
        <v>53850.426</v>
      </c>
      <c r="G42" s="64">
        <f>SUM('[24]G'!F$16:G$16)/1000</f>
        <v>60256.36</v>
      </c>
      <c r="H42" s="64">
        <f>SUM('[24]H'!F$16:G$16)/1000</f>
        <v>53905.509</v>
      </c>
      <c r="I42" s="64">
        <f>SUM('[24]I'!F$16:G$16)/1000</f>
        <v>55294.018</v>
      </c>
      <c r="J42" s="64">
        <f>SUM('[24]J'!F$16:G$16)/1000</f>
        <v>64617.636</v>
      </c>
      <c r="K42" s="64">
        <f>SUM('[24]K'!F$16:G$16)/1000</f>
        <v>64317.927</v>
      </c>
      <c r="L42" s="64">
        <f>SUM('[24]L'!F$16:G$16)/1000</f>
        <v>50731.393</v>
      </c>
      <c r="M42" s="64">
        <f>SUM('[24]M'!F$16:G$16)/1000</f>
        <v>58936.599</v>
      </c>
      <c r="N42" s="64">
        <f t="shared" si="0"/>
        <v>668423.3210000001</v>
      </c>
      <c r="O42" s="64">
        <f t="shared" si="1"/>
        <v>-9333.47499999986</v>
      </c>
      <c r="P42" s="22">
        <f t="shared" si="2"/>
        <v>-1.4</v>
      </c>
      <c r="Q42" s="27">
        <f>SUM('[75]A'!F$16:G$16)/1000</f>
        <v>677756.796</v>
      </c>
    </row>
    <row r="43" spans="1:17" ht="6.75" customHeight="1">
      <c r="A43" s="14" t="s">
        <v>40</v>
      </c>
      <c r="B43" s="63">
        <f>SUM('[25]B'!F$16:G$16)/1000</f>
        <v>53902.62</v>
      </c>
      <c r="C43" s="63">
        <f>SUM('[25]C'!F$16:G$16)/1000</f>
        <v>51436.845</v>
      </c>
      <c r="D43" s="63">
        <f>SUM('[25]D'!F$16:G$16)/1000</f>
        <v>52946.087</v>
      </c>
      <c r="E43" s="63">
        <f>SUM('[25]E'!F$16:G$16)/1000</f>
        <v>54908.119</v>
      </c>
      <c r="F43" s="63">
        <f>SUM('[25]F'!F$16:G$16)/1000</f>
        <v>53309.963</v>
      </c>
      <c r="G43" s="63">
        <f>SUM('[25]G'!F$16:G$16)/1000</f>
        <v>56450.165</v>
      </c>
      <c r="H43" s="63">
        <f>SUM('[25]H'!F$16:G$16)/1000</f>
        <v>52553.345</v>
      </c>
      <c r="I43" s="63">
        <f>SUM('[25]I'!F$16:G$16)/1000</f>
        <v>51778.823</v>
      </c>
      <c r="J43" s="63">
        <f>SUM('[25]J'!F$16:G$16)/1000</f>
        <v>53974.401</v>
      </c>
      <c r="K43" s="63">
        <f>SUM('[25]K'!F$16:G$16)/1000</f>
        <v>52479.876</v>
      </c>
      <c r="L43" s="63">
        <f>SUM('[25]L'!F$16:G$16)/1000</f>
        <v>46915.117</v>
      </c>
      <c r="M43" s="63">
        <f>SUM('[25]M'!F$16:G$16)/1000</f>
        <v>45205.369</v>
      </c>
      <c r="N43" s="63">
        <f t="shared" si="0"/>
        <v>625860.7299999999</v>
      </c>
      <c r="O43" s="63">
        <f t="shared" si="1"/>
        <v>-499.0720000001602</v>
      </c>
      <c r="P43" s="21">
        <f t="shared" si="2"/>
        <v>-0.1</v>
      </c>
      <c r="Q43" s="27">
        <f>SUM('[76]A'!F$16:G$16)/1000</f>
        <v>626359.802</v>
      </c>
    </row>
    <row r="44" spans="1:17" ht="6.75" customHeight="1">
      <c r="A44" s="14" t="s">
        <v>41</v>
      </c>
      <c r="B44" s="63">
        <f>SUM('[26]B'!F$16:G$16)/1000</f>
        <v>70085.187</v>
      </c>
      <c r="C44" s="63">
        <f>SUM('[26]C'!F$16:G$16)/1000</f>
        <v>86131.334</v>
      </c>
      <c r="D44" s="63">
        <f>SUM('[26]D'!F$16:G$16)/1000</f>
        <v>95199.105</v>
      </c>
      <c r="E44" s="63">
        <f>SUM('[26]E'!F$16:G$16)/1000</f>
        <v>74076.198</v>
      </c>
      <c r="F44" s="63">
        <f>SUM('[26]F'!F$16:G$16)/1000</f>
        <v>87886.049</v>
      </c>
      <c r="G44" s="63">
        <f>SUM('[26]G'!F$16:G$16)/1000</f>
        <v>86247.602</v>
      </c>
      <c r="H44" s="63">
        <f>SUM('[26]H'!F$16:G$16)/1000</f>
        <v>71467.831</v>
      </c>
      <c r="I44" s="63">
        <f>SUM('[26]I'!F$16:G$16)/1000</f>
        <v>85221.401</v>
      </c>
      <c r="J44" s="63">
        <f>SUM('[26]J'!F$16:G$16)/1000</f>
        <v>93130.328</v>
      </c>
      <c r="K44" s="63">
        <f>SUM('[26]K'!F$16:G$16)/1000</f>
        <v>72710.084</v>
      </c>
      <c r="L44" s="63">
        <f>SUM('[26]L'!F$16:G$16)/1000</f>
        <v>88686.549</v>
      </c>
      <c r="M44" s="63">
        <f>SUM('[26]M'!F$16:G$16)/1000</f>
        <v>85809.499</v>
      </c>
      <c r="N44" s="63">
        <f t="shared" si="0"/>
        <v>996651.167</v>
      </c>
      <c r="O44" s="63">
        <f t="shared" si="1"/>
        <v>-97000.85600000003</v>
      </c>
      <c r="P44" s="21">
        <f t="shared" si="2"/>
        <v>-8.9</v>
      </c>
      <c r="Q44" s="27">
        <f>SUM('[77]A'!F$16:G$16)/1000</f>
        <v>1093652.023</v>
      </c>
    </row>
    <row r="45" spans="1:17" ht="6.75" customHeight="1">
      <c r="A45" s="14" t="s">
        <v>42</v>
      </c>
      <c r="B45" s="63">
        <f>SUM('[27]B'!F$16:G$16)/1000</f>
        <v>19498.587</v>
      </c>
      <c r="C45" s="63">
        <f>SUM('[27]C'!F$16:G$16)/1000</f>
        <v>20515.018</v>
      </c>
      <c r="D45" s="63">
        <f>SUM('[27]D'!F$16:G$16)/1000</f>
        <v>19203.42</v>
      </c>
      <c r="E45" s="63">
        <f>SUM('[27]E'!F$16:G$16)/1000</f>
        <v>20266.235</v>
      </c>
      <c r="F45" s="63">
        <f>SUM('[27]F'!F$16:G$16)/1000</f>
        <v>22549.549</v>
      </c>
      <c r="G45" s="63">
        <f>SUM('[27]G'!F$16:G$16)/1000</f>
        <v>21630.436</v>
      </c>
      <c r="H45" s="63">
        <f>SUM('[27]H'!F$16:G$16)/1000</f>
        <v>23136.859</v>
      </c>
      <c r="I45" s="63">
        <f>SUM('[27]I'!F$16:G$16)/1000</f>
        <v>22807.229</v>
      </c>
      <c r="J45" s="63">
        <f>SUM('[27]J'!F$16:G$16)/1000</f>
        <v>21754.611</v>
      </c>
      <c r="K45" s="63">
        <f>SUM('[27]K'!F$16:G$16)/1000</f>
        <v>23135.594</v>
      </c>
      <c r="L45" s="63">
        <f>SUM('[27]L'!F$16:G$16)/1000</f>
        <v>19477.168</v>
      </c>
      <c r="M45" s="63">
        <f>SUM('[27]M'!F$16:G$16)/1000</f>
        <v>19003.479</v>
      </c>
      <c r="N45" s="63">
        <f t="shared" si="0"/>
        <v>252978.185</v>
      </c>
      <c r="O45" s="63">
        <f t="shared" si="1"/>
        <v>-12282.777000000002</v>
      </c>
      <c r="P45" s="21">
        <f t="shared" si="2"/>
        <v>-4.6</v>
      </c>
      <c r="Q45" s="27">
        <f>SUM('[78]A'!F$16:G$16)/1000</f>
        <v>265260.962</v>
      </c>
    </row>
    <row r="46" spans="1:17" ht="6.75" customHeight="1">
      <c r="A46" s="12" t="s">
        <v>43</v>
      </c>
      <c r="B46" s="64">
        <f>SUM('[28]B'!F$16:G$16)/1000</f>
        <v>31287.187</v>
      </c>
      <c r="C46" s="64">
        <f>SUM('[28]C'!F$16:G$16)/1000</f>
        <v>28924.218</v>
      </c>
      <c r="D46" s="64">
        <f>SUM('[28]D'!F$16:G$16)/1000</f>
        <v>37654.116</v>
      </c>
      <c r="E46" s="64">
        <f>SUM('[28]E'!F$16:G$16)/1000</f>
        <v>32173.96</v>
      </c>
      <c r="F46" s="64">
        <f>SUM('[28]F'!F$16:G$16)/1000</f>
        <v>32548.507</v>
      </c>
      <c r="G46" s="64">
        <f>SUM('[28]G'!F$16:G$16)/1000</f>
        <v>37844.418</v>
      </c>
      <c r="H46" s="64">
        <f>SUM('[28]H'!F$16:G$16)/1000</f>
        <v>32792.088</v>
      </c>
      <c r="I46" s="64">
        <f>SUM('[28]I'!F$16:G$16)/1000</f>
        <v>33236.924</v>
      </c>
      <c r="J46" s="64">
        <f>SUM('[28]J'!F$16:G$16)/1000</f>
        <v>39941.751</v>
      </c>
      <c r="K46" s="64">
        <f>SUM('[28]K'!F$16:G$16)/1000</f>
        <v>35715.453</v>
      </c>
      <c r="L46" s="64">
        <f>SUM('[28]L'!F$16:G$16)/1000</f>
        <v>31514.828</v>
      </c>
      <c r="M46" s="64">
        <f>SUM('[28]M'!F$16:G$16)/1000</f>
        <v>35557.561</v>
      </c>
      <c r="N46" s="64">
        <f t="shared" si="0"/>
        <v>409191.01099999994</v>
      </c>
      <c r="O46" s="64">
        <f t="shared" si="1"/>
        <v>-27565.640000000072</v>
      </c>
      <c r="P46" s="22">
        <f t="shared" si="2"/>
        <v>-6.3</v>
      </c>
      <c r="Q46" s="27">
        <f>SUM('[79]A'!F$16:G$16)/1000</f>
        <v>436756.651</v>
      </c>
    </row>
    <row r="47" spans="1:17" ht="6.75" customHeight="1">
      <c r="A47" s="14" t="s">
        <v>44</v>
      </c>
      <c r="B47" s="63">
        <f>SUM('[29]B'!F$16:G$16)/1000</f>
        <v>30051.026</v>
      </c>
      <c r="C47" s="63">
        <f>SUM('[29]C'!F$16:G$16)/1000</f>
        <v>28446.314</v>
      </c>
      <c r="D47" s="63">
        <f>SUM('[29]D'!F$16:G$16)/1000</f>
        <v>23297.901</v>
      </c>
      <c r="E47" s="63">
        <f>SUM('[29]E'!F$16:G$16)/1000</f>
        <v>34272.812</v>
      </c>
      <c r="F47" s="63">
        <f>SUM('[29]F'!F$16:G$16)/1000</f>
        <v>33925.533</v>
      </c>
      <c r="G47" s="63">
        <f>SUM('[29]G'!F$16:G$16)/1000</f>
        <v>28707.888</v>
      </c>
      <c r="H47" s="63">
        <f>SUM('[29]H'!F$16:G$16)/1000</f>
        <v>35492.965</v>
      </c>
      <c r="I47" s="63">
        <f>SUM('[29]I'!F$16:G$16)/1000</f>
        <v>32734.713</v>
      </c>
      <c r="J47" s="63">
        <f>SUM('[29]J'!F$16:G$16)/1000</f>
        <v>20195.74</v>
      </c>
      <c r="K47" s="63">
        <f>SUM('[29]K'!F$16:G$16)/1000</f>
        <v>32631.723</v>
      </c>
      <c r="L47" s="63">
        <f>SUM('[29]L'!F$16:G$16)/1000</f>
        <v>23608.598</v>
      </c>
      <c r="M47" s="63">
        <f>SUM('[29]M'!F$16:G$16)/1000</f>
        <v>11140.646</v>
      </c>
      <c r="N47" s="63">
        <f t="shared" si="0"/>
        <v>334505.859</v>
      </c>
      <c r="O47" s="63">
        <f t="shared" si="1"/>
        <v>-40335.01199999999</v>
      </c>
      <c r="P47" s="21">
        <f t="shared" si="2"/>
        <v>-10.8</v>
      </c>
      <c r="Q47" s="27">
        <f>SUM('[80]A'!F$16:G$16)/1000</f>
        <v>374840.871</v>
      </c>
    </row>
    <row r="48" spans="1:17" ht="6.75" customHeight="1">
      <c r="A48" s="14" t="s">
        <v>45</v>
      </c>
      <c r="B48" s="63">
        <f>SUM('[30]B'!F$16:G$16)/1000</f>
        <v>6797.226</v>
      </c>
      <c r="C48" s="63">
        <f>SUM('[30]C'!F$16:G$16)/1000</f>
        <v>6834.429</v>
      </c>
      <c r="D48" s="63">
        <f>SUM('[30]D'!F$16:G$16)/1000</f>
        <v>9268.248</v>
      </c>
      <c r="E48" s="63">
        <f>SUM('[30]E'!F$16:G$16)/1000</f>
        <v>8852.851</v>
      </c>
      <c r="F48" s="63">
        <f>SUM('[30]F'!F$16:G$16)/1000</f>
        <v>7956.482</v>
      </c>
      <c r="G48" s="63">
        <f>SUM('[30]G'!F$16:G$16)/1000</f>
        <v>12198.445</v>
      </c>
      <c r="H48" s="63">
        <f>SUM('[30]H'!F$16:G$16)/1000</f>
        <v>6921.976</v>
      </c>
      <c r="I48" s="63">
        <f>SUM('[30]I'!F$16:G$16)/1000</f>
        <v>8161.868</v>
      </c>
      <c r="J48" s="63">
        <f>SUM('[30]J'!F$16:G$16)/1000</f>
        <v>8700.945</v>
      </c>
      <c r="K48" s="63">
        <f>SUM('[30]K'!F$16:G$16)/1000</f>
        <v>6151.192</v>
      </c>
      <c r="L48" s="63">
        <f>SUM('[30]L'!F$16:G$16)/1000</f>
        <v>8589.118</v>
      </c>
      <c r="M48" s="63">
        <f>SUM('[30]M'!F$16:G$16)/1000</f>
        <v>8542.145</v>
      </c>
      <c r="N48" s="63">
        <f t="shared" si="0"/>
        <v>98974.925</v>
      </c>
      <c r="O48" s="63">
        <f t="shared" si="1"/>
        <v>-5847.608999999997</v>
      </c>
      <c r="P48" s="21">
        <f t="shared" si="2"/>
        <v>-5.6</v>
      </c>
      <c r="Q48" s="27">
        <f>SUM('[81]A'!F$16:G$16)/1000</f>
        <v>104822.534</v>
      </c>
    </row>
    <row r="49" spans="1:17" ht="6.75" customHeight="1">
      <c r="A49" s="14" t="s">
        <v>46</v>
      </c>
      <c r="B49" s="63">
        <f>SUM('[31]B'!F$16:G$16)/1000</f>
        <v>76771.334</v>
      </c>
      <c r="C49" s="63">
        <f>SUM('[31]C'!F$16:G$16)/1000</f>
        <v>81854.727</v>
      </c>
      <c r="D49" s="63">
        <f>SUM('[31]D'!F$16:G$16)/1000</f>
        <v>63731.571</v>
      </c>
      <c r="E49" s="63">
        <f>SUM('[31]E'!F$16:G$16)/1000</f>
        <v>81064.334</v>
      </c>
      <c r="F49" s="63">
        <f>SUM('[31]F'!F$16:G$16)/1000</f>
        <v>92843.176</v>
      </c>
      <c r="G49" s="63">
        <f>SUM('[31]G'!F$16:G$16)/1000</f>
        <v>71368.984</v>
      </c>
      <c r="H49" s="63">
        <f>SUM('[31]H'!F$16:G$16)/1000</f>
        <v>76098.682</v>
      </c>
      <c r="I49" s="63">
        <f>SUM('[31]I'!F$16:G$16)/1000</f>
        <v>80858.055</v>
      </c>
      <c r="J49" s="63">
        <f>SUM('[31]J'!F$16:G$16)/1000</f>
        <v>72084.835</v>
      </c>
      <c r="K49" s="63">
        <f>SUM('[31]K'!F$16:G$16)/1000</f>
        <v>66984.78</v>
      </c>
      <c r="L49" s="63">
        <f>SUM('[31]L'!F$16:G$16)/1000</f>
        <v>81194.855</v>
      </c>
      <c r="M49" s="63">
        <f>SUM('[31]M'!F$16:G$16)/1000</f>
        <v>59833.926</v>
      </c>
      <c r="N49" s="63">
        <f t="shared" si="0"/>
        <v>904689.2589999998</v>
      </c>
      <c r="O49" s="63">
        <f t="shared" si="1"/>
        <v>-85034.92500000016</v>
      </c>
      <c r="P49" s="21">
        <f t="shared" si="2"/>
        <v>-8.6</v>
      </c>
      <c r="Q49" s="27">
        <f>SUM('[82]A'!F$16:G$16)/1000</f>
        <v>989724.184</v>
      </c>
    </row>
    <row r="50" spans="1:17" ht="6.75" customHeight="1">
      <c r="A50" s="12" t="s">
        <v>47</v>
      </c>
      <c r="B50" s="64">
        <f>SUM('[32]B'!F$16:G$16)/1000</f>
        <v>29929.897</v>
      </c>
      <c r="C50" s="64">
        <f>SUM('[32]C'!F$16:G$16)/1000</f>
        <v>52839.551</v>
      </c>
      <c r="D50" s="64">
        <f>SUM('[32]D'!F$16:G$16)/1000</f>
        <v>42040.443</v>
      </c>
      <c r="E50" s="64">
        <f>SUM('[32]E'!F$16:G$16)/1000</f>
        <v>41917.41</v>
      </c>
      <c r="F50" s="64">
        <f>SUM('[32]F'!F$16:G$16)/1000</f>
        <v>41957.605</v>
      </c>
      <c r="G50" s="64">
        <f>SUM('[32]G'!F$16:G$16)/1000</f>
        <v>41536.193</v>
      </c>
      <c r="H50" s="64">
        <f>SUM('[32]H'!F$16:G$16)/1000</f>
        <v>36365.315</v>
      </c>
      <c r="I50" s="64">
        <f>SUM('[32]I'!F$16:G$16)/1000</f>
        <v>37693.195</v>
      </c>
      <c r="J50" s="64">
        <f>SUM('[32]J'!F$16:G$16)/1000</f>
        <v>32410.402</v>
      </c>
      <c r="K50" s="64">
        <f>SUM('[32]K'!F$16:G$16)/1000</f>
        <v>49123.579</v>
      </c>
      <c r="L50" s="64">
        <f>SUM('[32]L'!F$16:G$16)/1000</f>
        <v>35041.191</v>
      </c>
      <c r="M50" s="64">
        <f>SUM('[32]M'!F$16:G$16)/1000</f>
        <v>33255.63</v>
      </c>
      <c r="N50" s="64">
        <f t="shared" si="0"/>
        <v>474110.41099999996</v>
      </c>
      <c r="O50" s="64">
        <f t="shared" si="1"/>
        <v>-58135.46700000006</v>
      </c>
      <c r="P50" s="22">
        <f t="shared" si="2"/>
        <v>-10.9</v>
      </c>
      <c r="Q50" s="27">
        <f>SUM('[83]A'!F$16:G$16)/1000</f>
        <v>532245.878</v>
      </c>
    </row>
    <row r="51" spans="1:17" ht="6.75" customHeight="1">
      <c r="A51" s="14" t="s">
        <v>48</v>
      </c>
      <c r="B51" s="63">
        <f>SUM('[33]B'!F$16:G$16)/1000</f>
        <v>133615.722</v>
      </c>
      <c r="C51" s="63">
        <f>SUM('[33]C'!F$16:G$16)/1000</f>
        <v>105194.579</v>
      </c>
      <c r="D51" s="63">
        <f>SUM('[33]D'!F$16:G$16)/1000</f>
        <v>151499.621</v>
      </c>
      <c r="E51" s="63">
        <f>SUM('[33]E'!F$16:G$16)/1000</f>
        <v>86470.195</v>
      </c>
      <c r="F51" s="63">
        <f>SUM('[33]F'!F$16:G$16)/1000</f>
        <v>100221.675</v>
      </c>
      <c r="G51" s="63">
        <f>SUM('[33]G'!F$16:G$16)/1000</f>
        <v>149669.929</v>
      </c>
      <c r="H51" s="63">
        <f>SUM('[33]H'!F$16:G$16)/1000</f>
        <v>106873.808</v>
      </c>
      <c r="I51" s="63">
        <f>SUM('[33]I'!F$16:G$16)/1000</f>
        <v>92430.563</v>
      </c>
      <c r="J51" s="63">
        <f>SUM('[33]J'!F$16:G$16)/1000</f>
        <v>145501.933</v>
      </c>
      <c r="K51" s="63">
        <f>SUM('[33]K'!F$16:G$16)/1000</f>
        <v>105475.954</v>
      </c>
      <c r="L51" s="63">
        <f>SUM('[33]L'!F$16:G$16)/1000</f>
        <v>86520.581</v>
      </c>
      <c r="M51" s="63">
        <f>SUM('[33]M'!F$16:G$16)/1000</f>
        <v>159840.978</v>
      </c>
      <c r="N51" s="63">
        <f aca="true" t="shared" si="3" ref="N51:N69">SUM(B51:M51)</f>
        <v>1423315.5379999997</v>
      </c>
      <c r="O51" s="63">
        <f aca="true" t="shared" si="4" ref="O51:O70">N51-Q51</f>
        <v>-8675.29000000027</v>
      </c>
      <c r="P51" s="21">
        <f aca="true" t="shared" si="5" ref="P51:P69">ROUND(O51/Q51*100,1)</f>
        <v>-0.6</v>
      </c>
      <c r="Q51" s="27">
        <f>SUM('[84]A'!F$16:G$16)/1000</f>
        <v>1431990.828</v>
      </c>
    </row>
    <row r="52" spans="1:17" ht="6.75" customHeight="1">
      <c r="A52" s="14" t="s">
        <v>49</v>
      </c>
      <c r="B52" s="63">
        <f>SUM('[34]B'!F$16:G$16)/1000</f>
        <v>90091.737</v>
      </c>
      <c r="C52" s="63">
        <f>SUM('[34]C'!F$16:G$16)/1000</f>
        <v>79019.604</v>
      </c>
      <c r="D52" s="63">
        <f>SUM('[34]D'!F$16:G$16)/1000</f>
        <v>99033.259</v>
      </c>
      <c r="E52" s="63">
        <f>SUM('[34]E'!F$16:G$16)/1000</f>
        <v>85343.196</v>
      </c>
      <c r="F52" s="63">
        <f>SUM('[34]F'!F$16:G$16)/1000</f>
        <v>77619.297</v>
      </c>
      <c r="G52" s="63">
        <f>SUM('[34]G'!F$16:G$16)/1000</f>
        <v>95222.883</v>
      </c>
      <c r="H52" s="63">
        <f>SUM('[34]H'!F$16:G$16)/1000</f>
        <v>86612.57</v>
      </c>
      <c r="I52" s="63">
        <f>SUM('[34]I'!F$16:G$16)/1000</f>
        <v>70217.788</v>
      </c>
      <c r="J52" s="63">
        <f>SUM('[34]J'!F$16:G$16)/1000</f>
        <v>89592.805</v>
      </c>
      <c r="K52" s="63">
        <f>SUM('[34]K'!F$16:G$16)/1000</f>
        <v>86562.669</v>
      </c>
      <c r="L52" s="63">
        <f>SUM('[34]L'!F$16:G$16)/1000</f>
        <v>73517.474</v>
      </c>
      <c r="M52" s="63">
        <f>SUM('[34]M'!F$16:G$16)/1000</f>
        <v>88831.299</v>
      </c>
      <c r="N52" s="63">
        <f t="shared" si="3"/>
        <v>1021664.581</v>
      </c>
      <c r="O52" s="63">
        <f t="shared" si="4"/>
        <v>-92275.63199999998</v>
      </c>
      <c r="P52" s="21">
        <f t="shared" si="5"/>
        <v>-8.3</v>
      </c>
      <c r="Q52" s="27">
        <f>SUM('[85]A'!F$16:G$16)/1000</f>
        <v>1113940.213</v>
      </c>
    </row>
    <row r="53" spans="1:17" ht="6.75" customHeight="1">
      <c r="A53" s="14" t="s">
        <v>50</v>
      </c>
      <c r="B53" s="63">
        <f>SUM('[35]B'!F$16:G$16)/1000</f>
        <v>14214.188</v>
      </c>
      <c r="C53" s="63">
        <f>SUM('[35]C'!F$16:G$16)/1000</f>
        <v>15018.798</v>
      </c>
      <c r="D53" s="63">
        <f>SUM('[35]D'!F$16:G$16)/1000</f>
        <v>17003.543</v>
      </c>
      <c r="E53" s="63">
        <f>SUM('[35]E'!F$16:G$16)/1000</f>
        <v>15566.632</v>
      </c>
      <c r="F53" s="63">
        <f>SUM('[35]F'!F$16:G$16)/1000</f>
        <v>14874.288</v>
      </c>
      <c r="G53" s="63">
        <f>SUM('[35]G'!F$16:G$16)/1000</f>
        <v>17162.691</v>
      </c>
      <c r="H53" s="63">
        <f>SUM('[35]H'!F$16:G$16)/1000</f>
        <v>14474.15</v>
      </c>
      <c r="I53" s="63">
        <f>SUM('[35]I'!F$16:G$16)/1000</f>
        <v>17118.635</v>
      </c>
      <c r="J53" s="63">
        <f>SUM('[35]J'!F$16:G$16)/1000</f>
        <v>19794.267</v>
      </c>
      <c r="K53" s="63">
        <f>SUM('[35]K'!F$16:G$16)/1000</f>
        <v>17789.001</v>
      </c>
      <c r="L53" s="63">
        <f>SUM('[35]L'!F$16:G$16)/1000</f>
        <v>17609.299</v>
      </c>
      <c r="M53" s="63">
        <f>SUM('[35]M'!F$16:G$16)/1000</f>
        <v>17915.873</v>
      </c>
      <c r="N53" s="63">
        <f t="shared" si="3"/>
        <v>198541.36499999996</v>
      </c>
      <c r="O53" s="63">
        <f t="shared" si="4"/>
        <v>15756.970999999961</v>
      </c>
      <c r="P53" s="21">
        <f t="shared" si="5"/>
        <v>8.6</v>
      </c>
      <c r="Q53" s="27">
        <f>SUM('[86]A'!F$16:G$16)/1000</f>
        <v>182784.394</v>
      </c>
    </row>
    <row r="54" spans="1:17" ht="6.75" customHeight="1">
      <c r="A54" s="12" t="s">
        <v>51</v>
      </c>
      <c r="B54" s="64">
        <f>SUM('[36]B'!F$16:G$16)/1000</f>
        <v>140054.597</v>
      </c>
      <c r="C54" s="64">
        <f>SUM('[36]C'!F$16:G$16)/1000</f>
        <v>120869.674</v>
      </c>
      <c r="D54" s="64">
        <f>SUM('[36]D'!F$16:G$16)/1000</f>
        <v>120942.574</v>
      </c>
      <c r="E54" s="64">
        <f>SUM('[36]E'!F$16:G$16)/1000</f>
        <v>134391.892</v>
      </c>
      <c r="F54" s="64">
        <f>SUM('[36]F'!F$16:G$16)/1000</f>
        <v>125534.875</v>
      </c>
      <c r="G54" s="64">
        <f>SUM('[36]G'!F$16:G$16)/1000</f>
        <v>125568.786</v>
      </c>
      <c r="H54" s="64">
        <f>SUM('[36]H'!F$16:G$16)/1000</f>
        <v>135105.315</v>
      </c>
      <c r="I54" s="64">
        <f>SUM('[36]I'!F$16:G$16)/1000</f>
        <v>127920.575</v>
      </c>
      <c r="J54" s="64">
        <f>SUM('[36]J'!F$16:G$16)/1000</f>
        <v>121480.638</v>
      </c>
      <c r="K54" s="64">
        <f>SUM('[36]K'!F$16:G$16)/1000</f>
        <v>137742.494</v>
      </c>
      <c r="L54" s="64">
        <f>SUM('[36]L'!F$16:G$16)/1000</f>
        <v>112007.002</v>
      </c>
      <c r="M54" s="64">
        <f>SUM('[36]M'!F$16:G$16)/1000</f>
        <v>112545.267</v>
      </c>
      <c r="N54" s="64">
        <f t="shared" si="3"/>
        <v>1514163.689</v>
      </c>
      <c r="O54" s="64">
        <f t="shared" si="4"/>
        <v>-93451.18599999999</v>
      </c>
      <c r="P54" s="22">
        <f t="shared" si="5"/>
        <v>-5.8</v>
      </c>
      <c r="Q54" s="27">
        <f>SUM('[87]A'!F$16:G$16)/1000</f>
        <v>1607614.875</v>
      </c>
    </row>
    <row r="55" spans="1:17" ht="6.75" customHeight="1">
      <c r="A55" s="14" t="s">
        <v>52</v>
      </c>
      <c r="B55" s="63">
        <f>SUM('[37]B'!F$16:G$16)/1000</f>
        <v>70805.126</v>
      </c>
      <c r="C55" s="63">
        <f>SUM('[37]C'!F$16:G$16)/1000</f>
        <v>103311.052</v>
      </c>
      <c r="D55" s="63">
        <f>SUM('[37]D'!F$16:G$16)/1000</f>
        <v>72625.665</v>
      </c>
      <c r="E55" s="63">
        <f>SUM('[37]E'!F$16:G$16)/1000</f>
        <v>77538.329</v>
      </c>
      <c r="F55" s="63">
        <f>SUM('[37]F'!F$16:G$16)/1000</f>
        <v>95973.567</v>
      </c>
      <c r="G55" s="63">
        <f>SUM('[37]G'!F$16:G$16)/1000</f>
        <v>70296.386</v>
      </c>
      <c r="H55" s="63">
        <f>SUM('[37]H'!F$16:G$16)/1000</f>
        <v>74305.238</v>
      </c>
      <c r="I55" s="63">
        <f>SUM('[37]I'!F$16:G$16)/1000</f>
        <v>71077.069</v>
      </c>
      <c r="J55" s="63">
        <f>SUM('[37]J'!F$16:G$16)/1000</f>
        <v>79034.57</v>
      </c>
      <c r="K55" s="63">
        <f>SUM('[37]K'!F$16:G$16)/1000</f>
        <v>43473.597</v>
      </c>
      <c r="L55" s="63">
        <f>SUM('[37]L'!F$16:G$16)/1000</f>
        <v>83020.759</v>
      </c>
      <c r="M55" s="63">
        <f>SUM('[37]M'!F$16:G$16)/1000</f>
        <v>65600.154</v>
      </c>
      <c r="N55" s="63">
        <f t="shared" si="3"/>
        <v>907061.512</v>
      </c>
      <c r="O55" s="63">
        <f t="shared" si="4"/>
        <v>65943.69099999999</v>
      </c>
      <c r="P55" s="21">
        <f t="shared" si="5"/>
        <v>7.8</v>
      </c>
      <c r="Q55" s="27">
        <f>SUM('[88]A'!F$16:G$16)/1000</f>
        <v>841117.821</v>
      </c>
    </row>
    <row r="56" spans="1:17" ht="6.75" customHeight="1">
      <c r="A56" s="14" t="s">
        <v>53</v>
      </c>
      <c r="B56" s="63">
        <f>SUM('[38]B'!F$16:G$16)/1000</f>
        <v>44350.26</v>
      </c>
      <c r="C56" s="63">
        <f>SUM('[38]C'!F$16:G$16)/1000</f>
        <v>44103.457</v>
      </c>
      <c r="D56" s="63">
        <f>SUM('[38]D'!F$16:G$16)/1000</f>
        <v>45107.836</v>
      </c>
      <c r="E56" s="63">
        <f>SUM('[38]E'!F$16:G$16)/1000</f>
        <v>45100.724</v>
      </c>
      <c r="F56" s="63">
        <f>SUM('[38]F'!F$16:G$16)/1000</f>
        <v>43993.739</v>
      </c>
      <c r="G56" s="63">
        <f>SUM('[38]G'!F$16:G$16)/1000</f>
        <v>46736.662</v>
      </c>
      <c r="H56" s="63">
        <f>SUM('[38]H'!F$16:G$16)/1000</f>
        <v>45609.359</v>
      </c>
      <c r="I56" s="63">
        <f>SUM('[38]I'!F$16:G$16)/1000</f>
        <v>46398.095</v>
      </c>
      <c r="J56" s="63">
        <f>SUM('[38]J'!F$16:G$16)/1000</f>
        <v>45217.528</v>
      </c>
      <c r="K56" s="63">
        <f>SUM('[38]K'!F$16:G$16)/1000</f>
        <v>46071.116</v>
      </c>
      <c r="L56" s="63">
        <f>SUM('[38]L'!F$16:G$16)/1000</f>
        <v>43429.516</v>
      </c>
      <c r="M56" s="63">
        <f>SUM('[38]M'!F$16:G$16)/1000</f>
        <v>44135.51</v>
      </c>
      <c r="N56" s="63">
        <f t="shared" si="3"/>
        <v>540253.8019999999</v>
      </c>
      <c r="O56" s="63">
        <f t="shared" si="4"/>
        <v>-23671.022000000114</v>
      </c>
      <c r="P56" s="21">
        <f t="shared" si="5"/>
        <v>-4.2</v>
      </c>
      <c r="Q56" s="27">
        <f>SUM('[89]A'!F$16:G$16)/1000</f>
        <v>563924.824</v>
      </c>
    </row>
    <row r="57" spans="1:17" ht="6.75" customHeight="1">
      <c r="A57" s="14" t="s">
        <v>54</v>
      </c>
      <c r="B57" s="63">
        <f>SUM('[39]B'!F$16:G$16)/1000</f>
        <v>120022.573</v>
      </c>
      <c r="C57" s="63">
        <f>SUM('[39]C'!F$16:G$16)/1000</f>
        <v>111518.884</v>
      </c>
      <c r="D57" s="63">
        <f>SUM('[39]D'!F$16:G$16)/1000</f>
        <v>133650.262</v>
      </c>
      <c r="E57" s="63">
        <f>SUM('[39]E'!F$16:G$16)/1000</f>
        <v>123110.012</v>
      </c>
      <c r="F57" s="63">
        <f>SUM('[39]F'!F$16:G$16)/1000</f>
        <v>121498.354</v>
      </c>
      <c r="G57" s="63">
        <f>SUM('[39]G'!F$16:G$16)/1000</f>
        <v>144034.488</v>
      </c>
      <c r="H57" s="63">
        <f>SUM('[39]H'!F$16:G$16)/1000</f>
        <v>120083.649</v>
      </c>
      <c r="I57" s="63">
        <f>SUM('[39]I'!F$16:G$16)/1000</f>
        <v>117956.155</v>
      </c>
      <c r="J57" s="63">
        <f>SUM('[39]J'!F$16:G$16)/1000</f>
        <v>147490.246</v>
      </c>
      <c r="K57" s="63">
        <f>SUM('[39]K'!F$16:G$16)/1000</f>
        <v>130545.738</v>
      </c>
      <c r="L57" s="63">
        <f>SUM('[39]L'!F$16:G$16)/1000</f>
        <v>109534.846</v>
      </c>
      <c r="M57" s="63">
        <f>SUM('[39]M'!F$16:G$16)/1000</f>
        <v>126099.287</v>
      </c>
      <c r="N57" s="63">
        <f t="shared" si="3"/>
        <v>1505544.4939999997</v>
      </c>
      <c r="O57" s="63">
        <f t="shared" si="4"/>
        <v>-59900.132000000216</v>
      </c>
      <c r="P57" s="21">
        <f t="shared" si="5"/>
        <v>-3.8</v>
      </c>
      <c r="Q57" s="27">
        <f>SUM('[90]A'!F$16:G$16)/1000</f>
        <v>1565444.626</v>
      </c>
    </row>
    <row r="58" spans="1:17" ht="6.75" customHeight="1">
      <c r="A58" s="12" t="s">
        <v>55</v>
      </c>
      <c r="B58" s="64">
        <f>SUM('[40]B'!F$16:G$16)/1000</f>
        <v>5548.602</v>
      </c>
      <c r="C58" s="64">
        <f>SUM('[40]C'!F$16:G$16)/1000</f>
        <v>4104.765</v>
      </c>
      <c r="D58" s="64">
        <f>SUM('[40]D'!F$16:G$16)/1000</f>
        <v>4809.505</v>
      </c>
      <c r="E58" s="64">
        <f>SUM('[40]E'!F$16:G$16)/1000</f>
        <v>4441.318</v>
      </c>
      <c r="F58" s="64">
        <f>SUM('[40]F'!F$16:G$16)/1000</f>
        <v>4620.493</v>
      </c>
      <c r="G58" s="64">
        <f>SUM('[40]G'!F$16:G$16)/1000</f>
        <v>4987.356</v>
      </c>
      <c r="H58" s="64">
        <f>SUM('[40]H'!F$16:G$16)/1000</f>
        <v>4810.98</v>
      </c>
      <c r="I58" s="64">
        <f>SUM('[40]I'!F$16:G$16)/1000</f>
        <v>4984.151</v>
      </c>
      <c r="J58" s="64">
        <f>SUM('[40]J'!F$16:G$16)/1000</f>
        <v>5017.587</v>
      </c>
      <c r="K58" s="64">
        <f>SUM('[40]K'!F$16:G$16)/1000</f>
        <v>5671.381</v>
      </c>
      <c r="L58" s="64">
        <f>SUM('[40]L'!F$16:G$16)/1000</f>
        <v>4568.46</v>
      </c>
      <c r="M58" s="64">
        <f>SUM('[40]M'!F$16:G$16)/1000</f>
        <v>5154.078</v>
      </c>
      <c r="N58" s="64">
        <f t="shared" si="3"/>
        <v>58718.676</v>
      </c>
      <c r="O58" s="64">
        <f t="shared" si="4"/>
        <v>-3871.627999999997</v>
      </c>
      <c r="P58" s="22">
        <f t="shared" si="5"/>
        <v>-6.2</v>
      </c>
      <c r="Q58" s="27">
        <f>SUM('[91]A'!F$16:G$16)/1000</f>
        <v>62590.304</v>
      </c>
    </row>
    <row r="59" spans="1:17" ht="6.75" customHeight="1">
      <c r="A59" s="14" t="s">
        <v>56</v>
      </c>
      <c r="B59" s="63">
        <f>SUM('[41]B'!F$16:G$16)/1000</f>
        <v>57849.249</v>
      </c>
      <c r="C59" s="63">
        <f>SUM('[41]C'!F$16:G$16)/1000</f>
        <v>59349.274</v>
      </c>
      <c r="D59" s="63">
        <f>SUM('[41]D'!F$16:G$16)/1000</f>
        <v>54555.454</v>
      </c>
      <c r="E59" s="63">
        <f>SUM('[41]E'!F$16:G$16)/1000</f>
        <v>58198.705</v>
      </c>
      <c r="F59" s="63">
        <f>SUM('[41]F'!F$16:G$16)/1000</f>
        <v>66700.644</v>
      </c>
      <c r="G59" s="63">
        <f>SUM('[41]G'!F$16:G$16)/1000</f>
        <v>64631.629</v>
      </c>
      <c r="H59" s="63">
        <f>SUM('[41]H'!F$16:G$16)/1000</f>
        <v>58974.322</v>
      </c>
      <c r="I59" s="63">
        <f>SUM('[41]I'!F$16:G$16)/1000</f>
        <v>34656.568</v>
      </c>
      <c r="J59" s="63">
        <f>SUM('[41]J'!F$16:G$16)/1000</f>
        <v>71867.761</v>
      </c>
      <c r="K59" s="63">
        <f>SUM('[41]K'!F$16:G$16)/1000</f>
        <v>34256.14</v>
      </c>
      <c r="L59" s="63">
        <f>SUM('[41]L'!F$16:G$16)/1000</f>
        <v>68442.163</v>
      </c>
      <c r="M59" s="63">
        <f>SUM('[41]M'!F$16:G$16)/1000</f>
        <v>48479.406</v>
      </c>
      <c r="N59" s="63">
        <f t="shared" si="3"/>
        <v>677961.315</v>
      </c>
      <c r="O59" s="63">
        <f t="shared" si="4"/>
        <v>-51621.30700000003</v>
      </c>
      <c r="P59" s="21">
        <f t="shared" si="5"/>
        <v>-7.1</v>
      </c>
      <c r="Q59" s="27">
        <f>SUM('[92]A'!F$16:G$16)/1000</f>
        <v>729582.622</v>
      </c>
    </row>
    <row r="60" spans="1:17" ht="6.75" customHeight="1">
      <c r="A60" s="14" t="s">
        <v>57</v>
      </c>
      <c r="B60" s="63">
        <f>SUM('[42]B'!F$16:G$16)/1000</f>
        <v>13593.078</v>
      </c>
      <c r="C60" s="63">
        <f>SUM('[42]C'!F$16:G$16)/1000</f>
        <v>13419.485</v>
      </c>
      <c r="D60" s="63">
        <f>SUM('[42]D'!F$16:G$16)/1000</f>
        <v>16015.89</v>
      </c>
      <c r="E60" s="63">
        <f>SUM('[42]E'!F$16:G$16)/1000</f>
        <v>14610.295</v>
      </c>
      <c r="F60" s="63">
        <f>SUM('[42]F'!F$16:G$16)/1000</f>
        <v>15595.711</v>
      </c>
      <c r="G60" s="63">
        <f>SUM('[42]G'!F$16:G$16)/1000</f>
        <v>16373.759</v>
      </c>
      <c r="H60" s="63">
        <f>SUM('[42]H'!F$16:G$16)/1000</f>
        <v>16576.297</v>
      </c>
      <c r="I60" s="63">
        <f>SUM('[42]I'!F$16:G$16)/1000</f>
        <v>17746.225</v>
      </c>
      <c r="J60" s="63">
        <f>SUM('[42]J'!F$16:G$16)/1000</f>
        <v>18690.649</v>
      </c>
      <c r="K60" s="63">
        <f>SUM('[42]K'!F$16:G$16)/1000</f>
        <v>19991.635</v>
      </c>
      <c r="L60" s="63">
        <f>SUM('[42]L'!F$16:G$16)/1000</f>
        <v>14306.388</v>
      </c>
      <c r="M60" s="63">
        <f>SUM('[42]M'!F$16:G$16)/1000</f>
        <v>28772.997</v>
      </c>
      <c r="N60" s="63">
        <f t="shared" si="3"/>
        <v>205692.40900000004</v>
      </c>
      <c r="O60" s="63">
        <f t="shared" si="4"/>
        <v>-5852.380999999965</v>
      </c>
      <c r="P60" s="21">
        <f t="shared" si="5"/>
        <v>-2.8</v>
      </c>
      <c r="Q60" s="27">
        <f>SUM('[93]A'!F$16:G$16)/1000</f>
        <v>211544.79</v>
      </c>
    </row>
    <row r="61" spans="1:17" ht="6.75" customHeight="1">
      <c r="A61" s="14" t="s">
        <v>58</v>
      </c>
      <c r="B61" s="63">
        <f>SUM('[43]B'!F$16:G$16)/1000</f>
        <v>109342.569</v>
      </c>
      <c r="C61" s="63">
        <f>SUM('[43]C'!F$16:G$16)/1000</f>
        <v>52585.481</v>
      </c>
      <c r="D61" s="63">
        <f>SUM('[43]D'!F$16:G$16)/1000</f>
        <v>104421.822</v>
      </c>
      <c r="E61" s="63">
        <f>SUM('[43]E'!F$16:G$16)/1000</f>
        <v>114599.547</v>
      </c>
      <c r="F61" s="63">
        <f>SUM('[43]F'!F$16:G$16)/1000</f>
        <v>68233.634</v>
      </c>
      <c r="G61" s="63">
        <f>SUM('[43]G'!F$16:G$16)/1000</f>
        <v>95299.478</v>
      </c>
      <c r="H61" s="63">
        <f>SUM('[43]H'!F$16:G$16)/1000</f>
        <v>73651.557</v>
      </c>
      <c r="I61" s="63">
        <f>SUM('[43]I'!F$16:G$16)/1000</f>
        <v>72642.098</v>
      </c>
      <c r="J61" s="63">
        <f>SUM('[43]J'!F$16:G$16)/1000</f>
        <v>92196.536</v>
      </c>
      <c r="K61" s="63">
        <f>SUM('[43]K'!F$16:G$16)/1000</f>
        <v>75799.416</v>
      </c>
      <c r="L61" s="63">
        <f>SUM('[43]L'!F$16:G$16)/1000</f>
        <v>60160.02</v>
      </c>
      <c r="M61" s="63">
        <f>SUM('[43]M'!F$16:G$16)/1000</f>
        <v>83998.949</v>
      </c>
      <c r="N61" s="63">
        <f t="shared" si="3"/>
        <v>1002931.107</v>
      </c>
      <c r="O61" s="63">
        <f t="shared" si="4"/>
        <v>-59488.424</v>
      </c>
      <c r="P61" s="21">
        <f t="shared" si="5"/>
        <v>-5.6</v>
      </c>
      <c r="Q61" s="27">
        <f>SUM('[94]A'!F$16:G$16)/1000</f>
        <v>1062419.531</v>
      </c>
    </row>
    <row r="62" spans="1:17" ht="6.75" customHeight="1">
      <c r="A62" s="12" t="s">
        <v>59</v>
      </c>
      <c r="B62" s="64">
        <f>SUM('[44]B'!F$16:G$16)/1000</f>
        <v>368653.506</v>
      </c>
      <c r="C62" s="64">
        <f>SUM('[44]C'!F$16:G$16)/1000</f>
        <v>355545.599</v>
      </c>
      <c r="D62" s="64">
        <f>SUM('[44]D'!F$16:G$16)/1000</f>
        <v>362898.187</v>
      </c>
      <c r="E62" s="64">
        <f>SUM('[44]E'!F$16:G$16)/1000</f>
        <v>388594.89</v>
      </c>
      <c r="F62" s="64">
        <f>SUM('[44]F'!F$16:G$16)/1000</f>
        <v>369262.379</v>
      </c>
      <c r="G62" s="64">
        <f>SUM('[44]G'!F$16:G$16)/1000</f>
        <v>357407.447</v>
      </c>
      <c r="H62" s="64">
        <f>SUM('[44]H'!F$16:G$16)/1000</f>
        <v>349343.311</v>
      </c>
      <c r="I62" s="64">
        <f>SUM('[44]I'!F$16:G$16)/1000</f>
        <v>375245.897</v>
      </c>
      <c r="J62" s="64">
        <f>SUM('[44]J'!F$16:G$16)/1000</f>
        <v>360041.244</v>
      </c>
      <c r="K62" s="64">
        <f>SUM('[44]K'!F$16:G$16)/1000</f>
        <v>381443.211</v>
      </c>
      <c r="L62" s="64">
        <f>SUM('[44]L'!F$16:G$16)/1000</f>
        <v>324193.244</v>
      </c>
      <c r="M62" s="64">
        <f>SUM('[44]M'!F$16:G$16)/1000</f>
        <v>334801.027</v>
      </c>
      <c r="N62" s="64">
        <f t="shared" si="3"/>
        <v>4327429.942</v>
      </c>
      <c r="O62" s="64">
        <f t="shared" si="4"/>
        <v>14070.990999999456</v>
      </c>
      <c r="P62" s="22">
        <f t="shared" si="5"/>
        <v>0.3</v>
      </c>
      <c r="Q62" s="27">
        <f>SUM('[95]A'!F$16:G$16)/1000</f>
        <v>4313358.951</v>
      </c>
    </row>
    <row r="63" spans="1:17" ht="6.75" customHeight="1">
      <c r="A63" s="14" t="s">
        <v>60</v>
      </c>
      <c r="B63" s="63">
        <f>SUM('[45]B'!F$16:G$16)/1000</f>
        <v>37311.876</v>
      </c>
      <c r="C63" s="63">
        <f>SUM('[45]C'!F$16:G$16)/1000</f>
        <v>33604.422</v>
      </c>
      <c r="D63" s="63">
        <f>SUM('[45]D'!F$16:G$16)/1000</f>
        <v>40997.139</v>
      </c>
      <c r="E63" s="63">
        <f>SUM('[45]E'!F$16:G$16)/1000</f>
        <v>38785.011</v>
      </c>
      <c r="F63" s="63">
        <f>SUM('[45]F'!F$16:G$16)/1000</f>
        <v>34144.225</v>
      </c>
      <c r="G63" s="63">
        <f>SUM('[45]G'!F$16:G$16)/1000</f>
        <v>40356.391</v>
      </c>
      <c r="H63" s="63">
        <f>SUM('[45]H'!F$16:G$16)/1000</f>
        <v>41036.742</v>
      </c>
      <c r="I63" s="63">
        <f>SUM('[45]I'!F$16:G$16)/1000</f>
        <v>40480.139</v>
      </c>
      <c r="J63" s="63">
        <f>SUM('[45]J'!F$16:G$16)/1000</f>
        <v>43027.997</v>
      </c>
      <c r="K63" s="63">
        <f>SUM('[45]K'!F$16:G$16)/1000</f>
        <v>38336.855</v>
      </c>
      <c r="L63" s="63">
        <f>SUM('[45]L'!F$16:G$16)/1000</f>
        <v>29041.982</v>
      </c>
      <c r="M63" s="63">
        <f>SUM('[45]M'!F$16:G$16)/1000</f>
        <v>35664.888</v>
      </c>
      <c r="N63" s="63">
        <f t="shared" si="3"/>
        <v>452787.667</v>
      </c>
      <c r="O63" s="63">
        <f t="shared" si="4"/>
        <v>-40051.985999999975</v>
      </c>
      <c r="P63" s="21">
        <f t="shared" si="5"/>
        <v>-8.1</v>
      </c>
      <c r="Q63" s="27">
        <f>SUM('[96]A'!F$16:G$16)/1000</f>
        <v>492839.653</v>
      </c>
    </row>
    <row r="64" spans="1:17" ht="6.75" customHeight="1">
      <c r="A64" s="14" t="s">
        <v>61</v>
      </c>
      <c r="B64" s="63">
        <f>SUM('[46]B'!F$16:G$16)/1000</f>
        <v>4785.519</v>
      </c>
      <c r="C64" s="63">
        <f>SUM('[46]C'!F$16:G$16)/1000</f>
        <v>3423.866</v>
      </c>
      <c r="D64" s="63">
        <f>SUM('[46]D'!F$16:G$16)/1000</f>
        <v>6108.741</v>
      </c>
      <c r="E64" s="63">
        <f>SUM('[46]E'!F$16:G$16)/1000</f>
        <v>5045.117</v>
      </c>
      <c r="F64" s="63">
        <f>SUM('[46]F'!F$16:G$16)/1000</f>
        <v>3544.885</v>
      </c>
      <c r="G64" s="63">
        <f>SUM('[46]G'!F$16:G$16)/1000</f>
        <v>7516.277</v>
      </c>
      <c r="H64" s="63">
        <f>SUM('[46]H'!F$16:G$16)/1000</f>
        <v>4935.323</v>
      </c>
      <c r="I64" s="63">
        <f>SUM('[46]I'!F$16:G$16)/1000</f>
        <v>4269.003</v>
      </c>
      <c r="J64" s="63">
        <f>SUM('[46]J'!F$16:G$16)/1000</f>
        <v>4905.761</v>
      </c>
      <c r="K64" s="63">
        <f>SUM('[46]K'!F$16:G$16)/1000</f>
        <v>5477.207</v>
      </c>
      <c r="L64" s="63">
        <f>SUM('[46]L'!F$16:G$16)/1000</f>
        <v>2880.854</v>
      </c>
      <c r="M64" s="63">
        <f>SUM('[46]M'!F$16:G$16)/1000</f>
        <v>8182.016</v>
      </c>
      <c r="N64" s="63">
        <f t="shared" si="3"/>
        <v>61074.569</v>
      </c>
      <c r="O64" s="63">
        <f t="shared" si="4"/>
        <v>-4753.027999999991</v>
      </c>
      <c r="P64" s="21">
        <f t="shared" si="5"/>
        <v>-7.2</v>
      </c>
      <c r="Q64" s="27">
        <f>SUM('[97]A'!F$16:G$16)/1000</f>
        <v>65827.597</v>
      </c>
    </row>
    <row r="65" spans="1:17" ht="6.75" customHeight="1">
      <c r="A65" s="14" t="s">
        <v>62</v>
      </c>
      <c r="B65" s="63">
        <f>SUM('[47]B'!F$16:G$16)/1000</f>
        <v>97115.499</v>
      </c>
      <c r="C65" s="63">
        <f>SUM('[47]C'!F$16:G$16)/1000</f>
        <v>93638.393</v>
      </c>
      <c r="D65" s="63">
        <f>SUM('[47]D'!F$16:G$16)/1000</f>
        <v>73705.025</v>
      </c>
      <c r="E65" s="63">
        <f>SUM('[47]E'!F$16:G$16)/1000</f>
        <v>112559.999</v>
      </c>
      <c r="F65" s="63">
        <f>SUM('[47]F'!F$16:G$16)/1000</f>
        <v>68337.719</v>
      </c>
      <c r="G65" s="63">
        <f>SUM('[47]G'!F$16:G$16)/1000</f>
        <v>93191.208</v>
      </c>
      <c r="H65" s="63">
        <f>SUM('[47]H'!F$16:G$16)/1000</f>
        <v>93941.268</v>
      </c>
      <c r="I65" s="63">
        <f>SUM('[47]I'!F$16:G$16)/1000</f>
        <v>91804.358</v>
      </c>
      <c r="J65" s="63">
        <f>SUM('[47]J'!F$16:G$16)/1000</f>
        <v>78144.995</v>
      </c>
      <c r="K65" s="63">
        <f>SUM('[47]K'!F$16:G$16)/1000</f>
        <v>99853.859</v>
      </c>
      <c r="L65" s="63">
        <f>SUM('[47]L'!F$16:G$16)/1000</f>
        <v>74395.124</v>
      </c>
      <c r="M65" s="63">
        <f>SUM('[47]M'!F$16:G$16)/1000</f>
        <v>60816.773</v>
      </c>
      <c r="N65" s="63">
        <f t="shared" si="3"/>
        <v>1037504.2200000001</v>
      </c>
      <c r="O65" s="63">
        <f t="shared" si="4"/>
        <v>-94359.98699999985</v>
      </c>
      <c r="P65" s="21">
        <f t="shared" si="5"/>
        <v>-8.3</v>
      </c>
      <c r="Q65" s="27">
        <f>SUM('[98]A'!F$16:G$16)/1000</f>
        <v>1131864.207</v>
      </c>
    </row>
    <row r="66" spans="1:17" ht="6.75" customHeight="1">
      <c r="A66" s="12" t="s">
        <v>63</v>
      </c>
      <c r="B66" s="64">
        <f>SUM('[48]B'!F$16:G$16)/1000</f>
        <v>52494.642</v>
      </c>
      <c r="C66" s="64">
        <f>SUM('[48]C'!F$16:G$16)/1000</f>
        <v>49607.747</v>
      </c>
      <c r="D66" s="64">
        <f>SUM('[48]D'!F$16:G$16)/1000</f>
        <v>56717.659</v>
      </c>
      <c r="E66" s="64">
        <f>SUM('[48]E'!F$16:G$16)/1000</f>
        <v>59869.967</v>
      </c>
      <c r="F66" s="64">
        <f>SUM('[48]F'!F$16:G$16)/1000</f>
        <v>57482.551</v>
      </c>
      <c r="G66" s="64">
        <f>SUM('[48]G'!F$16:G$16)/1000</f>
        <v>52931.95</v>
      </c>
      <c r="H66" s="64">
        <f>SUM('[48]H'!F$16:G$16)/1000</f>
        <v>60175.159</v>
      </c>
      <c r="I66" s="64">
        <f>SUM('[48]I'!F$16:G$16)/1000</f>
        <v>56092.719</v>
      </c>
      <c r="J66" s="64">
        <f>SUM('[48]J'!F$16:G$16)/1000</f>
        <v>59286.29</v>
      </c>
      <c r="K66" s="64">
        <f>SUM('[48]K'!F$16:G$16)/1000</f>
        <v>62628.722</v>
      </c>
      <c r="L66" s="64">
        <f>SUM('[48]L'!F$16:G$16)/1000</f>
        <v>46705.597</v>
      </c>
      <c r="M66" s="64">
        <f>SUM('[48]M'!F$16:G$16)/1000</f>
        <v>47415.718</v>
      </c>
      <c r="N66" s="64">
        <f t="shared" si="3"/>
        <v>661408.7209999999</v>
      </c>
      <c r="O66" s="64">
        <f t="shared" si="4"/>
        <v>-51014.81200000015</v>
      </c>
      <c r="P66" s="22">
        <f t="shared" si="5"/>
        <v>-7.2</v>
      </c>
      <c r="Q66" s="27">
        <f>SUM('[99]A'!F$16:G$16)/1000</f>
        <v>712423.533</v>
      </c>
    </row>
    <row r="67" spans="1:17" ht="6.75" customHeight="1">
      <c r="A67" s="14" t="s">
        <v>64</v>
      </c>
      <c r="B67" s="63">
        <f>SUM('[49]B'!F$16:G$16)/1000</f>
        <v>29510.23</v>
      </c>
      <c r="C67" s="63">
        <f>SUM('[49]C'!F$16:G$16)/1000</f>
        <v>22942.943</v>
      </c>
      <c r="D67" s="63">
        <f>SUM('[49]D'!F$16:G$16)/1000</f>
        <v>19820.005</v>
      </c>
      <c r="E67" s="63">
        <f>SUM('[49]E'!F$16:G$16)/1000</f>
        <v>18297.483</v>
      </c>
      <c r="F67" s="63">
        <f>SUM('[49]F'!F$16:G$16)/1000</f>
        <v>38788.153</v>
      </c>
      <c r="G67" s="63">
        <f>SUM('[49]G'!F$16:G$16)/1000</f>
        <v>17715.314</v>
      </c>
      <c r="H67" s="63">
        <f>SUM('[49]H'!F$16:G$16)/1000</f>
        <v>17991.311</v>
      </c>
      <c r="I67" s="63">
        <f>SUM('[49]I'!F$16:G$16)/1000</f>
        <v>31834.619</v>
      </c>
      <c r="J67" s="63">
        <f>SUM('[49]J'!F$16:G$16)/1000</f>
        <v>23101.383</v>
      </c>
      <c r="K67" s="63">
        <f>SUM('[49]K'!F$16:G$16)/1000</f>
        <v>7120.803</v>
      </c>
      <c r="L67" s="63">
        <f>SUM('[49]L'!F$16:G$16)/1000</f>
        <v>41840.558</v>
      </c>
      <c r="M67" s="63">
        <f>SUM('[49]M'!F$16:G$16)/1000</f>
        <v>18170.92</v>
      </c>
      <c r="N67" s="63">
        <f t="shared" si="3"/>
        <v>287133.72199999995</v>
      </c>
      <c r="O67" s="63">
        <f t="shared" si="4"/>
        <v>-7537.621000000043</v>
      </c>
      <c r="P67" s="21">
        <f t="shared" si="5"/>
        <v>-2.6</v>
      </c>
      <c r="Q67" s="27">
        <f>SUM('[100]A'!F$16:G$16)/1000</f>
        <v>294671.343</v>
      </c>
    </row>
    <row r="68" spans="1:17" ht="6.75" customHeight="1">
      <c r="A68" s="14" t="s">
        <v>65</v>
      </c>
      <c r="B68" s="63">
        <f>SUM('[50]B'!F$16:G$16)/1000</f>
        <v>65809.4</v>
      </c>
      <c r="C68" s="63">
        <f>SUM('[50]C'!F$16:G$16)/1000</f>
        <v>72032.304</v>
      </c>
      <c r="D68" s="63">
        <f>SUM('[50]D'!F$16:G$16)/1000</f>
        <v>54951.382</v>
      </c>
      <c r="E68" s="63">
        <f>SUM('[50]E'!F$16:G$16)/1000</f>
        <v>67579.681</v>
      </c>
      <c r="F68" s="63">
        <f>SUM('[50]F'!F$16:G$16)/1000</f>
        <v>53797.64</v>
      </c>
      <c r="G68" s="63">
        <f>SUM('[50]G'!F$16:G$16)/1000</f>
        <v>63388.666</v>
      </c>
      <c r="H68" s="63">
        <f>SUM('[50]H'!F$16:G$16)/1000</f>
        <v>62834.33</v>
      </c>
      <c r="I68" s="63">
        <f>SUM('[50]I'!F$16:G$16)/1000</f>
        <v>67306.177</v>
      </c>
      <c r="J68" s="63">
        <f>SUM('[50]J'!F$16:G$16)/1000</f>
        <v>61260.438</v>
      </c>
      <c r="K68" s="63">
        <f>SUM('[50]K'!F$16:G$16)/1000</f>
        <v>72565.578</v>
      </c>
      <c r="L68" s="63">
        <f>SUM('[50]L'!F$16:G$16)/1000</f>
        <v>56954.811</v>
      </c>
      <c r="M68" s="63">
        <f>SUM('[50]M'!F$16:G$16)/1000</f>
        <v>48551.058</v>
      </c>
      <c r="N68" s="63">
        <f t="shared" si="3"/>
        <v>747031.4649999999</v>
      </c>
      <c r="O68" s="63">
        <f t="shared" si="4"/>
        <v>-15326.306000000099</v>
      </c>
      <c r="P68" s="21">
        <f t="shared" si="5"/>
        <v>-2</v>
      </c>
      <c r="Q68" s="27">
        <f>SUM('[101]A'!F$16:G$16)/1000</f>
        <v>762357.771</v>
      </c>
    </row>
    <row r="69" spans="1:17" ht="6.75" customHeight="1">
      <c r="A69" s="12" t="s">
        <v>66</v>
      </c>
      <c r="B69" s="64">
        <f>SUM('[51]B'!F$16:G$16)/1000</f>
        <v>36215.57</v>
      </c>
      <c r="C69" s="64">
        <f>SUM('[51]C'!F$16:G$16)/1000</f>
        <v>29944.571</v>
      </c>
      <c r="D69" s="64">
        <f>SUM('[51]D'!F$16:G$16)/1000</f>
        <v>38161.405</v>
      </c>
      <c r="E69" s="64">
        <f>SUM('[51]E'!F$16:G$16)/1000</f>
        <v>22520.835</v>
      </c>
      <c r="F69" s="64">
        <f>SUM('[51]F'!F$16:G$16)/1000</f>
        <v>34747.688</v>
      </c>
      <c r="G69" s="64">
        <f>SUM('[51]G'!F$16:G$16)/1000</f>
        <v>29578.429</v>
      </c>
      <c r="H69" s="64">
        <f>SUM('[51]H'!F$16:G$16)/1000</f>
        <v>37924.888</v>
      </c>
      <c r="I69" s="64">
        <f>SUM('[51]I'!F$16:G$16)/1000</f>
        <v>27473.107</v>
      </c>
      <c r="J69" s="64">
        <f>SUM('[51]J'!F$16:G$16)/1000</f>
        <v>23542.975</v>
      </c>
      <c r="K69" s="64">
        <f>SUM('[51]K'!F$16:G$16)/1000</f>
        <v>34716.046</v>
      </c>
      <c r="L69" s="64">
        <f>SUM('[51]L'!F$16:G$16)/1000</f>
        <v>39765.963</v>
      </c>
      <c r="M69" s="64">
        <f>SUM('[51]M'!F$16:G$16)/1000</f>
        <v>35274.271</v>
      </c>
      <c r="N69" s="64">
        <f t="shared" si="3"/>
        <v>389865.74799999996</v>
      </c>
      <c r="O69" s="64">
        <f t="shared" si="4"/>
        <v>-2417.448000000033</v>
      </c>
      <c r="P69" s="22">
        <f t="shared" si="5"/>
        <v>-0.6</v>
      </c>
      <c r="Q69" s="27">
        <f>SUM('[102]A'!F$16:G$16)/1000</f>
        <v>392283.196</v>
      </c>
    </row>
    <row r="70" spans="1:17" ht="6" customHeight="1">
      <c r="A70" s="14" t="s">
        <v>75</v>
      </c>
      <c r="B70" s="63">
        <f aca="true" t="shared" si="6" ref="B70:N70">SUM(B19:B69)</f>
        <v>3242366.892</v>
      </c>
      <c r="C70" s="63">
        <f t="shared" si="6"/>
        <v>3139825.133</v>
      </c>
      <c r="D70" s="63">
        <f t="shared" si="6"/>
        <v>3348447.8099999996</v>
      </c>
      <c r="E70" s="63">
        <f t="shared" si="6"/>
        <v>3297425.8609999996</v>
      </c>
      <c r="F70" s="63">
        <f t="shared" si="6"/>
        <v>3248270.13</v>
      </c>
      <c r="G70" s="63">
        <f t="shared" si="6"/>
        <v>3344882.9020000007</v>
      </c>
      <c r="H70" s="63">
        <f t="shared" si="6"/>
        <v>3176509.3360000006</v>
      </c>
      <c r="I70" s="63">
        <f t="shared" si="6"/>
        <v>3162554.7600000002</v>
      </c>
      <c r="J70" s="63">
        <f t="shared" si="6"/>
        <v>3420290.715999999</v>
      </c>
      <c r="K70" s="63">
        <f t="shared" si="6"/>
        <v>3206390.6580000003</v>
      </c>
      <c r="L70" s="63">
        <f t="shared" si="6"/>
        <v>2924128.497</v>
      </c>
      <c r="M70" s="63">
        <f t="shared" si="6"/>
        <v>3203233.578</v>
      </c>
      <c r="N70" s="63">
        <f t="shared" si="6"/>
        <v>38714326.272999994</v>
      </c>
      <c r="O70" s="63">
        <f t="shared" si="4"/>
        <v>-2057849.9970000163</v>
      </c>
      <c r="P70" s="21">
        <f>ROUND(O70/Q70*100,1)</f>
        <v>-5</v>
      </c>
      <c r="Q70" s="28">
        <f>SUM(Q19:Q69)</f>
        <v>40772176.27000001</v>
      </c>
    </row>
    <row r="71" spans="1:17" ht="3" customHeight="1">
      <c r="A71" s="1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29"/>
      <c r="Q71" s="6"/>
    </row>
    <row r="72" spans="1:17" ht="3" customHeight="1">
      <c r="A72" s="1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23"/>
      <c r="Q72" s="6"/>
    </row>
    <row r="73" spans="1:17" ht="0.75" customHeight="1">
      <c r="A73" s="24"/>
      <c r="B73" s="5"/>
      <c r="C73" s="5"/>
      <c r="D73" s="5"/>
      <c r="E73" s="5"/>
      <c r="F73" s="5"/>
      <c r="G73" s="5"/>
      <c r="H73" s="5"/>
      <c r="I73" s="25"/>
      <c r="J73" s="5"/>
      <c r="K73" s="5"/>
      <c r="L73" s="5"/>
      <c r="M73" s="5"/>
      <c r="N73" s="5"/>
      <c r="O73" s="5"/>
      <c r="P73" s="16"/>
      <c r="Q73" s="27"/>
    </row>
    <row r="74" spans="1:17" ht="3" customHeight="1">
      <c r="A74" s="75"/>
      <c r="B74" s="5"/>
      <c r="C74" s="5"/>
      <c r="D74" s="5"/>
      <c r="E74" s="5"/>
      <c r="F74" s="5"/>
      <c r="G74" s="5"/>
      <c r="H74" s="5"/>
      <c r="I74" s="25"/>
      <c r="J74" s="5"/>
      <c r="K74" s="5"/>
      <c r="L74" s="5"/>
      <c r="M74" s="5"/>
      <c r="N74" s="5"/>
      <c r="O74" s="5"/>
      <c r="P74" s="16"/>
      <c r="Q74" s="27"/>
    </row>
    <row r="75" spans="1:17" ht="3" customHeight="1">
      <c r="A75" s="24"/>
      <c r="B75" s="5"/>
      <c r="C75" s="5"/>
      <c r="D75" s="5"/>
      <c r="E75" s="5"/>
      <c r="F75" s="5"/>
      <c r="G75" s="5"/>
      <c r="H75" s="5"/>
      <c r="I75" s="25"/>
      <c r="J75" s="5"/>
      <c r="K75" s="5"/>
      <c r="L75" s="5"/>
      <c r="M75" s="5"/>
      <c r="N75" s="5"/>
      <c r="O75" s="5"/>
      <c r="P75" s="16"/>
      <c r="Q75" s="27"/>
    </row>
    <row r="76" spans="1:17" ht="3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"/>
      <c r="Q76" s="1"/>
    </row>
  </sheetData>
  <sheetProtection/>
  <printOptions horizontalCentered="1" verticalCentered="1"/>
  <pageMargins left="0.25" right="0.25" top="0.6" bottom="0.5" header="0.5" footer="0.5"/>
  <pageSetup horizontalDpi="600" verticalDpi="600" orientation="landscape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79"/>
  <sheetViews>
    <sheetView showGridLines="0" defaultGridColor="0" zoomScale="127" zoomScaleNormal="127" zoomScalePageLayoutView="0" colorId="22" workbookViewId="0" topLeftCell="A1">
      <selection activeCell="P12" sqref="P12"/>
    </sheetView>
  </sheetViews>
  <sheetFormatPr defaultColWidth="9.796875" defaultRowHeight="8.25"/>
  <cols>
    <col min="1" max="1" width="16.796875" style="31" customWidth="1"/>
    <col min="2" max="14" width="12.3984375" style="31" customWidth="1"/>
    <col min="15" max="15" width="12" style="31" customWidth="1"/>
    <col min="16" max="16" width="10.796875" style="31" customWidth="1"/>
    <col min="17" max="17" width="12.796875" style="31" customWidth="1"/>
    <col min="18" max="16384" width="9.796875" style="31" customWidth="1"/>
  </cols>
  <sheetData>
    <row r="1" ht="15.75">
      <c r="A1" s="30"/>
    </row>
    <row r="2" ht="15.75">
      <c r="A2" s="30"/>
    </row>
    <row r="3" ht="15.75">
      <c r="A3" s="30"/>
    </row>
    <row r="4" spans="1:17" ht="15" customHeight="1">
      <c r="A4" s="48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3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3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3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8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2" t="s">
        <v>77</v>
      </c>
      <c r="Q10" s="33"/>
    </row>
    <row r="11" spans="1:17" ht="8.25">
      <c r="A11" s="34" t="s">
        <v>1</v>
      </c>
      <c r="B11" s="34"/>
      <c r="C11" s="34"/>
      <c r="D11" s="34"/>
      <c r="E11" s="34"/>
      <c r="F11" s="34"/>
      <c r="G11" s="34"/>
      <c r="H11" s="35" t="s">
        <v>2</v>
      </c>
      <c r="I11" s="34"/>
      <c r="J11" s="34"/>
      <c r="K11" s="34"/>
      <c r="L11" s="34"/>
      <c r="M11" s="34"/>
      <c r="N11" s="34"/>
      <c r="O11" s="34"/>
      <c r="P11" s="77" t="s">
        <v>84</v>
      </c>
      <c r="Q11" s="33"/>
    </row>
    <row r="12" spans="1:17" ht="6" customHeight="1">
      <c r="A12" s="4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 t="s">
        <v>67</v>
      </c>
      <c r="P12" s="67"/>
      <c r="Q12" s="33"/>
    </row>
    <row r="13" spans="1:17" ht="6" customHeight="1">
      <c r="A13" s="40"/>
      <c r="B13" s="40"/>
      <c r="C13" s="40"/>
      <c r="D13" s="40"/>
      <c r="E13" s="40"/>
      <c r="F13" s="49"/>
      <c r="G13" s="49"/>
      <c r="H13" s="49"/>
      <c r="I13" s="49"/>
      <c r="J13" s="49"/>
      <c r="K13" s="49"/>
      <c r="L13" s="49"/>
      <c r="M13" s="49"/>
      <c r="N13" s="40"/>
      <c r="O13" s="49" t="s">
        <v>68</v>
      </c>
      <c r="P13" s="45"/>
      <c r="Q13" s="33"/>
    </row>
    <row r="14" spans="1:17" ht="6" customHeight="1">
      <c r="A14" s="40"/>
      <c r="B14" s="40"/>
      <c r="C14" s="40"/>
      <c r="D14" s="40"/>
      <c r="E14" s="40"/>
      <c r="F14" s="40"/>
      <c r="G14" s="49"/>
      <c r="H14" s="49"/>
      <c r="I14" s="40"/>
      <c r="J14" s="40"/>
      <c r="K14" s="40"/>
      <c r="L14" s="40"/>
      <c r="M14" s="40"/>
      <c r="N14" s="40"/>
      <c r="O14" s="50">
        <v>2007</v>
      </c>
      <c r="P14" s="47"/>
      <c r="Q14" s="51" t="s">
        <v>69</v>
      </c>
    </row>
    <row r="15" spans="1:17" ht="6" customHeight="1">
      <c r="A15" s="36" t="s">
        <v>3</v>
      </c>
      <c r="B15" s="36" t="s">
        <v>4</v>
      </c>
      <c r="C15" s="36" t="s">
        <v>5</v>
      </c>
      <c r="D15" s="36" t="s">
        <v>6</v>
      </c>
      <c r="E15" s="36" t="s">
        <v>7</v>
      </c>
      <c r="F15" s="36" t="s">
        <v>8</v>
      </c>
      <c r="G15" s="36" t="s">
        <v>9</v>
      </c>
      <c r="H15" s="36" t="s">
        <v>10</v>
      </c>
      <c r="I15" s="36" t="s">
        <v>11</v>
      </c>
      <c r="J15" s="36" t="s">
        <v>12</v>
      </c>
      <c r="K15" s="36" t="s">
        <v>13</v>
      </c>
      <c r="L15" s="36" t="s">
        <v>14</v>
      </c>
      <c r="M15" s="36" t="s">
        <v>15</v>
      </c>
      <c r="N15" s="36" t="s">
        <v>70</v>
      </c>
      <c r="O15" s="40"/>
      <c r="P15" s="68"/>
      <c r="Q15" s="66" t="s">
        <v>71</v>
      </c>
    </row>
    <row r="16" spans="1:17" ht="6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3"/>
      <c r="Q16" s="51" t="s">
        <v>72</v>
      </c>
    </row>
    <row r="17" spans="1:17" ht="6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6" t="s">
        <v>73</v>
      </c>
      <c r="P17" s="37" t="s">
        <v>74</v>
      </c>
      <c r="Q17" s="51" t="s">
        <v>74</v>
      </c>
    </row>
    <row r="18" spans="1:17" ht="6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3"/>
      <c r="Q18" s="51" t="s">
        <v>67</v>
      </c>
    </row>
    <row r="19" spans="1:17" ht="6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51">
        <v>2006</v>
      </c>
    </row>
    <row r="20" spans="1:17" ht="0.75" customHeight="1">
      <c r="A20" s="4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43"/>
      <c r="Q20" s="33"/>
    </row>
    <row r="21" spans="1:17" ht="6.75" customHeight="1">
      <c r="A21" s="40" t="s">
        <v>16</v>
      </c>
      <c r="B21" s="41">
        <f>SUM('[1]B'!F$16:G$16)</f>
        <v>61751275</v>
      </c>
      <c r="C21" s="41">
        <f>SUM('[1]C'!F$16:G$16)</f>
        <v>73875094</v>
      </c>
      <c r="D21" s="41">
        <f>SUM('[1]D'!F$16:G$16)</f>
        <v>57757507</v>
      </c>
      <c r="E21" s="41">
        <f>SUM('[1]E'!F$16:G$16)</f>
        <v>67452961</v>
      </c>
      <c r="F21" s="41">
        <f>SUM('[1]F'!F$16:G$16)</f>
        <v>74909895</v>
      </c>
      <c r="G21" s="41">
        <f>SUM('[1]G'!F$16:G$16)</f>
        <v>58166194</v>
      </c>
      <c r="H21" s="41">
        <f>SUM('[1]H'!F$16:G$16)</f>
        <v>66513470</v>
      </c>
      <c r="I21" s="41">
        <f>SUM('[1]I'!F$16:G$16)</f>
        <v>70477558</v>
      </c>
      <c r="J21" s="41">
        <f>SUM('[1]J'!F$16:G$16)</f>
        <v>56962632</v>
      </c>
      <c r="K21" s="41">
        <f>SUM('[1]K'!F$16:G$16)</f>
        <v>60788965</v>
      </c>
      <c r="L21" s="41">
        <f>SUM('[1]L'!F$16:G$16)</f>
        <v>71499031</v>
      </c>
      <c r="M21" s="41">
        <f>SUM('[1]M'!F$16:G$16)</f>
        <v>54226011</v>
      </c>
      <c r="N21" s="41">
        <f aca="true" t="shared" si="0" ref="N21:N52">SUM(B21:M21)</f>
        <v>774380593</v>
      </c>
      <c r="O21" s="41">
        <f aca="true" t="shared" si="1" ref="O21:O52">N21-Q21</f>
        <v>-107619712</v>
      </c>
      <c r="P21" s="52">
        <f aca="true" t="shared" si="2" ref="P21:P52">ROUND(O21/Q21*100,1)</f>
        <v>-12.2</v>
      </c>
      <c r="Q21" s="53">
        <f>SUM('[52]A'!F$16:G$16)</f>
        <v>882000305</v>
      </c>
    </row>
    <row r="22" spans="1:17" ht="6.75" customHeight="1">
      <c r="A22" s="40" t="s">
        <v>17</v>
      </c>
      <c r="B22" s="41">
        <f>SUM('[2]B'!F$16:G$16)</f>
        <v>15900059</v>
      </c>
      <c r="C22" s="41">
        <f>SUM('[2]C'!F$16:G$16)</f>
        <v>12229906</v>
      </c>
      <c r="D22" s="41">
        <f>SUM('[2]D'!F$16:G$16)</f>
        <v>24671064</v>
      </c>
      <c r="E22" s="41">
        <f>SUM('[2]E'!F$16:G$16)</f>
        <v>17251179</v>
      </c>
      <c r="F22" s="41">
        <f>SUM('[2]F'!F$16:G$16)</f>
        <v>19299031</v>
      </c>
      <c r="G22" s="41">
        <f>SUM('[2]G'!F$16:G$16)</f>
        <v>20201265</v>
      </c>
      <c r="H22" s="41">
        <f>SUM('[2]H'!F$16:G$16)</f>
        <v>37889131</v>
      </c>
      <c r="I22" s="41">
        <f>SUM('[2]I'!F$16:G$16)</f>
        <v>26223856</v>
      </c>
      <c r="J22" s="41">
        <f>SUM('[2]J'!F$16:G$16)</f>
        <v>22239038</v>
      </c>
      <c r="K22" s="41">
        <f>SUM('[2]K'!F$16:G$16)</f>
        <v>17042731</v>
      </c>
      <c r="L22" s="41">
        <f>SUM('[2]L'!F$16:G$16)</f>
        <v>12810299</v>
      </c>
      <c r="M22" s="41">
        <f>SUM('[2]M'!F$16:G$16)</f>
        <v>19058331</v>
      </c>
      <c r="N22" s="41">
        <f t="shared" si="0"/>
        <v>244815890</v>
      </c>
      <c r="O22" s="41">
        <f t="shared" si="1"/>
        <v>6387787</v>
      </c>
      <c r="P22" s="52">
        <f t="shared" si="2"/>
        <v>2.7</v>
      </c>
      <c r="Q22" s="53">
        <f>SUM('[53]A'!F$16:G$16)</f>
        <v>238428103</v>
      </c>
    </row>
    <row r="23" spans="1:17" ht="6.75" customHeight="1">
      <c r="A23" s="40" t="s">
        <v>18</v>
      </c>
      <c r="B23" s="41">
        <f>SUM('[3]B'!F$16:G$16)</f>
        <v>77939271</v>
      </c>
      <c r="C23" s="41">
        <f>SUM('[3]C'!F$16:G$16)</f>
        <v>69031787</v>
      </c>
      <c r="D23" s="41">
        <f>SUM('[3]D'!F$16:G$16)</f>
        <v>81708073</v>
      </c>
      <c r="E23" s="41">
        <f>SUM('[3]E'!F$16:G$16)</f>
        <v>71143559</v>
      </c>
      <c r="F23" s="41">
        <f>SUM('[3]F'!F$16:G$16)</f>
        <v>74250023</v>
      </c>
      <c r="G23" s="41">
        <f>SUM('[3]G'!F$16:G$16)</f>
        <v>64801824</v>
      </c>
      <c r="H23" s="41">
        <f>SUM('[3]H'!F$16:G$16)</f>
        <v>60439262</v>
      </c>
      <c r="I23" s="41">
        <f>SUM('[3]I'!F$16:G$16)</f>
        <v>70164537</v>
      </c>
      <c r="J23" s="41">
        <f>SUM('[3]J'!F$16:G$16)</f>
        <v>71273950</v>
      </c>
      <c r="K23" s="41">
        <f>SUM('[3]K'!F$16:G$16)</f>
        <v>75379325</v>
      </c>
      <c r="L23" s="41">
        <f>SUM('[3]L'!F$16:G$16)</f>
        <v>48768357</v>
      </c>
      <c r="M23" s="41">
        <f>SUM('[3]M'!F$16:G$16)</f>
        <v>54565443</v>
      </c>
      <c r="N23" s="41">
        <f t="shared" si="0"/>
        <v>819465411</v>
      </c>
      <c r="O23" s="41">
        <f t="shared" si="1"/>
        <v>-65941892</v>
      </c>
      <c r="P23" s="52">
        <f t="shared" si="2"/>
        <v>-7.4</v>
      </c>
      <c r="Q23" s="53">
        <f>SUM('[54]A'!F$16:G$16)</f>
        <v>885407303</v>
      </c>
    </row>
    <row r="24" spans="1:17" ht="6.75" customHeight="1">
      <c r="A24" s="38" t="s">
        <v>19</v>
      </c>
      <c r="B24" s="42">
        <f>SUM('[4]B'!F$16:G$16)</f>
        <v>52890609</v>
      </c>
      <c r="C24" s="42">
        <f>SUM('[4]C'!F$16:G$16)</f>
        <v>55135734</v>
      </c>
      <c r="D24" s="42">
        <f>SUM('[4]D'!F$16:G$16)</f>
        <v>53374846</v>
      </c>
      <c r="E24" s="42">
        <f>SUM('[4]E'!F$16:G$16)</f>
        <v>51733347</v>
      </c>
      <c r="F24" s="42">
        <f>SUM('[4]F'!F$16:G$16)</f>
        <v>52315016</v>
      </c>
      <c r="G24" s="42">
        <f>SUM('[4]G'!F$16:G$16)</f>
        <v>54444612</v>
      </c>
      <c r="H24" s="42">
        <f>SUM('[4]H'!F$16:G$16)</f>
        <v>49880028</v>
      </c>
      <c r="I24" s="42">
        <f>SUM('[4]I'!F$16:G$16)</f>
        <v>56175252</v>
      </c>
      <c r="J24" s="42">
        <f>SUM('[4]J'!F$16:G$16)</f>
        <v>56291624</v>
      </c>
      <c r="K24" s="42">
        <f>SUM('[4]K'!F$16:G$16)</f>
        <v>49299181</v>
      </c>
      <c r="L24" s="42">
        <f>SUM('[4]L'!F$16:G$16)</f>
        <v>50337004</v>
      </c>
      <c r="M24" s="42">
        <f>SUM('[4]M'!F$16:G$16)</f>
        <v>46532344</v>
      </c>
      <c r="N24" s="42">
        <f t="shared" si="0"/>
        <v>628409597</v>
      </c>
      <c r="O24" s="42">
        <f t="shared" si="1"/>
        <v>-45321600</v>
      </c>
      <c r="P24" s="54">
        <f t="shared" si="2"/>
        <v>-6.7</v>
      </c>
      <c r="Q24" s="53">
        <f>SUM('[55]A'!F$16:G$16)</f>
        <v>673731197</v>
      </c>
    </row>
    <row r="25" spans="1:17" ht="6.75" customHeight="1">
      <c r="A25" s="40" t="s">
        <v>20</v>
      </c>
      <c r="B25" s="41">
        <f>SUM('[5]B'!F$16:G$16)</f>
        <v>235619295</v>
      </c>
      <c r="C25" s="41">
        <f>SUM('[5]C'!F$16:G$16)</f>
        <v>224869497</v>
      </c>
      <c r="D25" s="41">
        <f>SUM('[5]D'!F$16:G$16)</f>
        <v>249776829</v>
      </c>
      <c r="E25" s="41">
        <f>SUM('[5]E'!F$16:G$16)</f>
        <v>231149045</v>
      </c>
      <c r="F25" s="41">
        <f>SUM('[5]F'!F$16:G$16)</f>
        <v>226297872</v>
      </c>
      <c r="G25" s="41">
        <f>SUM('[5]G'!F$16:G$16)</f>
        <v>288555640</v>
      </c>
      <c r="H25" s="41">
        <f>SUM('[5]H'!F$16:G$16)</f>
        <v>244662009</v>
      </c>
      <c r="I25" s="41">
        <f>SUM('[5]I'!F$16:G$16)</f>
        <v>235359769</v>
      </c>
      <c r="J25" s="41">
        <f>SUM('[5]J'!F$16:G$16)</f>
        <v>260975335</v>
      </c>
      <c r="K25" s="41">
        <f>SUM('[5]K'!F$16:G$16)</f>
        <v>253528673</v>
      </c>
      <c r="L25" s="41">
        <f>SUM('[5]L'!F$16:G$16)</f>
        <v>205033750</v>
      </c>
      <c r="M25" s="41">
        <f>SUM('[5]M'!F$16:G$16)</f>
        <v>300714546</v>
      </c>
      <c r="N25" s="41">
        <f t="shared" si="0"/>
        <v>2956542260</v>
      </c>
      <c r="O25" s="41">
        <f t="shared" si="1"/>
        <v>-224568509</v>
      </c>
      <c r="P25" s="52">
        <f t="shared" si="2"/>
        <v>-7.1</v>
      </c>
      <c r="Q25" s="53">
        <f>SUM('[56]A'!F$16:G$16)</f>
        <v>3181110769</v>
      </c>
    </row>
    <row r="26" spans="1:17" ht="6.75" customHeight="1">
      <c r="A26" s="40" t="s">
        <v>21</v>
      </c>
      <c r="B26" s="41">
        <f>SUM('[6]B'!F$16:G$16)</f>
        <v>46340814</v>
      </c>
      <c r="C26" s="41">
        <f>SUM('[6]C'!F$16:G$16)</f>
        <v>46104953</v>
      </c>
      <c r="D26" s="41">
        <f>SUM('[6]D'!F$16:G$16)</f>
        <v>45409645</v>
      </c>
      <c r="E26" s="41">
        <f>SUM('[6]E'!F$16:G$16)</f>
        <v>48081231</v>
      </c>
      <c r="F26" s="41">
        <f>SUM('[6]F'!F$16:G$16)</f>
        <v>49709322</v>
      </c>
      <c r="G26" s="41">
        <f>SUM('[6]G'!F$16:G$16)</f>
        <v>51479539</v>
      </c>
      <c r="H26" s="41">
        <f>SUM('[6]H'!F$16:G$16)</f>
        <v>49125312</v>
      </c>
      <c r="I26" s="41">
        <f>SUM('[6]I'!F$16:G$16)</f>
        <v>50605418</v>
      </c>
      <c r="J26" s="41">
        <f>SUM('[6]J'!F$16:G$16)</f>
        <v>49910191</v>
      </c>
      <c r="K26" s="41">
        <f>SUM('[6]K'!F$16:G$16)</f>
        <v>53950114</v>
      </c>
      <c r="L26" s="41">
        <f>SUM('[6]L'!F$16:G$16)</f>
        <v>45162776</v>
      </c>
      <c r="M26" s="41">
        <f>SUM('[6]M'!F$16:G$16)</f>
        <v>46926765</v>
      </c>
      <c r="N26" s="41">
        <f t="shared" si="0"/>
        <v>582806080</v>
      </c>
      <c r="O26" s="41">
        <f t="shared" si="1"/>
        <v>-18766782</v>
      </c>
      <c r="P26" s="52">
        <f t="shared" si="2"/>
        <v>-3.1</v>
      </c>
      <c r="Q26" s="53">
        <f>SUM('[57]A'!F$16:G$16)</f>
        <v>601572862</v>
      </c>
    </row>
    <row r="27" spans="1:17" ht="6.75" customHeight="1">
      <c r="A27" s="40" t="s">
        <v>22</v>
      </c>
      <c r="B27" s="41">
        <f>SUM('[7]B'!F$16:G$16)</f>
        <v>20910212</v>
      </c>
      <c r="C27" s="41">
        <f>SUM('[7]C'!F$16:G$16)</f>
        <v>19113924</v>
      </c>
      <c r="D27" s="41">
        <f>SUM('[7]D'!F$16:G$16)</f>
        <v>31309769</v>
      </c>
      <c r="E27" s="41">
        <f>SUM('[7]E'!F$16:G$16)</f>
        <v>22570431</v>
      </c>
      <c r="F27" s="41">
        <f>SUM('[7]F'!F$16:G$16)</f>
        <v>22781445</v>
      </c>
      <c r="G27" s="41">
        <f>SUM('[7]G'!F$16:G$16)</f>
        <v>32487309</v>
      </c>
      <c r="H27" s="41">
        <f>SUM('[7]H'!F$16:G$16)</f>
        <v>22089184</v>
      </c>
      <c r="I27" s="41">
        <f>SUM('[7]I'!F$16:G$16)</f>
        <v>21390031</v>
      </c>
      <c r="J27" s="41">
        <f>SUM('[7]J'!F$16:G$16)</f>
        <v>31693529</v>
      </c>
      <c r="K27" s="41">
        <f>SUM('[7]K'!F$16:G$16)</f>
        <v>22528972</v>
      </c>
      <c r="L27" s="41">
        <f>SUM('[7]L'!F$16:G$16)</f>
        <v>19144652</v>
      </c>
      <c r="M27" s="41">
        <f>SUM('[7]M'!F$16:G$16)</f>
        <v>30073613</v>
      </c>
      <c r="N27" s="41">
        <f t="shared" si="0"/>
        <v>296093071</v>
      </c>
      <c r="O27" s="41">
        <f t="shared" si="1"/>
        <v>-10767718</v>
      </c>
      <c r="P27" s="52">
        <f t="shared" si="2"/>
        <v>-3.5</v>
      </c>
      <c r="Q27" s="53">
        <f>SUM('[58]A'!F$16:G$16)</f>
        <v>306860789</v>
      </c>
    </row>
    <row r="28" spans="1:17" ht="6.75" customHeight="1">
      <c r="A28" s="38" t="s">
        <v>23</v>
      </c>
      <c r="B28" s="42">
        <f>SUM('[8]B'!F$16:G$16)</f>
        <v>5578329</v>
      </c>
      <c r="C28" s="42">
        <f>SUM('[8]C'!F$16:G$16)</f>
        <v>4999165</v>
      </c>
      <c r="D28" s="42">
        <f>SUM('[8]D'!F$16:G$16)</f>
        <v>4698392</v>
      </c>
      <c r="E28" s="42">
        <f>SUM('[8]E'!F$16:G$16)</f>
        <v>6442601</v>
      </c>
      <c r="F28" s="42">
        <f>SUM('[8]F'!F$16:G$16)</f>
        <v>6157114</v>
      </c>
      <c r="G28" s="42">
        <f>SUM('[8]G'!F$16:G$16)</f>
        <v>5556032</v>
      </c>
      <c r="H28" s="42">
        <f>SUM('[8]H'!F$16:G$16)</f>
        <v>5539646</v>
      </c>
      <c r="I28" s="42">
        <f>SUM('[8]I'!F$16:G$16)</f>
        <v>5672444</v>
      </c>
      <c r="J28" s="42">
        <f>SUM('[8]J'!F$16:G$16)</f>
        <v>5321690</v>
      </c>
      <c r="K28" s="42">
        <f>SUM('[8]K'!F$16:G$16)</f>
        <v>5905412</v>
      </c>
      <c r="L28" s="42">
        <f>SUM('[8]L'!F$16:G$16)</f>
        <v>4516836</v>
      </c>
      <c r="M28" s="42">
        <f>SUM('[8]M'!F$16:G$16)</f>
        <v>5781393</v>
      </c>
      <c r="N28" s="42">
        <f t="shared" si="0"/>
        <v>66169054</v>
      </c>
      <c r="O28" s="42">
        <f t="shared" si="1"/>
        <v>-5439412</v>
      </c>
      <c r="P28" s="54">
        <f t="shared" si="2"/>
        <v>-7.6</v>
      </c>
      <c r="Q28" s="53">
        <f>SUM('[59]A'!F$16:G$16)</f>
        <v>71608466</v>
      </c>
    </row>
    <row r="29" spans="1:17" ht="6.75" customHeight="1">
      <c r="A29" s="40" t="s">
        <v>24</v>
      </c>
      <c r="B29" s="41">
        <f>SUM('[9]B'!F$16:G$16)</f>
        <v>2219924</v>
      </c>
      <c r="C29" s="41">
        <f>SUM('[9]C'!F$16:G$16)</f>
        <v>1894962</v>
      </c>
      <c r="D29" s="41">
        <f>SUM('[9]D'!F$16:G$16)</f>
        <v>2231826</v>
      </c>
      <c r="E29" s="41">
        <f>SUM('[9]E'!F$16:G$16)</f>
        <v>2148808</v>
      </c>
      <c r="F29" s="41">
        <f>SUM('[9]F'!F$16:G$16)</f>
        <v>2151242</v>
      </c>
      <c r="G29" s="41">
        <f>SUM('[9]G'!F$16:G$16)</f>
        <v>2488878</v>
      </c>
      <c r="H29" s="41">
        <f>SUM('[9]H'!F$16:G$16)</f>
        <v>2497094</v>
      </c>
      <c r="I29" s="41">
        <f>SUM('[9]I'!F$16:G$16)</f>
        <v>2357080</v>
      </c>
      <c r="J29" s="41">
        <f>SUM('[9]J'!F$16:G$16)</f>
        <v>1694038</v>
      </c>
      <c r="K29" s="41">
        <f>SUM('[9]K'!F$16:G$16)</f>
        <v>2245444</v>
      </c>
      <c r="L29" s="41">
        <f>SUM('[9]L'!F$16:G$16)</f>
        <v>3151753</v>
      </c>
      <c r="M29" s="41">
        <f>SUM('[9]M'!F$16:G$16)</f>
        <v>1887962</v>
      </c>
      <c r="N29" s="41">
        <f t="shared" si="0"/>
        <v>26969011</v>
      </c>
      <c r="O29" s="41">
        <f t="shared" si="1"/>
        <v>5104666</v>
      </c>
      <c r="P29" s="52">
        <f t="shared" si="2"/>
        <v>23.3</v>
      </c>
      <c r="Q29" s="53">
        <f>SUM('[60]A'!F$16:G$16)</f>
        <v>21864345</v>
      </c>
    </row>
    <row r="30" spans="1:17" ht="6.75" customHeight="1">
      <c r="A30" s="40" t="s">
        <v>25</v>
      </c>
      <c r="B30" s="41">
        <f>SUM('[10]B'!F$16:G$16)</f>
        <v>121347302</v>
      </c>
      <c r="C30" s="41">
        <f>SUM('[10]C'!F$16:G$16)</f>
        <v>133715544</v>
      </c>
      <c r="D30" s="41">
        <f>SUM('[10]D'!F$16:G$16)</f>
        <v>128833824</v>
      </c>
      <c r="E30" s="41">
        <f>SUM('[10]E'!F$16:G$16)</f>
        <v>134189042</v>
      </c>
      <c r="F30" s="41">
        <f>SUM('[10]F'!F$16:G$16)</f>
        <v>135679462</v>
      </c>
      <c r="G30" s="41">
        <f>SUM('[10]G'!F$16:G$16)</f>
        <v>129415306</v>
      </c>
      <c r="H30" s="41">
        <f>SUM('[10]H'!F$16:G$16)</f>
        <v>118433386</v>
      </c>
      <c r="I30" s="41">
        <f>SUM('[10]I'!F$16:G$16)</f>
        <v>119455578</v>
      </c>
      <c r="J30" s="41">
        <f>SUM('[10]J'!F$16:G$16)</f>
        <v>120785929</v>
      </c>
      <c r="K30" s="41">
        <f>SUM('[10]K'!F$16:G$16)</f>
        <v>114643778</v>
      </c>
      <c r="L30" s="41">
        <f>SUM('[10]L'!F$16:G$16)</f>
        <v>127852222</v>
      </c>
      <c r="M30" s="41">
        <f>SUM('[10]M'!F$16:G$16)</f>
        <v>111363457</v>
      </c>
      <c r="N30" s="41">
        <f t="shared" si="0"/>
        <v>1495714830</v>
      </c>
      <c r="O30" s="41">
        <f t="shared" si="1"/>
        <v>-184736401</v>
      </c>
      <c r="P30" s="52">
        <f t="shared" si="2"/>
        <v>-11</v>
      </c>
      <c r="Q30" s="53">
        <f>SUM('[61]A'!F$16:G$16)</f>
        <v>1680451231</v>
      </c>
    </row>
    <row r="31" spans="1:17" ht="6.75" customHeight="1">
      <c r="A31" s="40" t="s">
        <v>26</v>
      </c>
      <c r="B31" s="41">
        <f>SUM('[11]B'!F$16:G$16)</f>
        <v>121426967</v>
      </c>
      <c r="C31" s="41">
        <f>SUM('[11]C'!F$16:G$16)</f>
        <v>116468696</v>
      </c>
      <c r="D31" s="41">
        <f>SUM('[11]D'!F$16:G$16)</f>
        <v>123225080</v>
      </c>
      <c r="E31" s="41">
        <f>SUM('[11]E'!F$16:G$16)</f>
        <v>116805141</v>
      </c>
      <c r="F31" s="41">
        <f>SUM('[11]F'!F$16:G$16)</f>
        <v>121601866</v>
      </c>
      <c r="G31" s="41">
        <f>SUM('[11]G'!F$16:G$16)</f>
        <v>114554286</v>
      </c>
      <c r="H31" s="41">
        <f>SUM('[11]H'!F$16:G$16)</f>
        <v>106649010</v>
      </c>
      <c r="I31" s="41">
        <f>SUM('[11]I'!F$16:G$16)</f>
        <v>109917982</v>
      </c>
      <c r="J31" s="41">
        <f>SUM('[11]J'!F$16:G$16)</f>
        <v>112094347</v>
      </c>
      <c r="K31" s="41">
        <f>SUM('[11]K'!F$16:G$16)</f>
        <v>98503471</v>
      </c>
      <c r="L31" s="41">
        <f>SUM('[11]L'!F$16:G$16)</f>
        <v>97847630</v>
      </c>
      <c r="M31" s="41">
        <f>SUM('[11]M'!F$16:G$16)</f>
        <v>97398352</v>
      </c>
      <c r="N31" s="41">
        <f t="shared" si="0"/>
        <v>1336492828</v>
      </c>
      <c r="O31" s="41">
        <f t="shared" si="1"/>
        <v>-179066821</v>
      </c>
      <c r="P31" s="52">
        <f t="shared" si="2"/>
        <v>-11.8</v>
      </c>
      <c r="Q31" s="53">
        <f>SUM('[62]A'!F$16:G$16)</f>
        <v>1515559649</v>
      </c>
    </row>
    <row r="32" spans="1:17" ht="6.75" customHeight="1">
      <c r="A32" s="38" t="s">
        <v>27</v>
      </c>
      <c r="B32" s="42">
        <f>SUM('[12]B'!F$16:G$16)</f>
        <v>4114798</v>
      </c>
      <c r="C32" s="42">
        <f>SUM('[12]C'!F$16:G$16)</f>
        <v>3964622</v>
      </c>
      <c r="D32" s="42">
        <f>SUM('[12]D'!F$16:G$16)</f>
        <v>2505359</v>
      </c>
      <c r="E32" s="42">
        <f>SUM('[12]E'!F$16:G$16)</f>
        <v>4290969</v>
      </c>
      <c r="F32" s="42">
        <f>SUM('[12]F'!F$16:G$16)</f>
        <v>7031639</v>
      </c>
      <c r="G32" s="42">
        <f>SUM('[12]G'!F$16:G$16)</f>
        <v>6082944</v>
      </c>
      <c r="H32" s="42">
        <f>SUM('[12]H'!F$16:G$16)</f>
        <v>3748063</v>
      </c>
      <c r="I32" s="42">
        <f>SUM('[12]I'!F$16:G$16)</f>
        <v>3663860</v>
      </c>
      <c r="J32" s="42">
        <f>SUM('[12]J'!F$16:G$16)</f>
        <v>4743972</v>
      </c>
      <c r="K32" s="42">
        <f>SUM('[12]K'!F$16:G$16)</f>
        <v>4512199</v>
      </c>
      <c r="L32" s="42">
        <f>SUM('[12]L'!F$16:G$16)</f>
        <v>10646253</v>
      </c>
      <c r="M32" s="42">
        <f>SUM('[12]M'!F$16:G$16)</f>
        <v>3712726</v>
      </c>
      <c r="N32" s="42">
        <f t="shared" si="0"/>
        <v>59017404</v>
      </c>
      <c r="O32" s="42">
        <f t="shared" si="1"/>
        <v>4176082</v>
      </c>
      <c r="P32" s="54">
        <f t="shared" si="2"/>
        <v>7.6</v>
      </c>
      <c r="Q32" s="53">
        <f>SUM('[63]A'!F$16:G$16)</f>
        <v>54841322</v>
      </c>
    </row>
    <row r="33" spans="1:17" ht="6.75" customHeight="1">
      <c r="A33" s="40" t="s">
        <v>28</v>
      </c>
      <c r="B33" s="41">
        <f>SUM('[13]B'!F$16:G$16)</f>
        <v>18402881</v>
      </c>
      <c r="C33" s="41">
        <f>SUM('[13]C'!F$16:G$16)</f>
        <v>17524948</v>
      </c>
      <c r="D33" s="41">
        <f>SUM('[13]D'!F$16:G$16)</f>
        <v>19113209</v>
      </c>
      <c r="E33" s="41">
        <f>SUM('[13]E'!F$16:G$16)</f>
        <v>22551334</v>
      </c>
      <c r="F33" s="41">
        <f>SUM('[13]F'!F$16:G$16)</f>
        <v>17851301</v>
      </c>
      <c r="G33" s="41">
        <f>SUM('[13]G'!F$16:G$16)</f>
        <v>19910226</v>
      </c>
      <c r="H33" s="41">
        <f>SUM('[13]H'!F$16:G$16)</f>
        <v>22211092</v>
      </c>
      <c r="I33" s="41">
        <f>SUM('[13]I'!F$16:G$16)</f>
        <v>17587132</v>
      </c>
      <c r="J33" s="41">
        <f>SUM('[13]J'!F$16:G$16)</f>
        <v>22946796</v>
      </c>
      <c r="K33" s="41">
        <f>SUM('[13]K'!F$16:G$16)</f>
        <v>23475548</v>
      </c>
      <c r="L33" s="41">
        <f>SUM('[13]L'!F$16:G$16)</f>
        <v>19433376</v>
      </c>
      <c r="M33" s="41">
        <f>SUM('[13]M'!F$16:G$16)</f>
        <v>25697636</v>
      </c>
      <c r="N33" s="41">
        <f t="shared" si="0"/>
        <v>246705479</v>
      </c>
      <c r="O33" s="41">
        <f t="shared" si="1"/>
        <v>-30636281</v>
      </c>
      <c r="P33" s="52">
        <f t="shared" si="2"/>
        <v>-11</v>
      </c>
      <c r="Q33" s="53">
        <f>SUM('[64]A'!F$16:G$16)</f>
        <v>277341760</v>
      </c>
    </row>
    <row r="34" spans="1:17" ht="6.75" customHeight="1">
      <c r="A34" s="40" t="s">
        <v>29</v>
      </c>
      <c r="B34" s="41">
        <f>SUM('[14]B'!F$16:G$16)</f>
        <v>102207827</v>
      </c>
      <c r="C34" s="41">
        <f>SUM('[14]C'!F$16:G$16)</f>
        <v>105121053</v>
      </c>
      <c r="D34" s="41">
        <f>SUM('[14]D'!F$16:G$16)</f>
        <v>164506361</v>
      </c>
      <c r="E34" s="41">
        <f>SUM('[14]E'!F$16:G$16)</f>
        <v>112552377</v>
      </c>
      <c r="F34" s="41">
        <f>SUM('[14]F'!F$16:G$16)</f>
        <v>93287104</v>
      </c>
      <c r="G34" s="41">
        <f>SUM('[14]G'!F$16:G$16)</f>
        <v>96026856</v>
      </c>
      <c r="H34" s="41">
        <f>SUM('[14]H'!F$16:G$16)</f>
        <v>100729123</v>
      </c>
      <c r="I34" s="41">
        <f>SUM('[14]I'!F$16:G$16)</f>
        <v>100249701</v>
      </c>
      <c r="J34" s="41">
        <f>SUM('[14]J'!F$16:G$16)</f>
        <v>199650911</v>
      </c>
      <c r="K34" s="41">
        <f>SUM('[14]K'!F$16:G$16)</f>
        <v>109835163</v>
      </c>
      <c r="L34" s="41">
        <f>SUM('[14]L'!F$16:G$16)</f>
        <v>90132062</v>
      </c>
      <c r="M34" s="41">
        <f>SUM('[14]M'!F$16:G$16)</f>
        <v>202400627</v>
      </c>
      <c r="N34" s="41">
        <f t="shared" si="0"/>
        <v>1476699165</v>
      </c>
      <c r="O34" s="41">
        <f t="shared" si="1"/>
        <v>-82009080</v>
      </c>
      <c r="P34" s="52">
        <f t="shared" si="2"/>
        <v>-5.3</v>
      </c>
      <c r="Q34" s="53">
        <f>SUM('[65]A'!F$16:G$16)</f>
        <v>1558708245</v>
      </c>
    </row>
    <row r="35" spans="1:17" ht="6.75" customHeight="1">
      <c r="A35" s="40" t="s">
        <v>30</v>
      </c>
      <c r="B35" s="41">
        <f>SUM('[15]B'!F$16:G$16)</f>
        <v>121897060</v>
      </c>
      <c r="C35" s="41">
        <f>SUM('[15]C'!F$16:G$16)</f>
        <v>117028182</v>
      </c>
      <c r="D35" s="41">
        <f>SUM('[15]D'!F$16:G$16)</f>
        <v>109106032</v>
      </c>
      <c r="E35" s="41">
        <f>SUM('[15]E'!F$16:G$16)</f>
        <v>121818307</v>
      </c>
      <c r="F35" s="41">
        <f>SUM('[15]F'!F$16:G$16)</f>
        <v>119901499</v>
      </c>
      <c r="G35" s="41">
        <f>SUM('[15]G'!F$16:G$16)</f>
        <v>103090222</v>
      </c>
      <c r="H35" s="41">
        <f>SUM('[15]H'!F$16:G$16)</f>
        <v>111524251</v>
      </c>
      <c r="I35" s="41">
        <f>SUM('[15]I'!F$16:G$16)</f>
        <v>105398977</v>
      </c>
      <c r="J35" s="41">
        <f>SUM('[15]J'!F$16:G$16)</f>
        <v>97853434</v>
      </c>
      <c r="K35" s="41">
        <f>SUM('[15]K'!F$16:G$16)</f>
        <v>118068224</v>
      </c>
      <c r="L35" s="41">
        <f>SUM('[15]L'!F$16:G$16)</f>
        <v>98217648</v>
      </c>
      <c r="M35" s="41">
        <f>SUM('[15]M'!F$16:G$16)</f>
        <v>89114615</v>
      </c>
      <c r="N35" s="41">
        <f t="shared" si="0"/>
        <v>1313018451</v>
      </c>
      <c r="O35" s="41">
        <f t="shared" si="1"/>
        <v>-70647765</v>
      </c>
      <c r="P35" s="52">
        <f t="shared" si="2"/>
        <v>-5.1</v>
      </c>
      <c r="Q35" s="53">
        <f>SUM('[66]A'!F$16:G$16)</f>
        <v>1383666216</v>
      </c>
    </row>
    <row r="36" spans="1:17" ht="6.75" customHeight="1">
      <c r="A36" s="38" t="s">
        <v>31</v>
      </c>
      <c r="B36" s="42">
        <f>SUM('[16]B'!F$16:G$16)</f>
        <v>57607507</v>
      </c>
      <c r="C36" s="42">
        <f>SUM('[16]C'!F$16:G$16)</f>
        <v>46972594</v>
      </c>
      <c r="D36" s="42">
        <f>SUM('[16]D'!F$16:G$16)</f>
        <v>48368194</v>
      </c>
      <c r="E36" s="42">
        <f>SUM('[16]E'!F$16:G$16)</f>
        <v>55880708</v>
      </c>
      <c r="F36" s="42">
        <f>SUM('[16]F'!F$16:G$16)</f>
        <v>57707647</v>
      </c>
      <c r="G36" s="42">
        <f>SUM('[16]G'!F$16:G$16)</f>
        <v>50157851</v>
      </c>
      <c r="H36" s="42">
        <f>SUM('[16]H'!F$16:G$16)</f>
        <v>56260180</v>
      </c>
      <c r="I36" s="42">
        <f>SUM('[16]I'!F$16:G$16)</f>
        <v>55764754</v>
      </c>
      <c r="J36" s="42">
        <f>SUM('[16]J'!F$16:G$16)</f>
        <v>55678221</v>
      </c>
      <c r="K36" s="42">
        <f>SUM('[16]K'!F$16:G$16)</f>
        <v>58134918</v>
      </c>
      <c r="L36" s="42">
        <f>SUM('[16]L'!F$16:G$16)</f>
        <v>52500322</v>
      </c>
      <c r="M36" s="42">
        <f>SUM('[16]M'!F$16:G$16)</f>
        <v>58063270</v>
      </c>
      <c r="N36" s="42">
        <f t="shared" si="0"/>
        <v>653096166</v>
      </c>
      <c r="O36" s="42">
        <f t="shared" si="1"/>
        <v>-719164</v>
      </c>
      <c r="P36" s="54">
        <f t="shared" si="2"/>
        <v>-0.1</v>
      </c>
      <c r="Q36" s="53">
        <f>SUM('[67]A'!F$16:G$16)</f>
        <v>653815330</v>
      </c>
    </row>
    <row r="37" spans="1:17" ht="6.75" customHeight="1">
      <c r="A37" s="40" t="s">
        <v>32</v>
      </c>
      <c r="B37" s="41">
        <f>SUM('[17]B'!F$16:G$16)</f>
        <v>33290555</v>
      </c>
      <c r="C37" s="41">
        <f>SUM('[17]C'!F$16:G$16)</f>
        <v>31821338</v>
      </c>
      <c r="D37" s="41">
        <f>SUM('[17]D'!F$16:G$16)</f>
        <v>45869424</v>
      </c>
      <c r="E37" s="41">
        <f>SUM('[17]E'!F$16:G$16)</f>
        <v>34840877</v>
      </c>
      <c r="F37" s="41">
        <f>SUM('[17]F'!F$16:G$16)</f>
        <v>34313315</v>
      </c>
      <c r="G37" s="41">
        <f>SUM('[17]G'!F$16:G$16)</f>
        <v>50649397</v>
      </c>
      <c r="H37" s="41">
        <f>SUM('[17]H'!F$16:G$16)</f>
        <v>35997428</v>
      </c>
      <c r="I37" s="41">
        <f>SUM('[17]I'!F$16:G$16)</f>
        <v>38530872</v>
      </c>
      <c r="J37" s="41">
        <f>SUM('[17]J'!F$16:G$16)</f>
        <v>59589757</v>
      </c>
      <c r="K37" s="41">
        <f>SUM('[17]K'!F$16:G$16)</f>
        <v>36146940</v>
      </c>
      <c r="L37" s="41">
        <f>SUM('[17]L'!F$16:G$16)</f>
        <v>30997534</v>
      </c>
      <c r="M37" s="41">
        <f>SUM('[17]M'!F$16:G$16)</f>
        <v>49943751</v>
      </c>
      <c r="N37" s="41">
        <f t="shared" si="0"/>
        <v>481991188</v>
      </c>
      <c r="O37" s="41">
        <f t="shared" si="1"/>
        <v>1963703</v>
      </c>
      <c r="P37" s="52">
        <f t="shared" si="2"/>
        <v>0.4</v>
      </c>
      <c r="Q37" s="53">
        <f>SUM('[68]A'!F$16:G$16)</f>
        <v>480027485</v>
      </c>
    </row>
    <row r="38" spans="1:17" ht="6.75" customHeight="1">
      <c r="A38" s="40" t="s">
        <v>33</v>
      </c>
      <c r="B38" s="41">
        <f>SUM('[18]B'!F$16:G$16)</f>
        <v>69714054</v>
      </c>
      <c r="C38" s="41">
        <f>SUM('[18]C'!F$16:G$16)</f>
        <v>64858545</v>
      </c>
      <c r="D38" s="41">
        <f>SUM('[18]D'!F$16:G$16)</f>
        <v>70003559</v>
      </c>
      <c r="E38" s="41">
        <f>SUM('[18]E'!F$16:G$16)</f>
        <v>66639687</v>
      </c>
      <c r="F38" s="41">
        <f>SUM('[18]F'!F$16:G$16)</f>
        <v>69725996</v>
      </c>
      <c r="G38" s="41">
        <f>SUM('[18]G'!F$16:G$16)</f>
        <v>73162696</v>
      </c>
      <c r="H38" s="41">
        <f>SUM('[18]H'!F$16:G$16)</f>
        <v>68335211</v>
      </c>
      <c r="I38" s="41">
        <f>SUM('[18]I'!F$16:G$16)</f>
        <v>70043779</v>
      </c>
      <c r="J38" s="41">
        <f>SUM('[18]J'!F$16:G$16)</f>
        <v>73057743</v>
      </c>
      <c r="K38" s="41">
        <f>SUM('[18]K'!F$16:G$16)</f>
        <v>75019616</v>
      </c>
      <c r="L38" s="41">
        <f>SUM('[18]L'!F$16:G$16)</f>
        <v>61041479</v>
      </c>
      <c r="M38" s="41">
        <f>SUM('[18]M'!F$16:G$16)</f>
        <v>60580841</v>
      </c>
      <c r="N38" s="41">
        <f t="shared" si="0"/>
        <v>822183206</v>
      </c>
      <c r="O38" s="41">
        <f t="shared" si="1"/>
        <v>-53834558</v>
      </c>
      <c r="P38" s="52">
        <f t="shared" si="2"/>
        <v>-6.1</v>
      </c>
      <c r="Q38" s="53">
        <f>SUM('[69]A'!F$16:G$16)</f>
        <v>876017764</v>
      </c>
    </row>
    <row r="39" spans="1:17" ht="6.75" customHeight="1">
      <c r="A39" s="40" t="s">
        <v>34</v>
      </c>
      <c r="B39" s="41">
        <f>SUM('[19]B'!F$16:G$16)</f>
        <v>60194184</v>
      </c>
      <c r="C39" s="41">
        <f>SUM('[19]C'!F$16:G$16)</f>
        <v>61822295</v>
      </c>
      <c r="D39" s="41">
        <f>SUM('[19]D'!F$16:G$16)</f>
        <v>61153281</v>
      </c>
      <c r="E39" s="41">
        <f>SUM('[19]E'!F$16:G$16)</f>
        <v>67972636</v>
      </c>
      <c r="F39" s="41">
        <f>SUM('[19]F'!F$16:G$16)</f>
        <v>60277987</v>
      </c>
      <c r="G39" s="41">
        <f>SUM('[19]G'!F$16:G$16)</f>
        <v>67485777</v>
      </c>
      <c r="H39" s="41">
        <f>SUM('[19]H'!F$16:G$16)</f>
        <v>50605779</v>
      </c>
      <c r="I39" s="41">
        <f>SUM('[19]I'!F$16:G$16)</f>
        <v>51454081</v>
      </c>
      <c r="J39" s="41">
        <f>SUM('[19]J'!F$16:G$16)</f>
        <v>49427508</v>
      </c>
      <c r="K39" s="41">
        <f>SUM('[19]K'!F$16:G$16)</f>
        <v>56625217</v>
      </c>
      <c r="L39" s="41">
        <f>SUM('[19]L'!F$16:G$16)</f>
        <v>51982994</v>
      </c>
      <c r="M39" s="41">
        <f>SUM('[19]M'!F$16:G$16)</f>
        <v>59583128</v>
      </c>
      <c r="N39" s="41">
        <f t="shared" si="0"/>
        <v>698584867</v>
      </c>
      <c r="O39" s="41">
        <f t="shared" si="1"/>
        <v>-8603321</v>
      </c>
      <c r="P39" s="52">
        <f t="shared" si="2"/>
        <v>-1.2</v>
      </c>
      <c r="Q39" s="53">
        <f>SUM('[70]A'!F$16:G$16)</f>
        <v>707188188</v>
      </c>
    </row>
    <row r="40" spans="1:17" ht="6.75" customHeight="1">
      <c r="A40" s="38" t="s">
        <v>35</v>
      </c>
      <c r="B40" s="42">
        <f>SUM('[20]B'!F$16:G$16)</f>
        <v>13562111</v>
      </c>
      <c r="C40" s="42">
        <f>SUM('[20]C'!F$16:G$16)</f>
        <v>17115200</v>
      </c>
      <c r="D40" s="42">
        <f>SUM('[20]D'!F$16:G$16)</f>
        <v>18633798</v>
      </c>
      <c r="E40" s="42">
        <f>SUM('[20]E'!F$16:G$16)</f>
        <v>15483250</v>
      </c>
      <c r="F40" s="42">
        <f>SUM('[20]F'!F$16:G$16)</f>
        <v>14390071</v>
      </c>
      <c r="G40" s="42">
        <f>SUM('[20]G'!F$16:G$16)</f>
        <v>14432531</v>
      </c>
      <c r="H40" s="42">
        <f>SUM('[20]H'!F$16:G$16)</f>
        <v>13590238</v>
      </c>
      <c r="I40" s="42">
        <f>SUM('[20]I'!F$16:G$16)</f>
        <v>15269824</v>
      </c>
      <c r="J40" s="42">
        <f>SUM('[20]J'!F$16:G$16)</f>
        <v>19724567</v>
      </c>
      <c r="K40" s="42">
        <f>SUM('[20]K'!F$16:G$16)</f>
        <v>14241212</v>
      </c>
      <c r="L40" s="42">
        <f>SUM('[20]L'!F$16:G$16)</f>
        <v>15932065</v>
      </c>
      <c r="M40" s="42">
        <f>SUM('[20]M'!F$16:G$16)</f>
        <v>19679766</v>
      </c>
      <c r="N40" s="42">
        <f t="shared" si="0"/>
        <v>192054633</v>
      </c>
      <c r="O40" s="42">
        <f t="shared" si="1"/>
        <v>1064804</v>
      </c>
      <c r="P40" s="54">
        <f t="shared" si="2"/>
        <v>0.6</v>
      </c>
      <c r="Q40" s="53">
        <f>SUM('[71]A'!F$16:G$16)</f>
        <v>190989829</v>
      </c>
    </row>
    <row r="41" spans="1:17" ht="6.75" customHeight="1">
      <c r="A41" s="40" t="s">
        <v>36</v>
      </c>
      <c r="B41" s="41">
        <f>SUM('[21]B'!F$16:G$16)</f>
        <v>43834514</v>
      </c>
      <c r="C41" s="41">
        <f>SUM('[21]C'!F$16:G$16)</f>
        <v>38990750</v>
      </c>
      <c r="D41" s="41">
        <f>SUM('[21]D'!F$16:G$16)</f>
        <v>47992244</v>
      </c>
      <c r="E41" s="41">
        <f>SUM('[21]E'!F$16:G$16)</f>
        <v>44602541</v>
      </c>
      <c r="F41" s="41">
        <f>SUM('[21]F'!F$16:G$16)</f>
        <v>49034421</v>
      </c>
      <c r="G41" s="41">
        <f>SUM('[21]G'!F$16:G$16)</f>
        <v>46207584</v>
      </c>
      <c r="H41" s="41">
        <f>SUM('[21]H'!F$16:G$16)</f>
        <v>43992530</v>
      </c>
      <c r="I41" s="41">
        <f>SUM('[21]I'!F$16:G$16)</f>
        <v>46623834</v>
      </c>
      <c r="J41" s="41">
        <f>SUM('[21]J'!F$16:G$16)</f>
        <v>45092277</v>
      </c>
      <c r="K41" s="41">
        <f>SUM('[21]K'!F$16:G$16)</f>
        <v>45004553</v>
      </c>
      <c r="L41" s="41">
        <f>SUM('[21]L'!F$16:G$16)</f>
        <v>42505109</v>
      </c>
      <c r="M41" s="41">
        <f>SUM('[21]M'!F$16:G$16)</f>
        <v>41134577</v>
      </c>
      <c r="N41" s="41">
        <f t="shared" si="0"/>
        <v>535014934</v>
      </c>
      <c r="O41" s="41">
        <f t="shared" si="1"/>
        <v>-41973166</v>
      </c>
      <c r="P41" s="52">
        <f t="shared" si="2"/>
        <v>-7.3</v>
      </c>
      <c r="Q41" s="53">
        <f>SUM('[72]A'!F$16:G$16)</f>
        <v>576988100</v>
      </c>
    </row>
    <row r="42" spans="1:17" ht="6.75" customHeight="1">
      <c r="A42" s="40" t="s">
        <v>37</v>
      </c>
      <c r="B42" s="41">
        <f>SUM('[22]B'!F$16:G$16)</f>
        <v>21691692</v>
      </c>
      <c r="C42" s="41">
        <f>SUM('[22]C'!F$16:G$16)</f>
        <v>35984687</v>
      </c>
      <c r="D42" s="41">
        <f>SUM('[22]D'!F$16:G$16)</f>
        <v>32636847</v>
      </c>
      <c r="E42" s="41">
        <f>SUM('[22]E'!F$16:G$16)</f>
        <v>29840517</v>
      </c>
      <c r="F42" s="41">
        <f>SUM('[22]F'!F$16:G$16)</f>
        <v>39616983</v>
      </c>
      <c r="G42" s="41">
        <f>SUM('[22]G'!F$16:G$16)</f>
        <v>20401007</v>
      </c>
      <c r="H42" s="41">
        <f>SUM('[22]H'!F$16:G$16)</f>
        <v>34624916</v>
      </c>
      <c r="I42" s="41">
        <f>SUM('[22]I'!F$16:G$16)</f>
        <v>37333160</v>
      </c>
      <c r="J42" s="41">
        <f>SUM('[22]J'!F$16:G$16)</f>
        <v>35589439</v>
      </c>
      <c r="K42" s="41">
        <f>SUM('[22]K'!F$16:G$16)</f>
        <v>23404924</v>
      </c>
      <c r="L42" s="41">
        <f>SUM('[22]L'!F$16:G$16)</f>
        <v>34169829</v>
      </c>
      <c r="M42" s="41">
        <f>SUM('[22]M'!F$16:G$16)</f>
        <v>35605141</v>
      </c>
      <c r="N42" s="41">
        <f t="shared" si="0"/>
        <v>380899142</v>
      </c>
      <c r="O42" s="41">
        <f t="shared" si="1"/>
        <v>-24119720</v>
      </c>
      <c r="P42" s="52">
        <f t="shared" si="2"/>
        <v>-6</v>
      </c>
      <c r="Q42" s="53">
        <f>SUM('[73]A'!F$16:G$16)</f>
        <v>405018862</v>
      </c>
    </row>
    <row r="43" spans="1:17" ht="6.75" customHeight="1">
      <c r="A43" s="40" t="s">
        <v>38</v>
      </c>
      <c r="B43" s="41">
        <f>SUM('[23]B'!F$16:G$16)</f>
        <v>73344070</v>
      </c>
      <c r="C43" s="41">
        <f>SUM('[23]C'!F$16:G$16)</f>
        <v>66412741</v>
      </c>
      <c r="D43" s="41">
        <f>SUM('[23]D'!F$16:G$16)</f>
        <v>55293181</v>
      </c>
      <c r="E43" s="41">
        <f>SUM('[23]E'!F$16:G$16)</f>
        <v>78645871</v>
      </c>
      <c r="F43" s="41">
        <f>SUM('[23]F'!F$16:G$16)</f>
        <v>78181072</v>
      </c>
      <c r="G43" s="41">
        <f>SUM('[23]G'!F$16:G$16)</f>
        <v>66814706</v>
      </c>
      <c r="H43" s="41">
        <f>SUM('[23]H'!F$16:G$16)</f>
        <v>77178846</v>
      </c>
      <c r="I43" s="41">
        <f>SUM('[23]I'!F$16:G$16)</f>
        <v>77395114</v>
      </c>
      <c r="J43" s="41">
        <f>SUM('[23]J'!F$16:G$16)</f>
        <v>71687536</v>
      </c>
      <c r="K43" s="41">
        <f>SUM('[23]K'!F$16:G$16)</f>
        <v>79334448</v>
      </c>
      <c r="L43" s="41">
        <f>SUM('[23]L'!F$16:G$16)</f>
        <v>55792058</v>
      </c>
      <c r="M43" s="41">
        <f>SUM('[23]M'!F$16:G$16)</f>
        <v>61653960</v>
      </c>
      <c r="N43" s="41">
        <f t="shared" si="0"/>
        <v>841733603</v>
      </c>
      <c r="O43" s="41">
        <f t="shared" si="1"/>
        <v>-67243767</v>
      </c>
      <c r="P43" s="52">
        <f t="shared" si="2"/>
        <v>-7.4</v>
      </c>
      <c r="Q43" s="53">
        <f>SUM('[74]A'!F$16:G$16)</f>
        <v>908977370</v>
      </c>
    </row>
    <row r="44" spans="1:17" ht="6.75" customHeight="1">
      <c r="A44" s="38" t="s">
        <v>39</v>
      </c>
      <c r="B44" s="42">
        <f>SUM('[24]B'!F$16:G$16)</f>
        <v>50874575</v>
      </c>
      <c r="C44" s="42">
        <f>SUM('[24]C'!F$16:G$16)</f>
        <v>48551582</v>
      </c>
      <c r="D44" s="42">
        <f>SUM('[24]D'!F$16:G$16)</f>
        <v>53903601</v>
      </c>
      <c r="E44" s="42">
        <f>SUM('[24]E'!F$16:G$16)</f>
        <v>53183695</v>
      </c>
      <c r="F44" s="42">
        <f>SUM('[24]F'!F$16:G$16)</f>
        <v>53850426</v>
      </c>
      <c r="G44" s="42">
        <f>SUM('[24]G'!F$16:G$16)</f>
        <v>60256360</v>
      </c>
      <c r="H44" s="42">
        <f>SUM('[24]H'!F$16:G$16)</f>
        <v>53905509</v>
      </c>
      <c r="I44" s="42">
        <f>SUM('[24]I'!F$16:G$16)</f>
        <v>55294018</v>
      </c>
      <c r="J44" s="42">
        <f>SUM('[24]J'!F$16:G$16)</f>
        <v>64617636</v>
      </c>
      <c r="K44" s="42">
        <f>SUM('[24]K'!F$16:G$16)</f>
        <v>64317927</v>
      </c>
      <c r="L44" s="42">
        <f>SUM('[24]L'!F$16:G$16)</f>
        <v>50731393</v>
      </c>
      <c r="M44" s="42">
        <f>SUM('[24]M'!F$16:G$16)</f>
        <v>58936599</v>
      </c>
      <c r="N44" s="42">
        <f t="shared" si="0"/>
        <v>668423321</v>
      </c>
      <c r="O44" s="42">
        <f t="shared" si="1"/>
        <v>-9333475</v>
      </c>
      <c r="P44" s="54">
        <f t="shared" si="2"/>
        <v>-1.4</v>
      </c>
      <c r="Q44" s="53">
        <f>SUM('[75]A'!F$16:G$16)</f>
        <v>677756796</v>
      </c>
    </row>
    <row r="45" spans="1:17" ht="6.75" customHeight="1">
      <c r="A45" s="40" t="s">
        <v>40</v>
      </c>
      <c r="B45" s="41">
        <f>SUM('[25]B'!F$16:G$16)</f>
        <v>53902620</v>
      </c>
      <c r="C45" s="41">
        <f>SUM('[25]C'!F$16:G$16)</f>
        <v>51436845</v>
      </c>
      <c r="D45" s="41">
        <f>SUM('[25]D'!F$16:G$16)</f>
        <v>52946087</v>
      </c>
      <c r="E45" s="41">
        <f>SUM('[25]E'!F$16:G$16)</f>
        <v>54908119</v>
      </c>
      <c r="F45" s="41">
        <f>SUM('[25]F'!F$16:G$16)</f>
        <v>53309963</v>
      </c>
      <c r="G45" s="41">
        <f>SUM('[25]G'!F$16:G$16)</f>
        <v>56450165</v>
      </c>
      <c r="H45" s="41">
        <f>SUM('[25]H'!F$16:G$16)</f>
        <v>52553345</v>
      </c>
      <c r="I45" s="41">
        <f>SUM('[25]I'!F$16:G$16)</f>
        <v>51778823</v>
      </c>
      <c r="J45" s="41">
        <f>SUM('[25]J'!F$16:G$16)</f>
        <v>53974401</v>
      </c>
      <c r="K45" s="41">
        <f>SUM('[25]K'!F$16:G$16)</f>
        <v>52479876</v>
      </c>
      <c r="L45" s="41">
        <f>SUM('[25]L'!F$16:G$16)</f>
        <v>46915117</v>
      </c>
      <c r="M45" s="41">
        <f>SUM('[25]M'!F$16:G$16)</f>
        <v>45205369</v>
      </c>
      <c r="N45" s="41">
        <f t="shared" si="0"/>
        <v>625860730</v>
      </c>
      <c r="O45" s="41">
        <f t="shared" si="1"/>
        <v>-499072</v>
      </c>
      <c r="P45" s="52">
        <f t="shared" si="2"/>
        <v>-0.1</v>
      </c>
      <c r="Q45" s="53">
        <f>SUM('[76]A'!F$16:G$16)</f>
        <v>626359802</v>
      </c>
    </row>
    <row r="46" spans="1:17" ht="6.75" customHeight="1">
      <c r="A46" s="40" t="s">
        <v>41</v>
      </c>
      <c r="B46" s="41">
        <f>SUM('[26]B'!F$16:G$16)</f>
        <v>70085187</v>
      </c>
      <c r="C46" s="41">
        <f>SUM('[26]C'!F$16:G$16)</f>
        <v>86131334</v>
      </c>
      <c r="D46" s="41">
        <f>SUM('[26]D'!F$16:G$16)</f>
        <v>95199105</v>
      </c>
      <c r="E46" s="41">
        <f>SUM('[26]E'!F$16:G$16)</f>
        <v>74076198</v>
      </c>
      <c r="F46" s="41">
        <f>SUM('[26]F'!F$16:G$16)</f>
        <v>87886049</v>
      </c>
      <c r="G46" s="41">
        <f>SUM('[26]G'!F$16:G$16)</f>
        <v>86247602</v>
      </c>
      <c r="H46" s="41">
        <f>SUM('[26]H'!F$16:G$16)</f>
        <v>71467831</v>
      </c>
      <c r="I46" s="41">
        <f>SUM('[26]I'!F$16:G$16)</f>
        <v>85221401</v>
      </c>
      <c r="J46" s="41">
        <f>SUM('[26]J'!F$16:G$16)</f>
        <v>93130328</v>
      </c>
      <c r="K46" s="41">
        <f>SUM('[26]K'!F$16:G$16)</f>
        <v>72710084</v>
      </c>
      <c r="L46" s="41">
        <f>SUM('[26]L'!F$16:G$16)</f>
        <v>88686549</v>
      </c>
      <c r="M46" s="41">
        <f>SUM('[26]M'!F$16:G$16)</f>
        <v>85809499</v>
      </c>
      <c r="N46" s="41">
        <f t="shared" si="0"/>
        <v>996651167</v>
      </c>
      <c r="O46" s="41">
        <f t="shared" si="1"/>
        <v>-97000856</v>
      </c>
      <c r="P46" s="52">
        <f t="shared" si="2"/>
        <v>-8.9</v>
      </c>
      <c r="Q46" s="53">
        <f>SUM('[77]A'!F$16:G$16)</f>
        <v>1093652023</v>
      </c>
    </row>
    <row r="47" spans="1:17" ht="6.75" customHeight="1">
      <c r="A47" s="40" t="s">
        <v>42</v>
      </c>
      <c r="B47" s="41">
        <f>SUM('[27]B'!F$16:G$16)</f>
        <v>19498587</v>
      </c>
      <c r="C47" s="41">
        <f>SUM('[27]C'!F$16:G$16)</f>
        <v>20515018</v>
      </c>
      <c r="D47" s="41">
        <f>SUM('[27]D'!F$16:G$16)</f>
        <v>19203420</v>
      </c>
      <c r="E47" s="41">
        <f>SUM('[27]E'!F$16:G$16)</f>
        <v>20266235</v>
      </c>
      <c r="F47" s="41">
        <f>SUM('[27]F'!F$16:G$16)</f>
        <v>22549549</v>
      </c>
      <c r="G47" s="41">
        <f>SUM('[27]G'!F$16:G$16)</f>
        <v>21630436</v>
      </c>
      <c r="H47" s="41">
        <f>SUM('[27]H'!F$16:G$16)</f>
        <v>23136859</v>
      </c>
      <c r="I47" s="41">
        <f>SUM('[27]I'!F$16:G$16)</f>
        <v>22807229</v>
      </c>
      <c r="J47" s="41">
        <f>SUM('[27]J'!F$16:G$16)</f>
        <v>21754611</v>
      </c>
      <c r="K47" s="41">
        <f>SUM('[27]K'!F$16:G$16)</f>
        <v>23135594</v>
      </c>
      <c r="L47" s="41">
        <f>SUM('[27]L'!F$16:G$16)</f>
        <v>19477168</v>
      </c>
      <c r="M47" s="41">
        <f>SUM('[27]M'!F$16:G$16)</f>
        <v>19003479</v>
      </c>
      <c r="N47" s="41">
        <f t="shared" si="0"/>
        <v>252978185</v>
      </c>
      <c r="O47" s="41">
        <f t="shared" si="1"/>
        <v>-12282777</v>
      </c>
      <c r="P47" s="52">
        <f t="shared" si="2"/>
        <v>-4.6</v>
      </c>
      <c r="Q47" s="53">
        <f>SUM('[78]A'!F$16:G$16)</f>
        <v>265260962</v>
      </c>
    </row>
    <row r="48" spans="1:17" ht="6.75" customHeight="1">
      <c r="A48" s="38" t="s">
        <v>43</v>
      </c>
      <c r="B48" s="42">
        <f>SUM('[28]B'!F$16:G$16)</f>
        <v>31287187</v>
      </c>
      <c r="C48" s="42">
        <f>SUM('[28]C'!F$16:G$16)</f>
        <v>28924218</v>
      </c>
      <c r="D48" s="42">
        <f>SUM('[28]D'!F$16:G$16)</f>
        <v>37654116</v>
      </c>
      <c r="E48" s="42">
        <f>SUM('[28]E'!F$16:G$16)</f>
        <v>32173960</v>
      </c>
      <c r="F48" s="42">
        <f>SUM('[28]F'!F$16:G$16)</f>
        <v>32548507</v>
      </c>
      <c r="G48" s="42">
        <f>SUM('[28]G'!F$16:G$16)</f>
        <v>37844418</v>
      </c>
      <c r="H48" s="42">
        <f>SUM('[28]H'!F$16:G$16)</f>
        <v>32792088</v>
      </c>
      <c r="I48" s="42">
        <f>SUM('[28]I'!F$16:G$16)</f>
        <v>33236924</v>
      </c>
      <c r="J48" s="42">
        <f>SUM('[28]J'!F$16:G$16)</f>
        <v>39941751</v>
      </c>
      <c r="K48" s="42">
        <f>SUM('[28]K'!F$16:G$16)</f>
        <v>35715453</v>
      </c>
      <c r="L48" s="42">
        <f>SUM('[28]L'!F$16:G$16)</f>
        <v>31514828</v>
      </c>
      <c r="M48" s="42">
        <f>SUM('[28]M'!F$16:G$16)</f>
        <v>35557561</v>
      </c>
      <c r="N48" s="42">
        <f t="shared" si="0"/>
        <v>409191011</v>
      </c>
      <c r="O48" s="42">
        <f t="shared" si="1"/>
        <v>-27565640</v>
      </c>
      <c r="P48" s="54">
        <f t="shared" si="2"/>
        <v>-6.3</v>
      </c>
      <c r="Q48" s="53">
        <f>SUM('[79]A'!F$16:G$16)</f>
        <v>436756651</v>
      </c>
    </row>
    <row r="49" spans="1:17" ht="6.75" customHeight="1">
      <c r="A49" s="40" t="s">
        <v>44</v>
      </c>
      <c r="B49" s="41">
        <f>SUM('[29]B'!F$16:G$16)</f>
        <v>30051026</v>
      </c>
      <c r="C49" s="41">
        <f>SUM('[29]C'!F$16:G$16)</f>
        <v>28446314</v>
      </c>
      <c r="D49" s="41">
        <f>SUM('[29]D'!F$16:G$16)</f>
        <v>23297901</v>
      </c>
      <c r="E49" s="41">
        <f>SUM('[29]E'!F$16:G$16)</f>
        <v>34272812</v>
      </c>
      <c r="F49" s="41">
        <f>SUM('[29]F'!F$16:G$16)</f>
        <v>33925533</v>
      </c>
      <c r="G49" s="41">
        <f>SUM('[29]G'!F$16:G$16)</f>
        <v>28707888</v>
      </c>
      <c r="H49" s="41">
        <f>SUM('[29]H'!F$16:G$16)</f>
        <v>35492965</v>
      </c>
      <c r="I49" s="41">
        <f>SUM('[29]I'!F$16:G$16)</f>
        <v>32734713</v>
      </c>
      <c r="J49" s="41">
        <f>SUM('[29]J'!F$16:G$16)</f>
        <v>20195740</v>
      </c>
      <c r="K49" s="41">
        <f>SUM('[29]K'!F$16:G$16)</f>
        <v>32631723</v>
      </c>
      <c r="L49" s="41">
        <f>SUM('[29]L'!F$16:G$16)</f>
        <v>23608598</v>
      </c>
      <c r="M49" s="41">
        <f>SUM('[29]M'!F$16:G$16)</f>
        <v>11140646</v>
      </c>
      <c r="N49" s="41">
        <f t="shared" si="0"/>
        <v>334505859</v>
      </c>
      <c r="O49" s="41">
        <f t="shared" si="1"/>
        <v>-40335012</v>
      </c>
      <c r="P49" s="52">
        <f t="shared" si="2"/>
        <v>-10.8</v>
      </c>
      <c r="Q49" s="53">
        <f>SUM('[80]A'!F$16:G$16)</f>
        <v>374840871</v>
      </c>
    </row>
    <row r="50" spans="1:17" ht="6.75" customHeight="1">
      <c r="A50" s="40" t="s">
        <v>45</v>
      </c>
      <c r="B50" s="41">
        <f>SUM('[30]B'!F$16:G$16)</f>
        <v>6797226</v>
      </c>
      <c r="C50" s="41">
        <f>SUM('[30]C'!F$16:G$16)</f>
        <v>6834429</v>
      </c>
      <c r="D50" s="41">
        <f>SUM('[30]D'!F$16:G$16)</f>
        <v>9268248</v>
      </c>
      <c r="E50" s="41">
        <f>SUM('[30]E'!F$16:G$16)</f>
        <v>8852851</v>
      </c>
      <c r="F50" s="41">
        <f>SUM('[30]F'!F$16:G$16)</f>
        <v>7956482</v>
      </c>
      <c r="G50" s="41">
        <f>SUM('[30]G'!F$16:G$16)</f>
        <v>12198445</v>
      </c>
      <c r="H50" s="41">
        <f>SUM('[30]H'!F$16:G$16)</f>
        <v>6921976</v>
      </c>
      <c r="I50" s="41">
        <f>SUM('[30]I'!F$16:G$16)</f>
        <v>8161868</v>
      </c>
      <c r="J50" s="41">
        <f>SUM('[30]J'!F$16:G$16)</f>
        <v>8700945</v>
      </c>
      <c r="K50" s="41">
        <f>SUM('[30]K'!F$16:G$16)</f>
        <v>6151192</v>
      </c>
      <c r="L50" s="41">
        <f>SUM('[30]L'!F$16:G$16)</f>
        <v>8589118</v>
      </c>
      <c r="M50" s="41">
        <f>SUM('[30]M'!F$16:G$16)</f>
        <v>8542145</v>
      </c>
      <c r="N50" s="41">
        <f t="shared" si="0"/>
        <v>98974925</v>
      </c>
      <c r="O50" s="41">
        <f t="shared" si="1"/>
        <v>-5847609</v>
      </c>
      <c r="P50" s="52">
        <f t="shared" si="2"/>
        <v>-5.6</v>
      </c>
      <c r="Q50" s="53">
        <f>SUM('[81]A'!F$16:G$16)</f>
        <v>104822534</v>
      </c>
    </row>
    <row r="51" spans="1:17" ht="6.75" customHeight="1">
      <c r="A51" s="40" t="s">
        <v>46</v>
      </c>
      <c r="B51" s="41">
        <f>SUM('[31]B'!F$16:G$16)</f>
        <v>76771334</v>
      </c>
      <c r="C51" s="41">
        <f>SUM('[31]C'!F$16:G$16)</f>
        <v>81854727</v>
      </c>
      <c r="D51" s="41">
        <f>SUM('[31]D'!F$16:G$16)</f>
        <v>63731571</v>
      </c>
      <c r="E51" s="41">
        <f>SUM('[31]E'!F$16:G$16)</f>
        <v>81064334</v>
      </c>
      <c r="F51" s="41">
        <f>SUM('[31]F'!F$16:G$16)</f>
        <v>92843176</v>
      </c>
      <c r="G51" s="41">
        <f>SUM('[31]G'!F$16:G$16)</f>
        <v>71368984</v>
      </c>
      <c r="H51" s="41">
        <f>SUM('[31]H'!F$16:G$16)</f>
        <v>76098682</v>
      </c>
      <c r="I51" s="41">
        <f>SUM('[31]I'!F$16:G$16)</f>
        <v>80858055</v>
      </c>
      <c r="J51" s="41">
        <f>SUM('[31]J'!F$16:G$16)</f>
        <v>72084835</v>
      </c>
      <c r="K51" s="41">
        <f>SUM('[31]K'!F$16:G$16)</f>
        <v>66984780</v>
      </c>
      <c r="L51" s="41">
        <f>SUM('[31]L'!F$16:G$16)</f>
        <v>81194855</v>
      </c>
      <c r="M51" s="41">
        <f>SUM('[31]M'!F$16:G$16)</f>
        <v>59833926</v>
      </c>
      <c r="N51" s="41">
        <f t="shared" si="0"/>
        <v>904689259</v>
      </c>
      <c r="O51" s="41">
        <f t="shared" si="1"/>
        <v>-85034925</v>
      </c>
      <c r="P51" s="52">
        <f t="shared" si="2"/>
        <v>-8.6</v>
      </c>
      <c r="Q51" s="53">
        <f>SUM('[82]A'!F$16:G$16)</f>
        <v>989724184</v>
      </c>
    </row>
    <row r="52" spans="1:17" ht="6.75" customHeight="1">
      <c r="A52" s="38" t="s">
        <v>47</v>
      </c>
      <c r="B52" s="42">
        <f>SUM('[32]B'!F$16:G$16)</f>
        <v>29929897</v>
      </c>
      <c r="C52" s="42">
        <f>SUM('[32]C'!F$16:G$16)</f>
        <v>52839551</v>
      </c>
      <c r="D52" s="42">
        <f>SUM('[32]D'!F$16:G$16)</f>
        <v>42040443</v>
      </c>
      <c r="E52" s="42">
        <f>SUM('[32]E'!F$16:G$16)</f>
        <v>41917410</v>
      </c>
      <c r="F52" s="42">
        <f>SUM('[32]F'!F$16:G$16)</f>
        <v>41957605</v>
      </c>
      <c r="G52" s="42">
        <f>SUM('[32]G'!F$16:G$16)</f>
        <v>41536193</v>
      </c>
      <c r="H52" s="42">
        <f>SUM('[32]H'!F$16:G$16)</f>
        <v>36365315</v>
      </c>
      <c r="I52" s="42">
        <f>SUM('[32]I'!F$16:G$16)</f>
        <v>37693195</v>
      </c>
      <c r="J52" s="42">
        <f>SUM('[32]J'!F$16:G$16)</f>
        <v>32410402</v>
      </c>
      <c r="K52" s="42">
        <f>SUM('[32]K'!F$16:G$16)</f>
        <v>49123579</v>
      </c>
      <c r="L52" s="42">
        <f>SUM('[32]L'!F$16:G$16)</f>
        <v>35041191</v>
      </c>
      <c r="M52" s="42">
        <f>SUM('[32]M'!F$16:G$16)</f>
        <v>33255630</v>
      </c>
      <c r="N52" s="42">
        <f t="shared" si="0"/>
        <v>474110411</v>
      </c>
      <c r="O52" s="42">
        <f t="shared" si="1"/>
        <v>-58135467</v>
      </c>
      <c r="P52" s="54">
        <f t="shared" si="2"/>
        <v>-10.9</v>
      </c>
      <c r="Q52" s="53">
        <f>SUM('[83]A'!F$16:G$16)</f>
        <v>532245878</v>
      </c>
    </row>
    <row r="53" spans="1:17" ht="6.75" customHeight="1">
      <c r="A53" s="40" t="s">
        <v>48</v>
      </c>
      <c r="B53" s="41">
        <f>SUM('[33]B'!F$16:G$16)</f>
        <v>133615722</v>
      </c>
      <c r="C53" s="41">
        <f>SUM('[33]C'!F$16:G$16)</f>
        <v>105194579</v>
      </c>
      <c r="D53" s="41">
        <f>SUM('[33]D'!F$16:G$16)</f>
        <v>151499621</v>
      </c>
      <c r="E53" s="41">
        <f>SUM('[33]E'!F$16:G$16)</f>
        <v>86470195</v>
      </c>
      <c r="F53" s="41">
        <f>SUM('[33]F'!F$16:G$16)</f>
        <v>100221675</v>
      </c>
      <c r="G53" s="41">
        <f>SUM('[33]G'!F$16:G$16)</f>
        <v>149669929</v>
      </c>
      <c r="H53" s="41">
        <f>SUM('[33]H'!F$16:G$16)</f>
        <v>106873808</v>
      </c>
      <c r="I53" s="41">
        <f>SUM('[33]I'!F$16:G$16)</f>
        <v>92430563</v>
      </c>
      <c r="J53" s="41">
        <f>SUM('[33]J'!F$16:G$16)</f>
        <v>145501933</v>
      </c>
      <c r="K53" s="41">
        <f>SUM('[33]K'!F$16:G$16)</f>
        <v>105475954</v>
      </c>
      <c r="L53" s="41">
        <f>SUM('[33]L'!F$16:G$16)</f>
        <v>86520581</v>
      </c>
      <c r="M53" s="41">
        <f>SUM('[33]M'!F$16:G$16)</f>
        <v>159840978</v>
      </c>
      <c r="N53" s="41">
        <f aca="true" t="shared" si="3" ref="N53:N71">SUM(B53:M53)</f>
        <v>1423315538</v>
      </c>
      <c r="O53" s="41">
        <f aca="true" t="shared" si="4" ref="O53:O72">N53-Q53</f>
        <v>-8675290</v>
      </c>
      <c r="P53" s="52">
        <f aca="true" t="shared" si="5" ref="P53:P71">ROUND(O53/Q53*100,1)</f>
        <v>-0.6</v>
      </c>
      <c r="Q53" s="53">
        <f>SUM('[84]A'!F$16:G$16)</f>
        <v>1431990828</v>
      </c>
    </row>
    <row r="54" spans="1:17" ht="6.75" customHeight="1">
      <c r="A54" s="40" t="s">
        <v>49</v>
      </c>
      <c r="B54" s="41">
        <f>SUM('[34]B'!F$16:G$16)</f>
        <v>90091737</v>
      </c>
      <c r="C54" s="41">
        <f>SUM('[34]C'!F$16:G$16)</f>
        <v>79019604</v>
      </c>
      <c r="D54" s="41">
        <f>SUM('[34]D'!F$16:G$16)</f>
        <v>99033259</v>
      </c>
      <c r="E54" s="41">
        <f>SUM('[34]E'!F$16:G$16)</f>
        <v>85343196</v>
      </c>
      <c r="F54" s="41">
        <f>SUM('[34]F'!F$16:G$16)</f>
        <v>77619297</v>
      </c>
      <c r="G54" s="41">
        <f>SUM('[34]G'!F$16:G$16)</f>
        <v>95222883</v>
      </c>
      <c r="H54" s="41">
        <f>SUM('[34]H'!F$16:G$16)</f>
        <v>86612570</v>
      </c>
      <c r="I54" s="41">
        <f>SUM('[34]I'!F$16:G$16)</f>
        <v>70217788</v>
      </c>
      <c r="J54" s="41">
        <f>SUM('[34]J'!F$16:G$16)</f>
        <v>89592805</v>
      </c>
      <c r="K54" s="41">
        <f>SUM('[34]K'!F$16:G$16)</f>
        <v>86562669</v>
      </c>
      <c r="L54" s="41">
        <f>SUM('[34]L'!F$16:G$16)</f>
        <v>73517474</v>
      </c>
      <c r="M54" s="41">
        <f>SUM('[34]M'!F$16:G$16)</f>
        <v>88831299</v>
      </c>
      <c r="N54" s="41">
        <f t="shared" si="3"/>
        <v>1021664581</v>
      </c>
      <c r="O54" s="41">
        <f t="shared" si="4"/>
        <v>-92275632</v>
      </c>
      <c r="P54" s="52">
        <f t="shared" si="5"/>
        <v>-8.3</v>
      </c>
      <c r="Q54" s="53">
        <f>SUM('[85]A'!F$16:G$16)</f>
        <v>1113940213</v>
      </c>
    </row>
    <row r="55" spans="1:17" ht="6.75" customHeight="1">
      <c r="A55" s="40" t="s">
        <v>50</v>
      </c>
      <c r="B55" s="41">
        <f>SUM('[35]B'!F$16:G$16)</f>
        <v>14214188</v>
      </c>
      <c r="C55" s="41">
        <f>SUM('[35]C'!F$16:G$16)</f>
        <v>15018798</v>
      </c>
      <c r="D55" s="41">
        <f>SUM('[35]D'!F$16:G$16)</f>
        <v>17003543</v>
      </c>
      <c r="E55" s="41">
        <f>SUM('[35]E'!F$16:G$16)</f>
        <v>15566632</v>
      </c>
      <c r="F55" s="41">
        <f>SUM('[35]F'!F$16:G$16)</f>
        <v>14874288</v>
      </c>
      <c r="G55" s="41">
        <f>SUM('[35]G'!F$16:G$16)</f>
        <v>17162691</v>
      </c>
      <c r="H55" s="41">
        <f>SUM('[35]H'!F$16:G$16)</f>
        <v>14474150</v>
      </c>
      <c r="I55" s="41">
        <f>SUM('[35]I'!F$16:G$16)</f>
        <v>17118635</v>
      </c>
      <c r="J55" s="41">
        <f>SUM('[35]J'!F$16:G$16)</f>
        <v>19794267</v>
      </c>
      <c r="K55" s="41">
        <f>SUM('[35]K'!F$16:G$16)</f>
        <v>17789001</v>
      </c>
      <c r="L55" s="41">
        <f>SUM('[35]L'!F$16:G$16)</f>
        <v>17609299</v>
      </c>
      <c r="M55" s="41">
        <f>SUM('[35]M'!F$16:G$16)</f>
        <v>17915873</v>
      </c>
      <c r="N55" s="41">
        <f t="shared" si="3"/>
        <v>198541365</v>
      </c>
      <c r="O55" s="41">
        <f t="shared" si="4"/>
        <v>15756971</v>
      </c>
      <c r="P55" s="52">
        <f t="shared" si="5"/>
        <v>8.6</v>
      </c>
      <c r="Q55" s="53">
        <f>SUM('[86]A'!F$16:G$16)</f>
        <v>182784394</v>
      </c>
    </row>
    <row r="56" spans="1:17" ht="6.75" customHeight="1">
      <c r="A56" s="38" t="s">
        <v>51</v>
      </c>
      <c r="B56" s="42">
        <f>SUM('[36]B'!F$16:G$16)</f>
        <v>140054597</v>
      </c>
      <c r="C56" s="42">
        <f>SUM('[36]C'!F$16:G$16)</f>
        <v>120869674</v>
      </c>
      <c r="D56" s="42">
        <f>SUM('[36]D'!F$16:G$16)</f>
        <v>120942574</v>
      </c>
      <c r="E56" s="42">
        <f>SUM('[36]E'!F$16:G$16)</f>
        <v>134391892</v>
      </c>
      <c r="F56" s="42">
        <f>SUM('[36]F'!F$16:G$16)</f>
        <v>125534875</v>
      </c>
      <c r="G56" s="42">
        <f>SUM('[36]G'!F$16:G$16)</f>
        <v>125568786</v>
      </c>
      <c r="H56" s="42">
        <f>SUM('[36]H'!F$16:G$16)</f>
        <v>135105315</v>
      </c>
      <c r="I56" s="42">
        <f>SUM('[36]I'!F$16:G$16)</f>
        <v>127920575</v>
      </c>
      <c r="J56" s="42">
        <f>SUM('[36]J'!F$16:G$16)</f>
        <v>121480638</v>
      </c>
      <c r="K56" s="42">
        <f>SUM('[36]K'!F$16:G$16)</f>
        <v>137742494</v>
      </c>
      <c r="L56" s="42">
        <f>SUM('[36]L'!F$16:G$16)</f>
        <v>112007002</v>
      </c>
      <c r="M56" s="42">
        <f>SUM('[36]M'!F$16:G$16)</f>
        <v>112545267</v>
      </c>
      <c r="N56" s="42">
        <f t="shared" si="3"/>
        <v>1514163689</v>
      </c>
      <c r="O56" s="42">
        <f t="shared" si="4"/>
        <v>-93451186</v>
      </c>
      <c r="P56" s="54">
        <f t="shared" si="5"/>
        <v>-5.8</v>
      </c>
      <c r="Q56" s="53">
        <f>SUM('[87]A'!F$16:G$16)</f>
        <v>1607614875</v>
      </c>
    </row>
    <row r="57" spans="1:17" ht="6.75" customHeight="1">
      <c r="A57" s="40" t="s">
        <v>52</v>
      </c>
      <c r="B57" s="41">
        <f>SUM('[37]B'!F$16:G$16)</f>
        <v>70805126</v>
      </c>
      <c r="C57" s="41">
        <f>SUM('[37]C'!F$16:G$16)</f>
        <v>103311052</v>
      </c>
      <c r="D57" s="41">
        <f>SUM('[37]D'!F$16:G$16)</f>
        <v>72625665</v>
      </c>
      <c r="E57" s="41">
        <f>SUM('[37]E'!F$16:G$16)</f>
        <v>77538329</v>
      </c>
      <c r="F57" s="41">
        <f>SUM('[37]F'!F$16:G$16)</f>
        <v>95973567</v>
      </c>
      <c r="G57" s="41">
        <f>SUM('[37]G'!F$16:G$16)</f>
        <v>70296386</v>
      </c>
      <c r="H57" s="41">
        <f>SUM('[37]H'!F$16:G$16)</f>
        <v>74305238</v>
      </c>
      <c r="I57" s="41">
        <f>SUM('[37]I'!F$16:G$16)</f>
        <v>71077069</v>
      </c>
      <c r="J57" s="41">
        <f>SUM('[37]J'!F$16:G$16)</f>
        <v>79034570</v>
      </c>
      <c r="K57" s="41">
        <f>SUM('[37]K'!F$16:G$16)</f>
        <v>43473597</v>
      </c>
      <c r="L57" s="41">
        <f>SUM('[37]L'!F$16:G$16)</f>
        <v>83020759</v>
      </c>
      <c r="M57" s="41">
        <f>SUM('[37]M'!F$16:G$16)</f>
        <v>65600154</v>
      </c>
      <c r="N57" s="41">
        <f t="shared" si="3"/>
        <v>907061512</v>
      </c>
      <c r="O57" s="41">
        <f t="shared" si="4"/>
        <v>65943691</v>
      </c>
      <c r="P57" s="52">
        <f t="shared" si="5"/>
        <v>7.8</v>
      </c>
      <c r="Q57" s="53">
        <f>SUM('[88]A'!F$16:G$16)</f>
        <v>841117821</v>
      </c>
    </row>
    <row r="58" spans="1:17" ht="6.75" customHeight="1">
      <c r="A58" s="40" t="s">
        <v>53</v>
      </c>
      <c r="B58" s="41">
        <f>SUM('[38]B'!F$16:G$16)</f>
        <v>44350260</v>
      </c>
      <c r="C58" s="41">
        <f>SUM('[38]C'!F$16:G$16)</f>
        <v>44103457</v>
      </c>
      <c r="D58" s="41">
        <f>SUM('[38]D'!F$16:G$16)</f>
        <v>45107836</v>
      </c>
      <c r="E58" s="41">
        <f>SUM('[38]E'!F$16:G$16)</f>
        <v>45100724</v>
      </c>
      <c r="F58" s="41">
        <f>SUM('[38]F'!F$16:G$16)</f>
        <v>43993739</v>
      </c>
      <c r="G58" s="41">
        <f>SUM('[38]G'!F$16:G$16)</f>
        <v>46736662</v>
      </c>
      <c r="H58" s="41">
        <f>SUM('[38]H'!F$16:G$16)</f>
        <v>45609359</v>
      </c>
      <c r="I58" s="41">
        <f>SUM('[38]I'!F$16:G$16)</f>
        <v>46398095</v>
      </c>
      <c r="J58" s="41">
        <f>SUM('[38]J'!F$16:G$16)</f>
        <v>45217528</v>
      </c>
      <c r="K58" s="41">
        <f>SUM('[38]K'!F$16:G$16)</f>
        <v>46071116</v>
      </c>
      <c r="L58" s="41">
        <f>SUM('[38]L'!F$16:G$16)</f>
        <v>43429516</v>
      </c>
      <c r="M58" s="41">
        <f>SUM('[38]M'!F$16:G$16)</f>
        <v>44135510</v>
      </c>
      <c r="N58" s="41">
        <f t="shared" si="3"/>
        <v>540253802</v>
      </c>
      <c r="O58" s="41">
        <f t="shared" si="4"/>
        <v>-23671022</v>
      </c>
      <c r="P58" s="52">
        <f t="shared" si="5"/>
        <v>-4.2</v>
      </c>
      <c r="Q58" s="53">
        <f>SUM('[89]A'!F$16:G$16)</f>
        <v>563924824</v>
      </c>
    </row>
    <row r="59" spans="1:17" ht="6.75" customHeight="1">
      <c r="A59" s="40" t="s">
        <v>54</v>
      </c>
      <c r="B59" s="41">
        <f>SUM('[39]B'!F$16:G$16)</f>
        <v>120022573</v>
      </c>
      <c r="C59" s="41">
        <f>SUM('[39]C'!F$16:G$16)</f>
        <v>111518884</v>
      </c>
      <c r="D59" s="41">
        <f>SUM('[39]D'!F$16:G$16)</f>
        <v>133650262</v>
      </c>
      <c r="E59" s="41">
        <f>SUM('[39]E'!F$16:G$16)</f>
        <v>123110012</v>
      </c>
      <c r="F59" s="41">
        <f>SUM('[39]F'!F$16:G$16)</f>
        <v>121498354</v>
      </c>
      <c r="G59" s="41">
        <f>SUM('[39]G'!F$16:G$16)</f>
        <v>144034488</v>
      </c>
      <c r="H59" s="41">
        <f>SUM('[39]H'!F$16:G$16)</f>
        <v>120083649</v>
      </c>
      <c r="I59" s="41">
        <f>SUM('[39]I'!F$16:G$16)</f>
        <v>117956155</v>
      </c>
      <c r="J59" s="41">
        <f>SUM('[39]J'!F$16:G$16)</f>
        <v>147490246</v>
      </c>
      <c r="K59" s="41">
        <f>SUM('[39]K'!F$16:G$16)</f>
        <v>130545738</v>
      </c>
      <c r="L59" s="41">
        <f>SUM('[39]L'!F$16:G$16)</f>
        <v>109534846</v>
      </c>
      <c r="M59" s="41">
        <f>SUM('[39]M'!F$16:G$16)</f>
        <v>126099287</v>
      </c>
      <c r="N59" s="41">
        <f t="shared" si="3"/>
        <v>1505544494</v>
      </c>
      <c r="O59" s="41">
        <f t="shared" si="4"/>
        <v>-59900132</v>
      </c>
      <c r="P59" s="52">
        <f t="shared" si="5"/>
        <v>-3.8</v>
      </c>
      <c r="Q59" s="53">
        <f>SUM('[90]A'!F$16:G$16)</f>
        <v>1565444626</v>
      </c>
    </row>
    <row r="60" spans="1:17" ht="6.75" customHeight="1">
      <c r="A60" s="38" t="s">
        <v>55</v>
      </c>
      <c r="B60" s="42">
        <f>SUM('[40]B'!F$16:G$16)</f>
        <v>5548602</v>
      </c>
      <c r="C60" s="42">
        <f>SUM('[40]C'!F$16:G$16)</f>
        <v>4104765</v>
      </c>
      <c r="D60" s="42">
        <f>SUM('[40]D'!F$16:G$16)</f>
        <v>4809505</v>
      </c>
      <c r="E60" s="42">
        <f>SUM('[40]E'!F$16:G$16)</f>
        <v>4441318</v>
      </c>
      <c r="F60" s="42">
        <f>SUM('[40]F'!F$16:G$16)</f>
        <v>4620493</v>
      </c>
      <c r="G60" s="42">
        <f>SUM('[40]G'!F$16:G$16)</f>
        <v>4987356</v>
      </c>
      <c r="H60" s="42">
        <f>SUM('[40]H'!F$16:G$16)</f>
        <v>4810980</v>
      </c>
      <c r="I60" s="42">
        <f>SUM('[40]I'!F$16:G$16)</f>
        <v>4984151</v>
      </c>
      <c r="J60" s="42">
        <f>SUM('[40]J'!F$16:G$16)</f>
        <v>5017587</v>
      </c>
      <c r="K60" s="42">
        <f>SUM('[40]K'!F$16:G$16)</f>
        <v>5671381</v>
      </c>
      <c r="L60" s="42">
        <f>SUM('[40]L'!F$16:G$16)</f>
        <v>4568460</v>
      </c>
      <c r="M60" s="42">
        <f>SUM('[40]M'!F$16:G$16)</f>
        <v>5154078</v>
      </c>
      <c r="N60" s="42">
        <f t="shared" si="3"/>
        <v>58718676</v>
      </c>
      <c r="O60" s="42">
        <f t="shared" si="4"/>
        <v>-3871628</v>
      </c>
      <c r="P60" s="54">
        <f t="shared" si="5"/>
        <v>-6.2</v>
      </c>
      <c r="Q60" s="53">
        <f>SUM('[91]A'!F$16:G$16)</f>
        <v>62590304</v>
      </c>
    </row>
    <row r="61" spans="1:17" ht="6.75" customHeight="1">
      <c r="A61" s="40" t="s">
        <v>56</v>
      </c>
      <c r="B61" s="41">
        <f>SUM('[41]B'!F$16:G$16)</f>
        <v>57849249</v>
      </c>
      <c r="C61" s="41">
        <f>SUM('[41]C'!F$16:G$16)</f>
        <v>59349274</v>
      </c>
      <c r="D61" s="41">
        <f>SUM('[41]D'!F$16:G$16)</f>
        <v>54555454</v>
      </c>
      <c r="E61" s="41">
        <f>SUM('[41]E'!F$16:G$16)</f>
        <v>58198705</v>
      </c>
      <c r="F61" s="41">
        <f>SUM('[41]F'!F$16:G$16)</f>
        <v>66700644</v>
      </c>
      <c r="G61" s="41">
        <f>SUM('[41]G'!F$16:G$16)</f>
        <v>64631629</v>
      </c>
      <c r="H61" s="41">
        <f>SUM('[41]H'!F$16:G$16)</f>
        <v>58974322</v>
      </c>
      <c r="I61" s="41">
        <f>SUM('[41]I'!F$16:G$16)</f>
        <v>34656568</v>
      </c>
      <c r="J61" s="41">
        <f>SUM('[41]J'!F$16:G$16)</f>
        <v>71867761</v>
      </c>
      <c r="K61" s="41">
        <f>SUM('[41]K'!F$16:G$16)</f>
        <v>34256140</v>
      </c>
      <c r="L61" s="41">
        <f>SUM('[41]L'!F$16:G$16)</f>
        <v>68442163</v>
      </c>
      <c r="M61" s="41">
        <f>SUM('[41]M'!F$16:G$16)</f>
        <v>48479406</v>
      </c>
      <c r="N61" s="41">
        <f t="shared" si="3"/>
        <v>677961315</v>
      </c>
      <c r="O61" s="41">
        <f t="shared" si="4"/>
        <v>-51621307</v>
      </c>
      <c r="P61" s="52">
        <f t="shared" si="5"/>
        <v>-7.1</v>
      </c>
      <c r="Q61" s="53">
        <f>SUM('[92]A'!F$16:G$16)</f>
        <v>729582622</v>
      </c>
    </row>
    <row r="62" spans="1:17" ht="6.75" customHeight="1">
      <c r="A62" s="40" t="s">
        <v>57</v>
      </c>
      <c r="B62" s="41">
        <f>SUM('[42]B'!F$16:G$16)</f>
        <v>13593078</v>
      </c>
      <c r="C62" s="41">
        <f>SUM('[42]C'!F$16:G$16)</f>
        <v>13419485</v>
      </c>
      <c r="D62" s="41">
        <f>SUM('[42]D'!F$16:G$16)</f>
        <v>16015890</v>
      </c>
      <c r="E62" s="41">
        <f>SUM('[42]E'!F$16:G$16)</f>
        <v>14610295</v>
      </c>
      <c r="F62" s="41">
        <f>SUM('[42]F'!F$16:G$16)</f>
        <v>15595711</v>
      </c>
      <c r="G62" s="41">
        <f>SUM('[42]G'!F$16:G$16)</f>
        <v>16373759</v>
      </c>
      <c r="H62" s="41">
        <f>SUM('[42]H'!F$16:G$16)</f>
        <v>16576297</v>
      </c>
      <c r="I62" s="41">
        <f>SUM('[42]I'!F$16:G$16)</f>
        <v>17746225</v>
      </c>
      <c r="J62" s="41">
        <f>SUM('[42]J'!F$16:G$16)</f>
        <v>18690649</v>
      </c>
      <c r="K62" s="41">
        <f>SUM('[42]K'!F$16:G$16)</f>
        <v>19991635</v>
      </c>
      <c r="L62" s="41">
        <f>SUM('[42]L'!F$16:G$16)</f>
        <v>14306388</v>
      </c>
      <c r="M62" s="41">
        <f>SUM('[42]M'!F$16:G$16)</f>
        <v>28772997</v>
      </c>
      <c r="N62" s="41">
        <f t="shared" si="3"/>
        <v>205692409</v>
      </c>
      <c r="O62" s="41">
        <f t="shared" si="4"/>
        <v>-5852381</v>
      </c>
      <c r="P62" s="52">
        <f t="shared" si="5"/>
        <v>-2.8</v>
      </c>
      <c r="Q62" s="53">
        <f>SUM('[93]A'!F$16:G$16)</f>
        <v>211544790</v>
      </c>
    </row>
    <row r="63" spans="1:17" ht="6.75" customHeight="1">
      <c r="A63" s="40" t="s">
        <v>58</v>
      </c>
      <c r="B63" s="41">
        <f>SUM('[43]B'!F$16:G$16)</f>
        <v>109342569</v>
      </c>
      <c r="C63" s="41">
        <f>SUM('[43]C'!F$16:G$16)</f>
        <v>52585481</v>
      </c>
      <c r="D63" s="41">
        <f>SUM('[43]D'!F$16:G$16)</f>
        <v>104421822</v>
      </c>
      <c r="E63" s="41">
        <f>SUM('[43]E'!F$16:G$16)</f>
        <v>114599547</v>
      </c>
      <c r="F63" s="41">
        <f>SUM('[43]F'!F$16:G$16)</f>
        <v>68233634</v>
      </c>
      <c r="G63" s="41">
        <f>SUM('[43]G'!F$16:G$16)</f>
        <v>95299478</v>
      </c>
      <c r="H63" s="41">
        <f>SUM('[43]H'!F$16:G$16)</f>
        <v>73651557</v>
      </c>
      <c r="I63" s="41">
        <f>SUM('[43]I'!F$16:G$16)</f>
        <v>72642098</v>
      </c>
      <c r="J63" s="41">
        <f>SUM('[43]J'!F$16:G$16)</f>
        <v>92196536</v>
      </c>
      <c r="K63" s="41">
        <f>SUM('[43]K'!F$16:G$16)</f>
        <v>75799416</v>
      </c>
      <c r="L63" s="41">
        <f>SUM('[43]L'!F$16:G$16)</f>
        <v>60160020</v>
      </c>
      <c r="M63" s="41">
        <f>SUM('[43]M'!F$16:G$16)</f>
        <v>83998949</v>
      </c>
      <c r="N63" s="41">
        <f t="shared" si="3"/>
        <v>1002931107</v>
      </c>
      <c r="O63" s="41">
        <f t="shared" si="4"/>
        <v>-59488424</v>
      </c>
      <c r="P63" s="52">
        <f t="shared" si="5"/>
        <v>-5.6</v>
      </c>
      <c r="Q63" s="53">
        <f>SUM('[94]A'!F$16:G$16)</f>
        <v>1062419531</v>
      </c>
    </row>
    <row r="64" spans="1:17" ht="6.75" customHeight="1">
      <c r="A64" s="38" t="s">
        <v>59</v>
      </c>
      <c r="B64" s="42">
        <f>SUM('[44]B'!F$16:G$16)</f>
        <v>368653506</v>
      </c>
      <c r="C64" s="42">
        <f>SUM('[44]C'!F$16:G$16)</f>
        <v>355545599</v>
      </c>
      <c r="D64" s="42">
        <f>SUM('[44]D'!F$16:G$16)</f>
        <v>362898187</v>
      </c>
      <c r="E64" s="42">
        <f>SUM('[44]E'!F$16:G$16)</f>
        <v>388594890</v>
      </c>
      <c r="F64" s="42">
        <f>SUM('[44]F'!F$16:G$16)</f>
        <v>369262379</v>
      </c>
      <c r="G64" s="42">
        <f>SUM('[44]G'!F$16:G$16)</f>
        <v>357407447</v>
      </c>
      <c r="H64" s="42">
        <f>SUM('[44]H'!F$16:G$16)</f>
        <v>349343311</v>
      </c>
      <c r="I64" s="42">
        <f>SUM('[44]I'!F$16:G$16)</f>
        <v>375245897</v>
      </c>
      <c r="J64" s="42">
        <f>SUM('[44]J'!F$16:G$16)</f>
        <v>360041244</v>
      </c>
      <c r="K64" s="42">
        <f>SUM('[44]K'!F$16:G$16)</f>
        <v>381443211</v>
      </c>
      <c r="L64" s="42">
        <f>SUM('[44]L'!F$16:G$16)</f>
        <v>324193244</v>
      </c>
      <c r="M64" s="42">
        <f>SUM('[44]M'!F$16:G$16)</f>
        <v>334801027</v>
      </c>
      <c r="N64" s="42">
        <f t="shared" si="3"/>
        <v>4327429942</v>
      </c>
      <c r="O64" s="42">
        <f t="shared" si="4"/>
        <v>14070991</v>
      </c>
      <c r="P64" s="54">
        <f t="shared" si="5"/>
        <v>0.3</v>
      </c>
      <c r="Q64" s="53">
        <f>SUM('[95]A'!F$16:G$16)</f>
        <v>4313358951</v>
      </c>
    </row>
    <row r="65" spans="1:17" ht="6.75" customHeight="1">
      <c r="A65" s="40" t="s">
        <v>60</v>
      </c>
      <c r="B65" s="41">
        <f>SUM('[45]B'!F$16:G$16)</f>
        <v>37311876</v>
      </c>
      <c r="C65" s="41">
        <f>SUM('[45]C'!F$16:G$16)</f>
        <v>33604422</v>
      </c>
      <c r="D65" s="41">
        <f>SUM('[45]D'!F$16:G$16)</f>
        <v>40997139</v>
      </c>
      <c r="E65" s="41">
        <f>SUM('[45]E'!F$16:G$16)</f>
        <v>38785011</v>
      </c>
      <c r="F65" s="41">
        <f>SUM('[45]F'!F$16:G$16)</f>
        <v>34144225</v>
      </c>
      <c r="G65" s="41">
        <f>SUM('[45]G'!F$16:G$16)</f>
        <v>40356391</v>
      </c>
      <c r="H65" s="41">
        <f>SUM('[45]H'!F$16:G$16)</f>
        <v>41036742</v>
      </c>
      <c r="I65" s="41">
        <f>SUM('[45]I'!F$16:G$16)</f>
        <v>40480139</v>
      </c>
      <c r="J65" s="41">
        <f>SUM('[45]J'!F$16:G$16)</f>
        <v>43027997</v>
      </c>
      <c r="K65" s="41">
        <f>SUM('[45]K'!F$16:G$16)</f>
        <v>38336855</v>
      </c>
      <c r="L65" s="41">
        <f>SUM('[45]L'!F$16:G$16)</f>
        <v>29041982</v>
      </c>
      <c r="M65" s="41">
        <f>SUM('[45]M'!F$16:G$16)</f>
        <v>35664888</v>
      </c>
      <c r="N65" s="41">
        <f t="shared" si="3"/>
        <v>452787667</v>
      </c>
      <c r="O65" s="41">
        <f t="shared" si="4"/>
        <v>-40051986</v>
      </c>
      <c r="P65" s="52">
        <f t="shared" si="5"/>
        <v>-8.1</v>
      </c>
      <c r="Q65" s="53">
        <f>SUM('[96]A'!F$16:G$16)</f>
        <v>492839653</v>
      </c>
    </row>
    <row r="66" spans="1:17" ht="6.75" customHeight="1">
      <c r="A66" s="40" t="s">
        <v>61</v>
      </c>
      <c r="B66" s="41">
        <f>SUM('[46]B'!F$16:G$16)</f>
        <v>4785519</v>
      </c>
      <c r="C66" s="41">
        <f>SUM('[46]C'!F$16:G$16)</f>
        <v>3423866</v>
      </c>
      <c r="D66" s="41">
        <f>SUM('[46]D'!F$16:G$16)</f>
        <v>6108741</v>
      </c>
      <c r="E66" s="41">
        <f>SUM('[46]E'!F$16:G$16)</f>
        <v>5045117</v>
      </c>
      <c r="F66" s="41">
        <f>SUM('[46]F'!F$16:G$16)</f>
        <v>3544885</v>
      </c>
      <c r="G66" s="41">
        <f>SUM('[46]G'!F$16:G$16)</f>
        <v>7516277</v>
      </c>
      <c r="H66" s="41">
        <f>SUM('[46]H'!F$16:G$16)</f>
        <v>4935323</v>
      </c>
      <c r="I66" s="41">
        <f>SUM('[46]I'!F$16:G$16)</f>
        <v>4269003</v>
      </c>
      <c r="J66" s="41">
        <f>SUM('[46]J'!F$16:G$16)</f>
        <v>4905761</v>
      </c>
      <c r="K66" s="41">
        <f>SUM('[46]K'!F$16:G$16)</f>
        <v>5477207</v>
      </c>
      <c r="L66" s="41">
        <f>SUM('[46]L'!F$16:G$16)</f>
        <v>2880854</v>
      </c>
      <c r="M66" s="41">
        <f>SUM('[46]M'!F$16:G$16)</f>
        <v>8182016</v>
      </c>
      <c r="N66" s="41">
        <f t="shared" si="3"/>
        <v>61074569</v>
      </c>
      <c r="O66" s="41">
        <f t="shared" si="4"/>
        <v>-4753028</v>
      </c>
      <c r="P66" s="52">
        <f t="shared" si="5"/>
        <v>-7.2</v>
      </c>
      <c r="Q66" s="53">
        <f>SUM('[97]A'!F$16:G$16)</f>
        <v>65827597</v>
      </c>
    </row>
    <row r="67" spans="1:17" ht="6.75" customHeight="1">
      <c r="A67" s="40" t="s">
        <v>62</v>
      </c>
      <c r="B67" s="41">
        <f>SUM('[47]B'!F$16:G$16)</f>
        <v>97115499</v>
      </c>
      <c r="C67" s="41">
        <f>SUM('[47]C'!F$16:G$16)</f>
        <v>93638393</v>
      </c>
      <c r="D67" s="41">
        <f>SUM('[47]D'!F$16:G$16)</f>
        <v>73705025</v>
      </c>
      <c r="E67" s="41">
        <f>SUM('[47]E'!F$16:G$16)</f>
        <v>112559999</v>
      </c>
      <c r="F67" s="41">
        <f>SUM('[47]F'!F$16:G$16)</f>
        <v>68337719</v>
      </c>
      <c r="G67" s="41">
        <f>SUM('[47]G'!F$16:G$16)</f>
        <v>93191208</v>
      </c>
      <c r="H67" s="41">
        <f>SUM('[47]H'!F$16:G$16)</f>
        <v>93941268</v>
      </c>
      <c r="I67" s="41">
        <f>SUM('[47]I'!F$16:G$16)</f>
        <v>91804358</v>
      </c>
      <c r="J67" s="41">
        <f>SUM('[47]J'!F$16:G$16)</f>
        <v>78144995</v>
      </c>
      <c r="K67" s="41">
        <f>SUM('[47]K'!F$16:G$16)</f>
        <v>99853859</v>
      </c>
      <c r="L67" s="41">
        <f>SUM('[47]L'!F$16:G$16)</f>
        <v>74395124</v>
      </c>
      <c r="M67" s="41">
        <f>SUM('[47]M'!F$16:G$16)</f>
        <v>60816773</v>
      </c>
      <c r="N67" s="41">
        <f t="shared" si="3"/>
        <v>1037504220</v>
      </c>
      <c r="O67" s="41">
        <f t="shared" si="4"/>
        <v>-94359987</v>
      </c>
      <c r="P67" s="52">
        <f t="shared" si="5"/>
        <v>-8.3</v>
      </c>
      <c r="Q67" s="53">
        <f>SUM('[98]A'!F$16:G$16)</f>
        <v>1131864207</v>
      </c>
    </row>
    <row r="68" spans="1:17" ht="6.75" customHeight="1">
      <c r="A68" s="38" t="s">
        <v>63</v>
      </c>
      <c r="B68" s="42">
        <f>SUM('[48]B'!F$16:G$16)</f>
        <v>52494642</v>
      </c>
      <c r="C68" s="42">
        <f>SUM('[48]C'!F$16:G$16)</f>
        <v>49607747</v>
      </c>
      <c r="D68" s="42">
        <f>SUM('[48]D'!F$16:G$16)</f>
        <v>56717659</v>
      </c>
      <c r="E68" s="42">
        <f>SUM('[48]E'!F$16:G$16)</f>
        <v>59869967</v>
      </c>
      <c r="F68" s="42">
        <f>SUM('[48]F'!F$16:G$16)</f>
        <v>57482551</v>
      </c>
      <c r="G68" s="42">
        <f>SUM('[48]G'!F$16:G$16)</f>
        <v>52931950</v>
      </c>
      <c r="H68" s="42">
        <f>SUM('[48]H'!F$16:G$16)</f>
        <v>60175159</v>
      </c>
      <c r="I68" s="42">
        <f>SUM('[48]I'!F$16:G$16)</f>
        <v>56092719</v>
      </c>
      <c r="J68" s="42">
        <f>SUM('[48]J'!F$16:G$16)</f>
        <v>59286290</v>
      </c>
      <c r="K68" s="42">
        <f>SUM('[48]K'!F$16:G$16)</f>
        <v>62628722</v>
      </c>
      <c r="L68" s="42">
        <f>SUM('[48]L'!F$16:G$16)</f>
        <v>46705597</v>
      </c>
      <c r="M68" s="42">
        <f>SUM('[48]M'!F$16:G$16)</f>
        <v>47415718</v>
      </c>
      <c r="N68" s="42">
        <f t="shared" si="3"/>
        <v>661408721</v>
      </c>
      <c r="O68" s="42">
        <f t="shared" si="4"/>
        <v>-51014812</v>
      </c>
      <c r="P68" s="54">
        <f t="shared" si="5"/>
        <v>-7.2</v>
      </c>
      <c r="Q68" s="53">
        <f>SUM('[99]A'!F$16:G$16)</f>
        <v>712423533</v>
      </c>
    </row>
    <row r="69" spans="1:17" ht="6.75" customHeight="1">
      <c r="A69" s="40" t="s">
        <v>64</v>
      </c>
      <c r="B69" s="41">
        <f>SUM('[49]B'!F$16:G$16)</f>
        <v>29510230</v>
      </c>
      <c r="C69" s="41">
        <f>SUM('[49]C'!F$16:G$16)</f>
        <v>22942943</v>
      </c>
      <c r="D69" s="41">
        <f>SUM('[49]D'!F$16:G$16)</f>
        <v>19820005</v>
      </c>
      <c r="E69" s="41">
        <f>SUM('[49]E'!F$16:G$16)</f>
        <v>18297483</v>
      </c>
      <c r="F69" s="41">
        <f>SUM('[49]F'!F$16:G$16)</f>
        <v>38788153</v>
      </c>
      <c r="G69" s="41">
        <f>SUM('[49]G'!F$16:G$16)</f>
        <v>17715314</v>
      </c>
      <c r="H69" s="41">
        <f>SUM('[49]H'!F$16:G$16)</f>
        <v>17991311</v>
      </c>
      <c r="I69" s="41">
        <f>SUM('[49]I'!F$16:G$16)</f>
        <v>31834619</v>
      </c>
      <c r="J69" s="41">
        <f>SUM('[49]J'!F$16:G$16)</f>
        <v>23101383</v>
      </c>
      <c r="K69" s="41">
        <f>SUM('[49]K'!F$16:G$16)</f>
        <v>7120803</v>
      </c>
      <c r="L69" s="41">
        <f>SUM('[49]L'!F$16:G$16)</f>
        <v>41840558</v>
      </c>
      <c r="M69" s="41">
        <f>SUM('[49]M'!F$16:G$16)</f>
        <v>18170920</v>
      </c>
      <c r="N69" s="41">
        <f t="shared" si="3"/>
        <v>287133722</v>
      </c>
      <c r="O69" s="41">
        <f t="shared" si="4"/>
        <v>-7537621</v>
      </c>
      <c r="P69" s="52">
        <f t="shared" si="5"/>
        <v>-2.6</v>
      </c>
      <c r="Q69" s="53">
        <f>SUM('[100]A'!F$16:G$16)</f>
        <v>294671343</v>
      </c>
    </row>
    <row r="70" spans="1:17" ht="6.75" customHeight="1">
      <c r="A70" s="40" t="s">
        <v>65</v>
      </c>
      <c r="B70" s="41">
        <f>SUM('[50]B'!F$16:G$16)</f>
        <v>65809400</v>
      </c>
      <c r="C70" s="41">
        <f>SUM('[50]C'!F$16:G$16)</f>
        <v>72032304</v>
      </c>
      <c r="D70" s="41">
        <f>SUM('[50]D'!F$16:G$16)</f>
        <v>54951382</v>
      </c>
      <c r="E70" s="41">
        <f>SUM('[50]E'!F$16:G$16)</f>
        <v>67579681</v>
      </c>
      <c r="F70" s="41">
        <f>SUM('[50]F'!F$16:G$16)</f>
        <v>53797640</v>
      </c>
      <c r="G70" s="41">
        <f>SUM('[50]G'!F$16:G$16)</f>
        <v>63388666</v>
      </c>
      <c r="H70" s="41">
        <f>SUM('[50]H'!F$16:G$16)</f>
        <v>62834330</v>
      </c>
      <c r="I70" s="41">
        <f>SUM('[50]I'!F$16:G$16)</f>
        <v>67306177</v>
      </c>
      <c r="J70" s="41">
        <f>SUM('[50]J'!F$16:G$16)</f>
        <v>61260438</v>
      </c>
      <c r="K70" s="41">
        <f>SUM('[50]K'!F$16:G$16)</f>
        <v>72565578</v>
      </c>
      <c r="L70" s="41">
        <f>SUM('[50]L'!F$16:G$16)</f>
        <v>56954811</v>
      </c>
      <c r="M70" s="41">
        <f>SUM('[50]M'!F$16:G$16)</f>
        <v>48551058</v>
      </c>
      <c r="N70" s="41">
        <f t="shared" si="3"/>
        <v>747031465</v>
      </c>
      <c r="O70" s="41">
        <f t="shared" si="4"/>
        <v>-15326306</v>
      </c>
      <c r="P70" s="52">
        <f t="shared" si="5"/>
        <v>-2</v>
      </c>
      <c r="Q70" s="53">
        <f>SUM('[101]A'!F$16:G$16)</f>
        <v>762357771</v>
      </c>
    </row>
    <row r="71" spans="1:17" ht="6.75" customHeight="1">
      <c r="A71" s="38" t="s">
        <v>66</v>
      </c>
      <c r="B71" s="42">
        <f>SUM('[51]B'!F$16:G$16)</f>
        <v>36215570</v>
      </c>
      <c r="C71" s="42">
        <f>SUM('[51]C'!F$16:G$16)</f>
        <v>29944571</v>
      </c>
      <c r="D71" s="42">
        <f>SUM('[51]D'!F$16:G$16)</f>
        <v>38161405</v>
      </c>
      <c r="E71" s="42">
        <f>SUM('[51]E'!F$16:G$16)</f>
        <v>22520835</v>
      </c>
      <c r="F71" s="42">
        <f>SUM('[51]F'!F$16:G$16)</f>
        <v>34747688</v>
      </c>
      <c r="G71" s="42">
        <f>SUM('[51]G'!F$16:G$16)</f>
        <v>29578429</v>
      </c>
      <c r="H71" s="42">
        <f>SUM('[51]H'!F$16:G$16)</f>
        <v>37924888</v>
      </c>
      <c r="I71" s="42">
        <f>SUM('[51]I'!F$16:G$16)</f>
        <v>27473107</v>
      </c>
      <c r="J71" s="42">
        <f>SUM('[51]J'!F$16:G$16)</f>
        <v>23542975</v>
      </c>
      <c r="K71" s="42">
        <f>SUM('[51]K'!F$16:G$16)</f>
        <v>34716046</v>
      </c>
      <c r="L71" s="42">
        <f>SUM('[51]L'!F$16:G$16)</f>
        <v>39765963</v>
      </c>
      <c r="M71" s="42">
        <f>SUM('[51]M'!F$16:G$16)</f>
        <v>35274271</v>
      </c>
      <c r="N71" s="42">
        <f t="shared" si="3"/>
        <v>389865748</v>
      </c>
      <c r="O71" s="42">
        <f t="shared" si="4"/>
        <v>-2417448</v>
      </c>
      <c r="P71" s="54">
        <f t="shared" si="5"/>
        <v>-0.6</v>
      </c>
      <c r="Q71" s="53">
        <f>SUM('[102]A'!F$16:G$16)</f>
        <v>392283196</v>
      </c>
    </row>
    <row r="72" spans="1:17" ht="9.75" customHeight="1">
      <c r="A72" s="38" t="s">
        <v>75</v>
      </c>
      <c r="B72" s="42">
        <f aca="true" t="shared" si="6" ref="B72:N72">SUM(B21:B71)</f>
        <v>3242366892</v>
      </c>
      <c r="C72" s="42">
        <f t="shared" si="6"/>
        <v>3139825133</v>
      </c>
      <c r="D72" s="42">
        <f t="shared" si="6"/>
        <v>3348447810</v>
      </c>
      <c r="E72" s="42">
        <f t="shared" si="6"/>
        <v>3297425861</v>
      </c>
      <c r="F72" s="42">
        <f t="shared" si="6"/>
        <v>3248270130</v>
      </c>
      <c r="G72" s="42">
        <f t="shared" si="6"/>
        <v>3344882902</v>
      </c>
      <c r="H72" s="42">
        <f t="shared" si="6"/>
        <v>3176509336</v>
      </c>
      <c r="I72" s="42">
        <f t="shared" si="6"/>
        <v>3162554760</v>
      </c>
      <c r="J72" s="42">
        <f t="shared" si="6"/>
        <v>3420290716</v>
      </c>
      <c r="K72" s="42">
        <f t="shared" si="6"/>
        <v>3206390658</v>
      </c>
      <c r="L72" s="42">
        <f t="shared" si="6"/>
        <v>2924128497</v>
      </c>
      <c r="M72" s="42">
        <f t="shared" si="6"/>
        <v>3203233578</v>
      </c>
      <c r="N72" s="42">
        <f t="shared" si="6"/>
        <v>38714326273</v>
      </c>
      <c r="O72" s="42">
        <f t="shared" si="4"/>
        <v>-2057849997</v>
      </c>
      <c r="P72" s="21">
        <f>ROUND(O72/Q72*100,1)</f>
        <v>-5</v>
      </c>
      <c r="Q72" s="55">
        <f>SUM(Q21:Q71)</f>
        <v>40772176270</v>
      </c>
    </row>
    <row r="73" spans="1:17" ht="3.75" customHeight="1">
      <c r="A73" s="4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56"/>
      <c r="Q73" s="33"/>
    </row>
    <row r="74" spans="1:17" ht="0.75" customHeight="1">
      <c r="A74" s="57"/>
      <c r="B74" s="32"/>
      <c r="C74" s="32"/>
      <c r="D74" s="32"/>
      <c r="E74" s="32"/>
      <c r="F74" s="32"/>
      <c r="G74" s="32"/>
      <c r="H74" s="32"/>
      <c r="I74" s="58"/>
      <c r="J74" s="32"/>
      <c r="K74" s="32"/>
      <c r="L74" s="32"/>
      <c r="M74" s="32"/>
      <c r="N74" s="32"/>
      <c r="O74" s="32"/>
      <c r="P74" s="45"/>
      <c r="Q74" s="53"/>
    </row>
    <row r="75" spans="1:17" ht="0.75" customHeight="1">
      <c r="A75" s="57"/>
      <c r="B75" s="32"/>
      <c r="C75" s="32"/>
      <c r="D75" s="32"/>
      <c r="E75" s="32"/>
      <c r="F75" s="32"/>
      <c r="G75" s="32"/>
      <c r="H75" s="32"/>
      <c r="I75" s="58"/>
      <c r="J75" s="32"/>
      <c r="K75" s="32"/>
      <c r="L75" s="32"/>
      <c r="M75" s="32"/>
      <c r="N75" s="32"/>
      <c r="O75" s="32"/>
      <c r="P75" s="45"/>
      <c r="Q75" s="53"/>
    </row>
    <row r="76" spans="1:17" ht="0.75" customHeight="1">
      <c r="A76" s="74"/>
      <c r="B76" s="32"/>
      <c r="C76" s="32"/>
      <c r="D76" s="32"/>
      <c r="E76" s="32"/>
      <c r="F76" s="32"/>
      <c r="G76" s="32"/>
      <c r="H76" s="32"/>
      <c r="I76" s="58"/>
      <c r="J76" s="32"/>
      <c r="K76" s="32"/>
      <c r="L76" s="32"/>
      <c r="M76" s="32"/>
      <c r="N76" s="32"/>
      <c r="O76" s="32"/>
      <c r="P76" s="45"/>
      <c r="Q76" s="53"/>
    </row>
    <row r="77" spans="1:17" ht="0.75" customHeight="1">
      <c r="A77" s="5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53"/>
    </row>
    <row r="78" spans="1:16" ht="8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76">
        <f>SUM(N21:N71)</f>
        <v>38714326273</v>
      </c>
      <c r="O78" s="61"/>
      <c r="P78" s="61"/>
    </row>
    <row r="79" spans="1:16" ht="8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</sheetData>
  <sheetProtection/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Bryant.Gross</cp:lastModifiedBy>
  <cp:lastPrinted>2010-06-22T13:06:33Z</cp:lastPrinted>
  <dcterms:created xsi:type="dcterms:W3CDTF">2001-08-17T16:56:06Z</dcterms:created>
  <dcterms:modified xsi:type="dcterms:W3CDTF">2010-08-06T12:17:27Z</dcterms:modified>
  <cp:category/>
  <cp:version/>
  <cp:contentType/>
  <cp:contentStatus/>
</cp:coreProperties>
</file>