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16\CHARTS\"/>
    </mc:Choice>
  </mc:AlternateContent>
  <bookViews>
    <workbookView xWindow="0" yWindow="0" windowWidth="28800" windowHeight="11745"/>
  </bookViews>
  <sheets>
    <sheet name="DISB CHT" sheetId="1" r:id="rId1"/>
  </sheets>
  <externalReferences>
    <externalReference r:id="rId2"/>
    <externalReference r:id="rId3"/>
  </externalReferences>
  <definedNames>
    <definedName name="_xlchart.v1.0" hidden="1">[1]DISBCHT!$A$66:$A$126</definedName>
    <definedName name="_xlchart.v1.1" hidden="1">[1]DISBCHT!$G$52</definedName>
    <definedName name="_xlchart.v1.2" hidden="1">[1]DISBCHT!$G$66:$G$126</definedName>
    <definedName name="_xlchart.v1.3" hidden="1">[1]DISBCHT!$H$52</definedName>
    <definedName name="_xlchart.v1.4" hidden="1">[1]DISBCHT!$H$66:$H$126</definedName>
    <definedName name="_xlchart.v1.5" hidden="1">[1]DISBCHT!$I$52:$I$53</definedName>
    <definedName name="_xlchart.v1.6" hidden="1">[1]DISBCHT!$I$66:$I$126</definedName>
    <definedName name="_xlchart.v1.7" hidden="1">[1]DISBCHT!$J$52:$J$53</definedName>
    <definedName name="_xlchart.v1.8" hidden="1">[1]DISBCHT!$J$66:$J$126</definedName>
    <definedName name="_xlchart.v1.9" hidden="1">[1]DISBCHT!$J$66:$J$126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J126" i="1" s="1"/>
  <c r="D126" i="1"/>
  <c r="I126" i="1" s="1"/>
  <c r="C126" i="1"/>
  <c r="H126" i="1" s="1"/>
  <c r="B126" i="1"/>
  <c r="G126" i="1" s="1"/>
  <c r="J125" i="1"/>
  <c r="I125" i="1"/>
  <c r="H125" i="1"/>
  <c r="G125" i="1"/>
  <c r="F125" i="1"/>
  <c r="E125" i="1"/>
  <c r="D125" i="1"/>
  <c r="C125" i="1"/>
  <c r="B125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D110" i="1"/>
  <c r="J109" i="1"/>
  <c r="H109" i="1"/>
  <c r="G109" i="1"/>
  <c r="D109" i="1"/>
  <c r="I109" i="1" s="1"/>
  <c r="J108" i="1"/>
  <c r="I108" i="1"/>
  <c r="H108" i="1"/>
  <c r="G108" i="1"/>
  <c r="D108" i="1"/>
  <c r="A108" i="1"/>
  <c r="A109" i="1" s="1"/>
  <c r="A110" i="1" s="1"/>
  <c r="A111" i="1" s="1"/>
  <c r="J107" i="1"/>
  <c r="H107" i="1"/>
  <c r="G107" i="1"/>
  <c r="D107" i="1"/>
  <c r="I107" i="1" s="1"/>
  <c r="J106" i="1"/>
  <c r="I106" i="1"/>
  <c r="H106" i="1"/>
  <c r="G106" i="1"/>
  <c r="D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</calcChain>
</file>

<file path=xl/sharedStrings.xml><?xml version="1.0" encoding="utf-8"?>
<sst xmlns="http://schemas.openxmlformats.org/spreadsheetml/2006/main" count="16" uniqueCount="12">
  <si>
    <t>Year</t>
  </si>
  <si>
    <t>Capital Outlay</t>
  </si>
  <si>
    <t>Maintenance</t>
  </si>
  <si>
    <t>Administration, Highway Law</t>
  </si>
  <si>
    <t>Debt Retirement</t>
  </si>
  <si>
    <t>Debt</t>
  </si>
  <si>
    <t xml:space="preserve"> </t>
  </si>
  <si>
    <t>Enforcement, &amp; Bond Interest</t>
  </si>
  <si>
    <t>Enforcement, and Bond Interest</t>
  </si>
  <si>
    <t>Retirement</t>
  </si>
  <si>
    <t>Dollars in Millions</t>
  </si>
  <si>
    <t>Dollars in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</si>
</sst>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_(* #,##0_);_(* \(#,##0\);_ &quot; -&quot;"/>
  </numFmts>
  <fonts count="4" x14ac:knownFonts="1">
    <font>
      <sz val="10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39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DISBURSEMENTS FOR HIGHWAYS, BY FUNCTION
1955- 2016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31717317632912E-2"/>
          <c:y val="0.19587688026602854"/>
          <c:w val="0.87868875904221078"/>
          <c:h val="0.62886787874882843"/>
        </c:manualLayout>
      </c:layout>
      <c:lineChart>
        <c:grouping val="standard"/>
        <c:varyColors val="0"/>
        <c:ser>
          <c:idx val="3"/>
          <c:order val="0"/>
          <c:tx>
            <c:strRef>
              <c:f>[1]DISBCHT!$J$52:$J$53</c:f>
              <c:strCache>
                <c:ptCount val="2"/>
                <c:pt idx="0">
                  <c:v>Debt</c:v>
                </c:pt>
                <c:pt idx="1">
                  <c:v>Retirement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[1]DISBCHT!$A$66:$A$126</c:f>
              <c:numCache>
                <c:formatCode>0_);\(0\)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[1]DISBCHT!$J$66:$J$126</c:f>
              <c:numCache>
                <c:formatCode>#,##0.00_);\(#,##0.00\)</c:formatCode>
                <c:ptCount val="61"/>
                <c:pt idx="0">
                  <c:v>0.41599999999999998</c:v>
                </c:pt>
                <c:pt idx="1">
                  <c:v>0.52900000000000003</c:v>
                </c:pt>
                <c:pt idx="2">
                  <c:v>0.54300000000000004</c:v>
                </c:pt>
                <c:pt idx="3">
                  <c:v>0.60899999999999999</c:v>
                </c:pt>
                <c:pt idx="4">
                  <c:v>0.60099999999999998</c:v>
                </c:pt>
                <c:pt idx="5">
                  <c:v>0.66500000000000004</c:v>
                </c:pt>
                <c:pt idx="6">
                  <c:v>0.67900000000000005</c:v>
                </c:pt>
                <c:pt idx="7">
                  <c:v>0.73199999999999998</c:v>
                </c:pt>
                <c:pt idx="8">
                  <c:v>0.752</c:v>
                </c:pt>
                <c:pt idx="9">
                  <c:v>0.85499999999999998</c:v>
                </c:pt>
                <c:pt idx="10">
                  <c:v>0.91500000000000004</c:v>
                </c:pt>
                <c:pt idx="11">
                  <c:v>0.96499999999999997</c:v>
                </c:pt>
                <c:pt idx="12">
                  <c:v>1.071</c:v>
                </c:pt>
                <c:pt idx="13">
                  <c:v>1.17</c:v>
                </c:pt>
                <c:pt idx="14">
                  <c:v>1.252</c:v>
                </c:pt>
                <c:pt idx="15">
                  <c:v>1.2809999999999999</c:v>
                </c:pt>
                <c:pt idx="16">
                  <c:v>1.27</c:v>
                </c:pt>
                <c:pt idx="17">
                  <c:v>1.405</c:v>
                </c:pt>
                <c:pt idx="18">
                  <c:v>1.4450000000000001</c:v>
                </c:pt>
                <c:pt idx="19">
                  <c:v>1.492</c:v>
                </c:pt>
                <c:pt idx="20">
                  <c:v>1.5669999999999999</c:v>
                </c:pt>
                <c:pt idx="21">
                  <c:v>1.2809999999999999</c:v>
                </c:pt>
                <c:pt idx="22">
                  <c:v>1.3680000000000001</c:v>
                </c:pt>
                <c:pt idx="23">
                  <c:v>1.425</c:v>
                </c:pt>
                <c:pt idx="24">
                  <c:v>1.456</c:v>
                </c:pt>
                <c:pt idx="25">
                  <c:v>1.202</c:v>
                </c:pt>
                <c:pt idx="26">
                  <c:v>1.69</c:v>
                </c:pt>
                <c:pt idx="27">
                  <c:v>1.8720000000000001</c:v>
                </c:pt>
                <c:pt idx="28">
                  <c:v>1.641</c:v>
                </c:pt>
                <c:pt idx="29">
                  <c:v>2.1480000000000001</c:v>
                </c:pt>
                <c:pt idx="30">
                  <c:v>2.5049999999999999</c:v>
                </c:pt>
                <c:pt idx="31">
                  <c:v>2.7879999999999998</c:v>
                </c:pt>
                <c:pt idx="32">
                  <c:v>2.6819999999999999</c:v>
                </c:pt>
                <c:pt idx="33">
                  <c:v>2.8250000000000002</c:v>
                </c:pt>
                <c:pt idx="34">
                  <c:v>3.2050000000000001</c:v>
                </c:pt>
                <c:pt idx="35">
                  <c:v>3.282</c:v>
                </c:pt>
                <c:pt idx="36">
                  <c:v>3.4660000000000002</c:v>
                </c:pt>
                <c:pt idx="37">
                  <c:v>3.6269999999999998</c:v>
                </c:pt>
                <c:pt idx="38">
                  <c:v>4.5469999999999997</c:v>
                </c:pt>
                <c:pt idx="39">
                  <c:v>4.484</c:v>
                </c:pt>
                <c:pt idx="40">
                  <c:v>4.59</c:v>
                </c:pt>
                <c:pt idx="41">
                  <c:v>4.633</c:v>
                </c:pt>
                <c:pt idx="42">
                  <c:v>5.1470000000000002</c:v>
                </c:pt>
                <c:pt idx="43">
                  <c:v>4.9139999999999997</c:v>
                </c:pt>
                <c:pt idx="44">
                  <c:v>5.1050000000000004</c:v>
                </c:pt>
                <c:pt idx="45">
                  <c:v>5.0860000000000003</c:v>
                </c:pt>
                <c:pt idx="46">
                  <c:v>6.9450000000000003</c:v>
                </c:pt>
                <c:pt idx="47">
                  <c:v>7.3929999999999998</c:v>
                </c:pt>
                <c:pt idx="48">
                  <c:v>8.0105830000000005</c:v>
                </c:pt>
                <c:pt idx="49">
                  <c:v>8.0709999999999997</c:v>
                </c:pt>
                <c:pt idx="50">
                  <c:v>7.6479999999999997</c:v>
                </c:pt>
                <c:pt idx="51">
                  <c:v>8.032</c:v>
                </c:pt>
                <c:pt idx="52">
                  <c:v>8.4770000000000003</c:v>
                </c:pt>
                <c:pt idx="53">
                  <c:v>9.734</c:v>
                </c:pt>
                <c:pt idx="54">
                  <c:v>12.279</c:v>
                </c:pt>
                <c:pt idx="55">
                  <c:v>13.712999999999999</c:v>
                </c:pt>
                <c:pt idx="56">
                  <c:v>22.648777654706045</c:v>
                </c:pt>
                <c:pt idx="57">
                  <c:v>19.458531000000004</c:v>
                </c:pt>
                <c:pt idx="58">
                  <c:v>33.453058121170301</c:v>
                </c:pt>
                <c:pt idx="59">
                  <c:v>27.657989000000001</c:v>
                </c:pt>
                <c:pt idx="60">
                  <c:v>14.384146300000001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9B-4FB7-9BF7-62E54F8BC9AD}"/>
            </c:ext>
          </c:extLst>
        </c:ser>
        <c:ser>
          <c:idx val="2"/>
          <c:order val="1"/>
          <c:tx>
            <c:strRef>
              <c:f>[1]DISBCHT!$I$52:$I$53</c:f>
              <c:strCache>
                <c:ptCount val="2"/>
                <c:pt idx="0">
                  <c:v>Administration, Highway Law</c:v>
                </c:pt>
                <c:pt idx="1">
                  <c:v>Enforcement, and Bond Interest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[1]DISBCHT!$A$66:$A$126</c:f>
              <c:numCache>
                <c:formatCode>0_);\(0\)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[1]DISBCHT!$I$66:$I$126</c:f>
              <c:numCache>
                <c:formatCode>#,##0.00_);\(#,##0.00\)</c:formatCode>
                <c:ptCount val="61"/>
                <c:pt idx="0">
                  <c:v>0.83399999999999996</c:v>
                </c:pt>
                <c:pt idx="1">
                  <c:v>0.94499999999999995</c:v>
                </c:pt>
                <c:pt idx="2">
                  <c:v>1.0760000000000001</c:v>
                </c:pt>
                <c:pt idx="3">
                  <c:v>1.139</c:v>
                </c:pt>
                <c:pt idx="4">
                  <c:v>1.2310000000000001</c:v>
                </c:pt>
                <c:pt idx="5">
                  <c:v>1.2989999999999999</c:v>
                </c:pt>
                <c:pt idx="6">
                  <c:v>1.3979999999999999</c:v>
                </c:pt>
                <c:pt idx="7">
                  <c:v>1.5089999999999999</c:v>
                </c:pt>
                <c:pt idx="8">
                  <c:v>1.673</c:v>
                </c:pt>
                <c:pt idx="9">
                  <c:v>1.7989999999999999</c:v>
                </c:pt>
                <c:pt idx="10">
                  <c:v>2.02</c:v>
                </c:pt>
                <c:pt idx="11">
                  <c:v>2.2709999999999999</c:v>
                </c:pt>
                <c:pt idx="12">
                  <c:v>2.5129999999999999</c:v>
                </c:pt>
                <c:pt idx="13">
                  <c:v>2.9</c:v>
                </c:pt>
                <c:pt idx="14">
                  <c:v>3.2879999999999998</c:v>
                </c:pt>
                <c:pt idx="15">
                  <c:v>3.7789999999999999</c:v>
                </c:pt>
                <c:pt idx="16">
                  <c:v>4.2210000000000001</c:v>
                </c:pt>
                <c:pt idx="17">
                  <c:v>4.6740000000000004</c:v>
                </c:pt>
                <c:pt idx="18">
                  <c:v>4.9969999999999999</c:v>
                </c:pt>
                <c:pt idx="19">
                  <c:v>5.5229999999999997</c:v>
                </c:pt>
                <c:pt idx="20">
                  <c:v>6.0759999999999996</c:v>
                </c:pt>
                <c:pt idx="21">
                  <c:v>6.4930000000000003</c:v>
                </c:pt>
                <c:pt idx="22">
                  <c:v>7.1180000000000003</c:v>
                </c:pt>
                <c:pt idx="23">
                  <c:v>7.51</c:v>
                </c:pt>
                <c:pt idx="24">
                  <c:v>8.3019999999999996</c:v>
                </c:pt>
                <c:pt idx="25">
                  <c:v>8.5250000000000004</c:v>
                </c:pt>
                <c:pt idx="26">
                  <c:v>8.91</c:v>
                </c:pt>
                <c:pt idx="27">
                  <c:v>9.5280000000000005</c:v>
                </c:pt>
                <c:pt idx="28">
                  <c:v>10.182</c:v>
                </c:pt>
                <c:pt idx="29">
                  <c:v>11.563000000000001</c:v>
                </c:pt>
                <c:pt idx="30">
                  <c:v>12.731</c:v>
                </c:pt>
                <c:pt idx="31">
                  <c:v>13.723000000000001</c:v>
                </c:pt>
                <c:pt idx="32">
                  <c:v>13.750999999999999</c:v>
                </c:pt>
                <c:pt idx="33">
                  <c:v>15.154999999999999</c:v>
                </c:pt>
                <c:pt idx="34">
                  <c:v>16.940999999999999</c:v>
                </c:pt>
                <c:pt idx="35">
                  <c:v>17.914000000000001</c:v>
                </c:pt>
                <c:pt idx="36">
                  <c:v>18.55</c:v>
                </c:pt>
                <c:pt idx="37">
                  <c:v>19.675000000000001</c:v>
                </c:pt>
                <c:pt idx="38">
                  <c:v>19.713000000000001</c:v>
                </c:pt>
                <c:pt idx="39">
                  <c:v>20.446999999999999</c:v>
                </c:pt>
                <c:pt idx="40">
                  <c:v>21.117999999999999</c:v>
                </c:pt>
                <c:pt idx="41">
                  <c:v>22.183</c:v>
                </c:pt>
                <c:pt idx="42">
                  <c:v>22.347000000000001</c:v>
                </c:pt>
                <c:pt idx="43">
                  <c:v>16.672999999999998</c:v>
                </c:pt>
                <c:pt idx="44">
                  <c:v>25.634</c:v>
                </c:pt>
                <c:pt idx="45">
                  <c:v>27.17</c:v>
                </c:pt>
                <c:pt idx="46">
                  <c:v>29.007999999999999</c:v>
                </c:pt>
                <c:pt idx="47">
                  <c:v>31.198</c:v>
                </c:pt>
                <c:pt idx="48">
                  <c:v>32.878</c:v>
                </c:pt>
                <c:pt idx="49">
                  <c:v>31.584</c:v>
                </c:pt>
                <c:pt idx="50">
                  <c:v>34.311</c:v>
                </c:pt>
                <c:pt idx="51">
                  <c:v>36.863999999999997</c:v>
                </c:pt>
                <c:pt idx="52">
                  <c:v>29.276</c:v>
                </c:pt>
                <c:pt idx="53">
                  <c:v>41.887</c:v>
                </c:pt>
                <c:pt idx="54">
                  <c:v>44.087000000000003</c:v>
                </c:pt>
                <c:pt idx="55">
                  <c:v>44.804000000000002</c:v>
                </c:pt>
                <c:pt idx="56">
                  <c:v>45.481000000000002</c:v>
                </c:pt>
                <c:pt idx="57">
                  <c:v>45.493128000000006</c:v>
                </c:pt>
                <c:pt idx="58">
                  <c:v>47.93030328353931</c:v>
                </c:pt>
                <c:pt idx="59">
                  <c:v>49.181190999999998</c:v>
                </c:pt>
                <c:pt idx="60">
                  <c:v>48.088087647328685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9B-4FB7-9BF7-62E54F8BC9AD}"/>
            </c:ext>
          </c:extLst>
        </c:ser>
        <c:ser>
          <c:idx val="1"/>
          <c:order val="2"/>
          <c:tx>
            <c:strRef>
              <c:f>[1]DISBCHT!$H$52</c:f>
              <c:strCache>
                <c:ptCount val="1"/>
                <c:pt idx="0">
                  <c:v>Maintenance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[1]DISBCHT!$A$66:$A$126</c:f>
              <c:numCache>
                <c:formatCode>0_);\(0\)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[1]DISBCHT!$H$66:$H$126</c:f>
              <c:numCache>
                <c:formatCode>#,##0.00_);\(#,##0.00\)</c:formatCode>
                <c:ptCount val="61"/>
                <c:pt idx="0">
                  <c:v>2.089</c:v>
                </c:pt>
                <c:pt idx="1">
                  <c:v>2.2050000000000001</c:v>
                </c:pt>
                <c:pt idx="2">
                  <c:v>2.3690000000000002</c:v>
                </c:pt>
                <c:pt idx="3">
                  <c:v>2.4809999999999999</c:v>
                </c:pt>
                <c:pt idx="4">
                  <c:v>2.64</c:v>
                </c:pt>
                <c:pt idx="5">
                  <c:v>2.7280000000000002</c:v>
                </c:pt>
                <c:pt idx="6">
                  <c:v>2.839</c:v>
                </c:pt>
                <c:pt idx="7">
                  <c:v>2.9180000000000001</c:v>
                </c:pt>
                <c:pt idx="8">
                  <c:v>3.06</c:v>
                </c:pt>
                <c:pt idx="9">
                  <c:v>3.2890000000000001</c:v>
                </c:pt>
                <c:pt idx="10">
                  <c:v>3.5169999999999999</c:v>
                </c:pt>
                <c:pt idx="11">
                  <c:v>3.7719999999999998</c:v>
                </c:pt>
                <c:pt idx="12">
                  <c:v>4.0030000000000001</c:v>
                </c:pt>
                <c:pt idx="13">
                  <c:v>4.3310000000000004</c:v>
                </c:pt>
                <c:pt idx="14">
                  <c:v>4.72</c:v>
                </c:pt>
                <c:pt idx="15">
                  <c:v>5.1139999999999999</c:v>
                </c:pt>
                <c:pt idx="16">
                  <c:v>5.4329999999999998</c:v>
                </c:pt>
                <c:pt idx="17">
                  <c:v>5.9489999999999998</c:v>
                </c:pt>
                <c:pt idx="18">
                  <c:v>6.5730000000000004</c:v>
                </c:pt>
                <c:pt idx="19">
                  <c:v>7.2859999999999996</c:v>
                </c:pt>
                <c:pt idx="20">
                  <c:v>7.7350000000000003</c:v>
                </c:pt>
                <c:pt idx="21">
                  <c:v>8.6120000000000001</c:v>
                </c:pt>
                <c:pt idx="22">
                  <c:v>9.7850000000000001</c:v>
                </c:pt>
                <c:pt idx="23">
                  <c:v>10.571</c:v>
                </c:pt>
                <c:pt idx="24">
                  <c:v>11.445</c:v>
                </c:pt>
                <c:pt idx="25">
                  <c:v>12.164999999999999</c:v>
                </c:pt>
                <c:pt idx="26">
                  <c:v>13.319000000000001</c:v>
                </c:pt>
                <c:pt idx="27">
                  <c:v>14.24</c:v>
                </c:pt>
                <c:pt idx="28">
                  <c:v>15.007999999999999</c:v>
                </c:pt>
                <c:pt idx="29">
                  <c:v>16.588999999999999</c:v>
                </c:pt>
                <c:pt idx="30">
                  <c:v>17.643000000000001</c:v>
                </c:pt>
                <c:pt idx="31">
                  <c:v>18.152000000000001</c:v>
                </c:pt>
                <c:pt idx="32">
                  <c:v>19.109000000000002</c:v>
                </c:pt>
                <c:pt idx="33">
                  <c:v>18.952000000000002</c:v>
                </c:pt>
                <c:pt idx="34">
                  <c:v>20.364999999999998</c:v>
                </c:pt>
                <c:pt idx="35">
                  <c:v>20.382000000000001</c:v>
                </c:pt>
                <c:pt idx="36">
                  <c:v>21.542000000000002</c:v>
                </c:pt>
                <c:pt idx="37">
                  <c:v>22.6</c:v>
                </c:pt>
                <c:pt idx="38">
                  <c:v>23.553000000000001</c:v>
                </c:pt>
                <c:pt idx="39">
                  <c:v>24.318999999999999</c:v>
                </c:pt>
                <c:pt idx="40">
                  <c:v>25.564</c:v>
                </c:pt>
                <c:pt idx="41">
                  <c:v>26.777000000000001</c:v>
                </c:pt>
                <c:pt idx="42">
                  <c:v>27.172999999999998</c:v>
                </c:pt>
                <c:pt idx="43">
                  <c:v>29.997</c:v>
                </c:pt>
                <c:pt idx="44">
                  <c:v>30.635999999999999</c:v>
                </c:pt>
                <c:pt idx="45">
                  <c:v>31.677</c:v>
                </c:pt>
                <c:pt idx="46">
                  <c:v>33.893000000000001</c:v>
                </c:pt>
                <c:pt idx="47">
                  <c:v>35.011000000000003</c:v>
                </c:pt>
                <c:pt idx="48">
                  <c:v>36.327180999999996</c:v>
                </c:pt>
                <c:pt idx="49">
                  <c:v>37.881999999999998</c:v>
                </c:pt>
                <c:pt idx="50">
                  <c:v>40.426000000000002</c:v>
                </c:pt>
                <c:pt idx="51">
                  <c:v>45.759</c:v>
                </c:pt>
                <c:pt idx="52">
                  <c:v>44.972000000000001</c:v>
                </c:pt>
                <c:pt idx="53">
                  <c:v>49.432000000000002</c:v>
                </c:pt>
                <c:pt idx="54">
                  <c:v>48.772990473043869</c:v>
                </c:pt>
                <c:pt idx="55">
                  <c:v>46.311</c:v>
                </c:pt>
                <c:pt idx="56">
                  <c:v>47.990406719869206</c:v>
                </c:pt>
                <c:pt idx="57">
                  <c:v>48.654862000000001</c:v>
                </c:pt>
                <c:pt idx="58">
                  <c:v>51.592917115732639</c:v>
                </c:pt>
                <c:pt idx="59">
                  <c:v>51.817098999999999</c:v>
                </c:pt>
                <c:pt idx="60">
                  <c:v>49.748517863033165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9B-4FB7-9BF7-62E54F8BC9AD}"/>
            </c:ext>
          </c:extLst>
        </c:ser>
        <c:ser>
          <c:idx val="0"/>
          <c:order val="3"/>
          <c:tx>
            <c:strRef>
              <c:f>[1]DISBCHT!$G$52</c:f>
              <c:strCache>
                <c:ptCount val="1"/>
                <c:pt idx="0">
                  <c:v>Capital Outlay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[1]DISBCHT!$A$66:$A$126</c:f>
              <c:numCache>
                <c:formatCode>0_);\(0\)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[1]DISBCHT!$G$66:$G$126</c:f>
              <c:numCache>
                <c:formatCode>#,##0.00_);\(#,##0.00\)</c:formatCode>
                <c:ptCount val="61"/>
                <c:pt idx="0">
                  <c:v>5.0149999999999997</c:v>
                </c:pt>
                <c:pt idx="1">
                  <c:v>5.6539999999999999</c:v>
                </c:pt>
                <c:pt idx="2">
                  <c:v>6.3479999999999999</c:v>
                </c:pt>
                <c:pt idx="3">
                  <c:v>6.657</c:v>
                </c:pt>
                <c:pt idx="4">
                  <c:v>6.29</c:v>
                </c:pt>
                <c:pt idx="5">
                  <c:v>6.8</c:v>
                </c:pt>
                <c:pt idx="6">
                  <c:v>7.3860000000000001</c:v>
                </c:pt>
                <c:pt idx="7">
                  <c:v>7.8929999999999998</c:v>
                </c:pt>
                <c:pt idx="8">
                  <c:v>8.2520000000000007</c:v>
                </c:pt>
                <c:pt idx="9">
                  <c:v>8.3680000000000003</c:v>
                </c:pt>
                <c:pt idx="10">
                  <c:v>9.2460000000000004</c:v>
                </c:pt>
                <c:pt idx="11">
                  <c:v>9.6609999999999996</c:v>
                </c:pt>
                <c:pt idx="12">
                  <c:v>10.346</c:v>
                </c:pt>
                <c:pt idx="13">
                  <c:v>10.372999999999999</c:v>
                </c:pt>
                <c:pt idx="14">
                  <c:v>11.574999999999999</c:v>
                </c:pt>
                <c:pt idx="15">
                  <c:v>12.305999999999999</c:v>
                </c:pt>
                <c:pt idx="16">
                  <c:v>12.275</c:v>
                </c:pt>
                <c:pt idx="17">
                  <c:v>12.164999999999999</c:v>
                </c:pt>
                <c:pt idx="18">
                  <c:v>13.102</c:v>
                </c:pt>
                <c:pt idx="19">
                  <c:v>14.398</c:v>
                </c:pt>
                <c:pt idx="20">
                  <c:v>13.927</c:v>
                </c:pt>
                <c:pt idx="21">
                  <c:v>13.079000000000001</c:v>
                </c:pt>
                <c:pt idx="22">
                  <c:v>14.938000000000001</c:v>
                </c:pt>
                <c:pt idx="23">
                  <c:v>17.611999999999998</c:v>
                </c:pt>
                <c:pt idx="24">
                  <c:v>20.337</c:v>
                </c:pt>
                <c:pt idx="25">
                  <c:v>19.734000000000002</c:v>
                </c:pt>
                <c:pt idx="26">
                  <c:v>19.052</c:v>
                </c:pt>
                <c:pt idx="27">
                  <c:v>20.224</c:v>
                </c:pt>
                <c:pt idx="28">
                  <c:v>23.123000000000001</c:v>
                </c:pt>
                <c:pt idx="29">
                  <c:v>26.646999999999998</c:v>
                </c:pt>
                <c:pt idx="30">
                  <c:v>29.231999999999999</c:v>
                </c:pt>
                <c:pt idx="31">
                  <c:v>30.74</c:v>
                </c:pt>
                <c:pt idx="32">
                  <c:v>32.956000000000003</c:v>
                </c:pt>
                <c:pt idx="33">
                  <c:v>33.143999999999998</c:v>
                </c:pt>
                <c:pt idx="34">
                  <c:v>35.151000000000003</c:v>
                </c:pt>
                <c:pt idx="35">
                  <c:v>36.154000000000003</c:v>
                </c:pt>
                <c:pt idx="36">
                  <c:v>37.811999999999998</c:v>
                </c:pt>
                <c:pt idx="37">
                  <c:v>40.478000000000002</c:v>
                </c:pt>
                <c:pt idx="38">
                  <c:v>42.378999999999998</c:v>
                </c:pt>
                <c:pt idx="39">
                  <c:v>44.228000000000002</c:v>
                </c:pt>
                <c:pt idx="40">
                  <c:v>46.81</c:v>
                </c:pt>
                <c:pt idx="41">
                  <c:v>48.36</c:v>
                </c:pt>
                <c:pt idx="42">
                  <c:v>52.308</c:v>
                </c:pt>
                <c:pt idx="43">
                  <c:v>57.226999999999997</c:v>
                </c:pt>
                <c:pt idx="44">
                  <c:v>61.323</c:v>
                </c:pt>
                <c:pt idx="45">
                  <c:v>65.968000000000004</c:v>
                </c:pt>
                <c:pt idx="46">
                  <c:v>68.793999999999997</c:v>
                </c:pt>
                <c:pt idx="47">
                  <c:v>70.004000000000005</c:v>
                </c:pt>
                <c:pt idx="48">
                  <c:v>70.274248999999998</c:v>
                </c:pt>
                <c:pt idx="49">
                  <c:v>75.162000000000006</c:v>
                </c:pt>
                <c:pt idx="50">
                  <c:v>78.676000000000002</c:v>
                </c:pt>
                <c:pt idx="51">
                  <c:v>81.097999999999999</c:v>
                </c:pt>
                <c:pt idx="52">
                  <c:v>91.144000000000005</c:v>
                </c:pt>
                <c:pt idx="53">
                  <c:v>94.525000000000006</c:v>
                </c:pt>
                <c:pt idx="54">
                  <c:v>100.175</c:v>
                </c:pt>
                <c:pt idx="55">
                  <c:v>101.61199999999999</c:v>
                </c:pt>
                <c:pt idx="56">
                  <c:v>105.19869965228509</c:v>
                </c:pt>
                <c:pt idx="57">
                  <c:v>103.42626599999998</c:v>
                </c:pt>
                <c:pt idx="58">
                  <c:v>105.45236872820678</c:v>
                </c:pt>
                <c:pt idx="59">
                  <c:v>106.53890799999999</c:v>
                </c:pt>
                <c:pt idx="60">
                  <c:v>106.78016543410342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9B-4FB7-9BF7-62E54F8B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4832"/>
        <c:axId val="92436736"/>
      </c:lineChart>
      <c:catAx>
        <c:axId val="9242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945381348404244"/>
              <c:y val="0.89897154855643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2.2950828464449607E-2"/>
              <c:y val="0.31752678915135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0</xdr:rowOff>
    </xdr:from>
    <xdr:to>
      <xdr:col>11</xdr:col>
      <xdr:colOff>314325</xdr:colOff>
      <xdr:row>49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8F04F0-5326-4A50-9800-59D1A9A31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6/TABLES/NATIONAL/2016HF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TABLES/NATIONAL/2015HF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>
        <row r="55">
          <cell r="O55">
            <v>106780.16543410343</v>
          </cell>
        </row>
        <row r="60">
          <cell r="O60">
            <v>49748.517863033165</v>
          </cell>
        </row>
        <row r="61">
          <cell r="O61">
            <v>19706.484873521953</v>
          </cell>
        </row>
        <row r="62">
          <cell r="O62">
            <v>17849.73257380673</v>
          </cell>
        </row>
        <row r="63">
          <cell r="O63">
            <v>10531.870199999999</v>
          </cell>
        </row>
        <row r="65">
          <cell r="O65">
            <v>14384.1463</v>
          </cell>
        </row>
      </sheetData>
      <sheetData sheetId="1"/>
      <sheetData sheetId="2">
        <row r="52">
          <cell r="G52" t="str">
            <v>Capital Outlay</v>
          </cell>
          <cell r="H52" t="str">
            <v>Maintenance</v>
          </cell>
          <cell r="I52" t="str">
            <v>Administration, Highway Law</v>
          </cell>
          <cell r="J52" t="str">
            <v>Debt</v>
          </cell>
        </row>
        <row r="53">
          <cell r="I53" t="str">
            <v>Enforcement, and Bond Interest</v>
          </cell>
          <cell r="J53" t="str">
            <v>Retirement</v>
          </cell>
        </row>
        <row r="66">
          <cell r="A66">
            <v>1956</v>
          </cell>
          <cell r="G66">
            <v>5.0149999999999997</v>
          </cell>
          <cell r="H66">
            <v>2.089</v>
          </cell>
          <cell r="I66">
            <v>0.83399999999999996</v>
          </cell>
          <cell r="J66">
            <v>0.41599999999999998</v>
          </cell>
        </row>
        <row r="67">
          <cell r="A67">
            <v>1957</v>
          </cell>
          <cell r="G67">
            <v>5.6539999999999999</v>
          </cell>
          <cell r="H67">
            <v>2.2050000000000001</v>
          </cell>
          <cell r="I67">
            <v>0.94499999999999995</v>
          </cell>
          <cell r="J67">
            <v>0.52900000000000003</v>
          </cell>
        </row>
        <row r="68">
          <cell r="A68">
            <v>1958</v>
          </cell>
          <cell r="G68">
            <v>6.3479999999999999</v>
          </cell>
          <cell r="H68">
            <v>2.3690000000000002</v>
          </cell>
          <cell r="I68">
            <v>1.0760000000000001</v>
          </cell>
          <cell r="J68">
            <v>0.54300000000000004</v>
          </cell>
        </row>
        <row r="69">
          <cell r="A69">
            <v>1959</v>
          </cell>
          <cell r="G69">
            <v>6.657</v>
          </cell>
          <cell r="H69">
            <v>2.4809999999999999</v>
          </cell>
          <cell r="I69">
            <v>1.139</v>
          </cell>
          <cell r="J69">
            <v>0.60899999999999999</v>
          </cell>
        </row>
        <row r="70">
          <cell r="A70">
            <v>1960</v>
          </cell>
          <cell r="G70">
            <v>6.29</v>
          </cell>
          <cell r="H70">
            <v>2.64</v>
          </cell>
          <cell r="I70">
            <v>1.2310000000000001</v>
          </cell>
          <cell r="J70">
            <v>0.60099999999999998</v>
          </cell>
        </row>
        <row r="71">
          <cell r="A71">
            <v>1961</v>
          </cell>
          <cell r="G71">
            <v>6.8</v>
          </cell>
          <cell r="H71">
            <v>2.7280000000000002</v>
          </cell>
          <cell r="I71">
            <v>1.2989999999999999</v>
          </cell>
          <cell r="J71">
            <v>0.66500000000000004</v>
          </cell>
        </row>
        <row r="72">
          <cell r="A72">
            <v>1962</v>
          </cell>
          <cell r="G72">
            <v>7.3860000000000001</v>
          </cell>
          <cell r="H72">
            <v>2.839</v>
          </cell>
          <cell r="I72">
            <v>1.3979999999999999</v>
          </cell>
          <cell r="J72">
            <v>0.67900000000000005</v>
          </cell>
        </row>
        <row r="73">
          <cell r="A73">
            <v>1963</v>
          </cell>
          <cell r="G73">
            <v>7.8929999999999998</v>
          </cell>
          <cell r="H73">
            <v>2.9180000000000001</v>
          </cell>
          <cell r="I73">
            <v>1.5089999999999999</v>
          </cell>
          <cell r="J73">
            <v>0.73199999999999998</v>
          </cell>
        </row>
        <row r="74">
          <cell r="A74">
            <v>1964</v>
          </cell>
          <cell r="G74">
            <v>8.2520000000000007</v>
          </cell>
          <cell r="H74">
            <v>3.06</v>
          </cell>
          <cell r="I74">
            <v>1.673</v>
          </cell>
          <cell r="J74">
            <v>0.752</v>
          </cell>
        </row>
        <row r="75">
          <cell r="A75">
            <v>1965</v>
          </cell>
          <cell r="G75">
            <v>8.3680000000000003</v>
          </cell>
          <cell r="H75">
            <v>3.2890000000000001</v>
          </cell>
          <cell r="I75">
            <v>1.7989999999999999</v>
          </cell>
          <cell r="J75">
            <v>0.85499999999999998</v>
          </cell>
        </row>
        <row r="76">
          <cell r="A76">
            <v>1966</v>
          </cell>
          <cell r="G76">
            <v>9.2460000000000004</v>
          </cell>
          <cell r="H76">
            <v>3.5169999999999999</v>
          </cell>
          <cell r="I76">
            <v>2.02</v>
          </cell>
          <cell r="J76">
            <v>0.91500000000000004</v>
          </cell>
        </row>
        <row r="77">
          <cell r="A77">
            <v>1967</v>
          </cell>
          <cell r="G77">
            <v>9.6609999999999996</v>
          </cell>
          <cell r="H77">
            <v>3.7719999999999998</v>
          </cell>
          <cell r="I77">
            <v>2.2709999999999999</v>
          </cell>
          <cell r="J77">
            <v>0.96499999999999997</v>
          </cell>
        </row>
        <row r="78">
          <cell r="A78">
            <v>1968</v>
          </cell>
          <cell r="G78">
            <v>10.346</v>
          </cell>
          <cell r="H78">
            <v>4.0030000000000001</v>
          </cell>
          <cell r="I78">
            <v>2.5129999999999999</v>
          </cell>
          <cell r="J78">
            <v>1.071</v>
          </cell>
        </row>
        <row r="79">
          <cell r="A79">
            <v>1969</v>
          </cell>
          <cell r="G79">
            <v>10.372999999999999</v>
          </cell>
          <cell r="H79">
            <v>4.3310000000000004</v>
          </cell>
          <cell r="I79">
            <v>2.9</v>
          </cell>
          <cell r="J79">
            <v>1.17</v>
          </cell>
        </row>
        <row r="80">
          <cell r="A80">
            <v>1970</v>
          </cell>
          <cell r="G80">
            <v>11.574999999999999</v>
          </cell>
          <cell r="H80">
            <v>4.72</v>
          </cell>
          <cell r="I80">
            <v>3.2879999999999998</v>
          </cell>
          <cell r="J80">
            <v>1.252</v>
          </cell>
        </row>
        <row r="81">
          <cell r="A81">
            <v>1971</v>
          </cell>
          <cell r="G81">
            <v>12.305999999999999</v>
          </cell>
          <cell r="H81">
            <v>5.1139999999999999</v>
          </cell>
          <cell r="I81">
            <v>3.7789999999999999</v>
          </cell>
          <cell r="J81">
            <v>1.2809999999999999</v>
          </cell>
        </row>
        <row r="82">
          <cell r="A82">
            <v>1972</v>
          </cell>
          <cell r="G82">
            <v>12.275</v>
          </cell>
          <cell r="H82">
            <v>5.4329999999999998</v>
          </cell>
          <cell r="I82">
            <v>4.2210000000000001</v>
          </cell>
          <cell r="J82">
            <v>1.27</v>
          </cell>
        </row>
        <row r="83">
          <cell r="A83">
            <v>1973</v>
          </cell>
          <cell r="G83">
            <v>12.164999999999999</v>
          </cell>
          <cell r="H83">
            <v>5.9489999999999998</v>
          </cell>
          <cell r="I83">
            <v>4.6740000000000004</v>
          </cell>
          <cell r="J83">
            <v>1.405</v>
          </cell>
        </row>
        <row r="84">
          <cell r="A84">
            <v>1974</v>
          </cell>
          <cell r="G84">
            <v>13.102</v>
          </cell>
          <cell r="H84">
            <v>6.5730000000000004</v>
          </cell>
          <cell r="I84">
            <v>4.9969999999999999</v>
          </cell>
          <cell r="J84">
            <v>1.4450000000000001</v>
          </cell>
        </row>
        <row r="85">
          <cell r="A85">
            <v>1975</v>
          </cell>
          <cell r="G85">
            <v>14.398</v>
          </cell>
          <cell r="H85">
            <v>7.2859999999999996</v>
          </cell>
          <cell r="I85">
            <v>5.5229999999999997</v>
          </cell>
          <cell r="J85">
            <v>1.492</v>
          </cell>
        </row>
        <row r="86">
          <cell r="A86">
            <v>1976</v>
          </cell>
          <cell r="G86">
            <v>13.927</v>
          </cell>
          <cell r="H86">
            <v>7.7350000000000003</v>
          </cell>
          <cell r="I86">
            <v>6.0759999999999996</v>
          </cell>
          <cell r="J86">
            <v>1.5669999999999999</v>
          </cell>
        </row>
        <row r="87">
          <cell r="A87">
            <v>1977</v>
          </cell>
          <cell r="G87">
            <v>13.079000000000001</v>
          </cell>
          <cell r="H87">
            <v>8.6120000000000001</v>
          </cell>
          <cell r="I87">
            <v>6.4930000000000003</v>
          </cell>
          <cell r="J87">
            <v>1.2809999999999999</v>
          </cell>
        </row>
        <row r="88">
          <cell r="A88">
            <v>1978</v>
          </cell>
          <cell r="G88">
            <v>14.938000000000001</v>
          </cell>
          <cell r="H88">
            <v>9.7850000000000001</v>
          </cell>
          <cell r="I88">
            <v>7.1180000000000003</v>
          </cell>
          <cell r="J88">
            <v>1.3680000000000001</v>
          </cell>
        </row>
        <row r="89">
          <cell r="A89">
            <v>1979</v>
          </cell>
          <cell r="G89">
            <v>17.611999999999998</v>
          </cell>
          <cell r="H89">
            <v>10.571</v>
          </cell>
          <cell r="I89">
            <v>7.51</v>
          </cell>
          <cell r="J89">
            <v>1.425</v>
          </cell>
        </row>
        <row r="90">
          <cell r="A90">
            <v>1980</v>
          </cell>
          <cell r="G90">
            <v>20.337</v>
          </cell>
          <cell r="H90">
            <v>11.445</v>
          </cell>
          <cell r="I90">
            <v>8.3019999999999996</v>
          </cell>
          <cell r="J90">
            <v>1.456</v>
          </cell>
        </row>
        <row r="91">
          <cell r="A91">
            <v>1981</v>
          </cell>
          <cell r="G91">
            <v>19.734000000000002</v>
          </cell>
          <cell r="H91">
            <v>12.164999999999999</v>
          </cell>
          <cell r="I91">
            <v>8.5250000000000004</v>
          </cell>
          <cell r="J91">
            <v>1.202</v>
          </cell>
        </row>
        <row r="92">
          <cell r="A92">
            <v>1982</v>
          </cell>
          <cell r="G92">
            <v>19.052</v>
          </cell>
          <cell r="H92">
            <v>13.319000000000001</v>
          </cell>
          <cell r="I92">
            <v>8.91</v>
          </cell>
          <cell r="J92">
            <v>1.69</v>
          </cell>
        </row>
        <row r="93">
          <cell r="A93">
            <v>1983</v>
          </cell>
          <cell r="G93">
            <v>20.224</v>
          </cell>
          <cell r="H93">
            <v>14.24</v>
          </cell>
          <cell r="I93">
            <v>9.5280000000000005</v>
          </cell>
          <cell r="J93">
            <v>1.8720000000000001</v>
          </cell>
        </row>
        <row r="94">
          <cell r="A94">
            <v>1984</v>
          </cell>
          <cell r="G94">
            <v>23.123000000000001</v>
          </cell>
          <cell r="H94">
            <v>15.007999999999999</v>
          </cell>
          <cell r="I94">
            <v>10.182</v>
          </cell>
          <cell r="J94">
            <v>1.641</v>
          </cell>
        </row>
        <row r="95">
          <cell r="A95">
            <v>1985</v>
          </cell>
          <cell r="G95">
            <v>26.646999999999998</v>
          </cell>
          <cell r="H95">
            <v>16.588999999999999</v>
          </cell>
          <cell r="I95">
            <v>11.563000000000001</v>
          </cell>
          <cell r="J95">
            <v>2.1480000000000001</v>
          </cell>
        </row>
        <row r="96">
          <cell r="A96">
            <v>1986</v>
          </cell>
          <cell r="G96">
            <v>29.231999999999999</v>
          </cell>
          <cell r="H96">
            <v>17.643000000000001</v>
          </cell>
          <cell r="I96">
            <v>12.731</v>
          </cell>
          <cell r="J96">
            <v>2.5049999999999999</v>
          </cell>
        </row>
        <row r="97">
          <cell r="A97">
            <v>1987</v>
          </cell>
          <cell r="G97">
            <v>30.74</v>
          </cell>
          <cell r="H97">
            <v>18.152000000000001</v>
          </cell>
          <cell r="I97">
            <v>13.723000000000001</v>
          </cell>
          <cell r="J97">
            <v>2.7879999999999998</v>
          </cell>
        </row>
        <row r="98">
          <cell r="A98">
            <v>1988</v>
          </cell>
          <cell r="G98">
            <v>32.956000000000003</v>
          </cell>
          <cell r="H98">
            <v>19.109000000000002</v>
          </cell>
          <cell r="I98">
            <v>13.750999999999999</v>
          </cell>
          <cell r="J98">
            <v>2.6819999999999999</v>
          </cell>
        </row>
        <row r="99">
          <cell r="A99">
            <v>1989</v>
          </cell>
          <cell r="G99">
            <v>33.143999999999998</v>
          </cell>
          <cell r="H99">
            <v>18.952000000000002</v>
          </cell>
          <cell r="I99">
            <v>15.154999999999999</v>
          </cell>
          <cell r="J99">
            <v>2.8250000000000002</v>
          </cell>
        </row>
        <row r="100">
          <cell r="A100">
            <v>1990</v>
          </cell>
          <cell r="G100">
            <v>35.151000000000003</v>
          </cell>
          <cell r="H100">
            <v>20.364999999999998</v>
          </cell>
          <cell r="I100">
            <v>16.940999999999999</v>
          </cell>
          <cell r="J100">
            <v>3.2050000000000001</v>
          </cell>
        </row>
        <row r="101">
          <cell r="A101">
            <v>1991</v>
          </cell>
          <cell r="G101">
            <v>36.154000000000003</v>
          </cell>
          <cell r="H101">
            <v>20.382000000000001</v>
          </cell>
          <cell r="I101">
            <v>17.914000000000001</v>
          </cell>
          <cell r="J101">
            <v>3.282</v>
          </cell>
        </row>
        <row r="102">
          <cell r="A102">
            <v>1992</v>
          </cell>
          <cell r="G102">
            <v>37.811999999999998</v>
          </cell>
          <cell r="H102">
            <v>21.542000000000002</v>
          </cell>
          <cell r="I102">
            <v>18.55</v>
          </cell>
          <cell r="J102">
            <v>3.4660000000000002</v>
          </cell>
        </row>
        <row r="103">
          <cell r="A103">
            <v>1993</v>
          </cell>
          <cell r="G103">
            <v>40.478000000000002</v>
          </cell>
          <cell r="H103">
            <v>22.6</v>
          </cell>
          <cell r="I103">
            <v>19.675000000000001</v>
          </cell>
          <cell r="J103">
            <v>3.6269999999999998</v>
          </cell>
        </row>
        <row r="104">
          <cell r="A104">
            <v>1994</v>
          </cell>
          <cell r="G104">
            <v>42.378999999999998</v>
          </cell>
          <cell r="H104">
            <v>23.553000000000001</v>
          </cell>
          <cell r="I104">
            <v>19.713000000000001</v>
          </cell>
          <cell r="J104">
            <v>4.5469999999999997</v>
          </cell>
        </row>
        <row r="105">
          <cell r="A105">
            <v>1995</v>
          </cell>
          <cell r="G105">
            <v>44.228000000000002</v>
          </cell>
          <cell r="H105">
            <v>24.318999999999999</v>
          </cell>
          <cell r="I105">
            <v>20.446999999999999</v>
          </cell>
          <cell r="J105">
            <v>4.484</v>
          </cell>
        </row>
        <row r="106">
          <cell r="A106">
            <v>1996</v>
          </cell>
          <cell r="G106">
            <v>46.81</v>
          </cell>
          <cell r="H106">
            <v>25.564</v>
          </cell>
          <cell r="I106">
            <v>21.117999999999999</v>
          </cell>
          <cell r="J106">
            <v>4.59</v>
          </cell>
        </row>
        <row r="107">
          <cell r="A107">
            <v>1997</v>
          </cell>
          <cell r="G107">
            <v>48.36</v>
          </cell>
          <cell r="H107">
            <v>26.777000000000001</v>
          </cell>
          <cell r="I107">
            <v>22.183</v>
          </cell>
          <cell r="J107">
            <v>4.633</v>
          </cell>
        </row>
        <row r="108">
          <cell r="A108">
            <v>1998</v>
          </cell>
          <cell r="G108">
            <v>52.308</v>
          </cell>
          <cell r="H108">
            <v>27.172999999999998</v>
          </cell>
          <cell r="I108">
            <v>22.347000000000001</v>
          </cell>
          <cell r="J108">
            <v>5.1470000000000002</v>
          </cell>
        </row>
        <row r="109">
          <cell r="A109">
            <v>1999</v>
          </cell>
          <cell r="G109">
            <v>57.226999999999997</v>
          </cell>
          <cell r="H109">
            <v>29.997</v>
          </cell>
          <cell r="I109">
            <v>16.672999999999998</v>
          </cell>
          <cell r="J109">
            <v>4.9139999999999997</v>
          </cell>
        </row>
        <row r="110">
          <cell r="A110">
            <v>2000</v>
          </cell>
          <cell r="G110">
            <v>61.323</v>
          </cell>
          <cell r="H110">
            <v>30.635999999999999</v>
          </cell>
          <cell r="I110">
            <v>25.634</v>
          </cell>
          <cell r="J110">
            <v>5.1050000000000004</v>
          </cell>
        </row>
        <row r="111">
          <cell r="A111">
            <v>2001</v>
          </cell>
          <cell r="G111">
            <v>65.968000000000004</v>
          </cell>
          <cell r="H111">
            <v>31.677</v>
          </cell>
          <cell r="I111">
            <v>27.17</v>
          </cell>
          <cell r="J111">
            <v>5.0860000000000003</v>
          </cell>
        </row>
        <row r="112">
          <cell r="A112">
            <v>2002</v>
          </cell>
          <cell r="G112">
            <v>68.793999999999997</v>
          </cell>
          <cell r="H112">
            <v>33.893000000000001</v>
          </cell>
          <cell r="I112">
            <v>29.007999999999999</v>
          </cell>
          <cell r="J112">
            <v>6.9450000000000003</v>
          </cell>
        </row>
        <row r="113">
          <cell r="A113">
            <v>2003</v>
          </cell>
          <cell r="G113">
            <v>70.004000000000005</v>
          </cell>
          <cell r="H113">
            <v>35.011000000000003</v>
          </cell>
          <cell r="I113">
            <v>31.198</v>
          </cell>
          <cell r="J113">
            <v>7.3929999999999998</v>
          </cell>
        </row>
        <row r="114">
          <cell r="A114">
            <v>2004</v>
          </cell>
          <cell r="G114">
            <v>70.274248999999998</v>
          </cell>
          <cell r="H114">
            <v>36.327180999999996</v>
          </cell>
          <cell r="I114">
            <v>32.878</v>
          </cell>
          <cell r="J114">
            <v>8.0105830000000005</v>
          </cell>
        </row>
        <row r="115">
          <cell r="A115">
            <v>2005</v>
          </cell>
          <cell r="G115">
            <v>75.162000000000006</v>
          </cell>
          <cell r="H115">
            <v>37.881999999999998</v>
          </cell>
          <cell r="I115">
            <v>31.584</v>
          </cell>
          <cell r="J115">
            <v>8.0709999999999997</v>
          </cell>
        </row>
        <row r="116">
          <cell r="A116">
            <v>2006</v>
          </cell>
          <cell r="G116">
            <v>78.676000000000002</v>
          </cell>
          <cell r="H116">
            <v>40.426000000000002</v>
          </cell>
          <cell r="I116">
            <v>34.311</v>
          </cell>
          <cell r="J116">
            <v>7.6479999999999997</v>
          </cell>
        </row>
        <row r="117">
          <cell r="A117">
            <v>2007</v>
          </cell>
          <cell r="G117">
            <v>81.097999999999999</v>
          </cell>
          <cell r="H117">
            <v>45.759</v>
          </cell>
          <cell r="I117">
            <v>36.863999999999997</v>
          </cell>
          <cell r="J117">
            <v>8.032</v>
          </cell>
        </row>
        <row r="118">
          <cell r="A118">
            <v>2008</v>
          </cell>
          <cell r="G118">
            <v>91.144000000000005</v>
          </cell>
          <cell r="H118">
            <v>44.972000000000001</v>
          </cell>
          <cell r="I118">
            <v>29.276</v>
          </cell>
          <cell r="J118">
            <v>8.4770000000000003</v>
          </cell>
        </row>
        <row r="119">
          <cell r="A119">
            <v>2009</v>
          </cell>
          <cell r="G119">
            <v>94.525000000000006</v>
          </cell>
          <cell r="H119">
            <v>49.432000000000002</v>
          </cell>
          <cell r="I119">
            <v>41.887</v>
          </cell>
          <cell r="J119">
            <v>9.734</v>
          </cell>
        </row>
        <row r="120">
          <cell r="A120">
            <v>2010</v>
          </cell>
          <cell r="G120">
            <v>100.175</v>
          </cell>
          <cell r="H120">
            <v>48.772990473043869</v>
          </cell>
          <cell r="I120">
            <v>44.087000000000003</v>
          </cell>
          <cell r="J120">
            <v>12.279</v>
          </cell>
        </row>
        <row r="121">
          <cell r="A121">
            <v>2011</v>
          </cell>
          <cell r="G121">
            <v>101.61199999999999</v>
          </cell>
          <cell r="H121">
            <v>46.311</v>
          </cell>
          <cell r="I121">
            <v>44.804000000000002</v>
          </cell>
          <cell r="J121">
            <v>13.712999999999999</v>
          </cell>
        </row>
        <row r="122">
          <cell r="A122">
            <v>2012</v>
          </cell>
          <cell r="G122">
            <v>105.19869965228509</v>
          </cell>
          <cell r="H122">
            <v>47.990406719869206</v>
          </cell>
          <cell r="I122">
            <v>45.481000000000002</v>
          </cell>
          <cell r="J122">
            <v>22.648777654706045</v>
          </cell>
        </row>
        <row r="123">
          <cell r="A123">
            <v>2013</v>
          </cell>
          <cell r="G123">
            <v>103.42626599999998</v>
          </cell>
          <cell r="H123">
            <v>48.654862000000001</v>
          </cell>
          <cell r="I123">
            <v>45.493128000000006</v>
          </cell>
          <cell r="J123">
            <v>19.458531000000004</v>
          </cell>
        </row>
        <row r="124">
          <cell r="A124">
            <v>2014</v>
          </cell>
          <cell r="G124">
            <v>105.45236872820678</v>
          </cell>
          <cell r="H124">
            <v>51.592917115732639</v>
          </cell>
          <cell r="I124">
            <v>47.93030328353931</v>
          </cell>
          <cell r="J124">
            <v>33.453058121170301</v>
          </cell>
        </row>
        <row r="125">
          <cell r="A125">
            <v>2015</v>
          </cell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  <row r="126">
          <cell r="A126">
            <v>2016</v>
          </cell>
          <cell r="G126">
            <v>106.78016543410342</v>
          </cell>
          <cell r="H126">
            <v>49.748517863033165</v>
          </cell>
          <cell r="I126">
            <v>48.088087647328685</v>
          </cell>
          <cell r="J126">
            <v>14.384146300000001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65">
          <cell r="A65">
            <v>1955</v>
          </cell>
        </row>
        <row r="125">
          <cell r="B125">
            <v>106538.908</v>
          </cell>
          <cell r="C125">
            <v>51817.099000000002</v>
          </cell>
          <cell r="D125">
            <v>49181.190999999999</v>
          </cell>
          <cell r="E125">
            <v>27657.989000000001</v>
          </cell>
          <cell r="F125"/>
          <cell r="G125">
            <v>106.53890799999999</v>
          </cell>
          <cell r="H125">
            <v>51.817098999999999</v>
          </cell>
          <cell r="I125">
            <v>49.181190999999998</v>
          </cell>
          <cell r="J125">
            <v>27.657989000000001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72"/>
  <sheetViews>
    <sheetView tabSelected="1" topLeftCell="A4" workbookViewId="0">
      <selection activeCell="M8" sqref="M8"/>
    </sheetView>
  </sheetViews>
  <sheetFormatPr defaultColWidth="8.28515625" defaultRowHeight="11.25" x14ac:dyDescent="0.2"/>
  <cols>
    <col min="1" max="2" width="8.28515625" style="1"/>
    <col min="3" max="3" width="10.85546875" style="1" customWidth="1"/>
    <col min="4" max="4" width="14.28515625" style="1" customWidth="1"/>
    <col min="5" max="5" width="8.85546875" style="1" customWidth="1"/>
    <col min="6" max="7" width="8.28515625" style="1"/>
    <col min="8" max="8" width="10.85546875" style="1" customWidth="1"/>
    <col min="9" max="9" width="14.28515625" style="1" customWidth="1"/>
    <col min="10" max="10" width="9.140625" style="1" customWidth="1"/>
    <col min="11" max="11" width="8.7109375" style="1" customWidth="1"/>
    <col min="12" max="16384" width="8.28515625" style="1"/>
  </cols>
  <sheetData>
    <row r="1" ht="7.9" customHeight="1" x14ac:dyDescent="0.2"/>
    <row r="2" ht="7.9" customHeight="1" x14ac:dyDescent="0.2"/>
    <row r="3" ht="7.9" customHeight="1" x14ac:dyDescent="0.2"/>
    <row r="4" ht="7.9" customHeight="1" x14ac:dyDescent="0.2"/>
    <row r="5" ht="7.9" customHeight="1" x14ac:dyDescent="0.2"/>
    <row r="6" ht="7.9" customHeight="1" x14ac:dyDescent="0.2"/>
    <row r="7" ht="7.9" customHeight="1" x14ac:dyDescent="0.2"/>
    <row r="8" ht="7.9" customHeight="1" x14ac:dyDescent="0.2"/>
    <row r="9" ht="7.9" customHeight="1" x14ac:dyDescent="0.2"/>
    <row r="10" ht="7.9" customHeight="1" x14ac:dyDescent="0.2"/>
    <row r="11" ht="7.9" customHeight="1" x14ac:dyDescent="0.2"/>
    <row r="12" ht="7.9" customHeight="1" x14ac:dyDescent="0.2"/>
    <row r="13" ht="7.9" customHeight="1" x14ac:dyDescent="0.2"/>
    <row r="14" ht="7.9" customHeight="1" x14ac:dyDescent="0.2"/>
    <row r="15" ht="7.9" customHeight="1" x14ac:dyDescent="0.2"/>
    <row r="16" ht="7.9" customHeight="1" x14ac:dyDescent="0.2"/>
    <row r="17" ht="7.9" customHeight="1" x14ac:dyDescent="0.2"/>
    <row r="18" ht="7.9" customHeight="1" x14ac:dyDescent="0.2"/>
    <row r="19" ht="7.9" customHeight="1" x14ac:dyDescent="0.2"/>
    <row r="20" ht="7.9" customHeight="1" x14ac:dyDescent="0.2"/>
    <row r="21" ht="7.9" customHeight="1" x14ac:dyDescent="0.2"/>
    <row r="22" ht="7.9" customHeight="1" x14ac:dyDescent="0.2"/>
    <row r="23" ht="7.9" customHeight="1" x14ac:dyDescent="0.2"/>
    <row r="24" ht="7.9" customHeight="1" x14ac:dyDescent="0.2"/>
    <row r="25" ht="7.9" customHeight="1" x14ac:dyDescent="0.2"/>
    <row r="26" ht="7.9" customHeight="1" x14ac:dyDescent="0.2"/>
    <row r="27" ht="7.9" customHeight="1" x14ac:dyDescent="0.2"/>
    <row r="28" ht="7.9" customHeight="1" x14ac:dyDescent="0.2"/>
    <row r="29" ht="7.9" customHeight="1" x14ac:dyDescent="0.2"/>
    <row r="30" ht="7.9" customHeight="1" x14ac:dyDescent="0.2"/>
    <row r="31" ht="7.9" customHeight="1" x14ac:dyDescent="0.2"/>
    <row r="32" ht="7.9" customHeight="1" x14ac:dyDescent="0.2"/>
    <row r="33" ht="7.9" customHeight="1" x14ac:dyDescent="0.2"/>
    <row r="34" ht="7.9" customHeight="1" x14ac:dyDescent="0.2"/>
    <row r="35" ht="7.9" customHeight="1" x14ac:dyDescent="0.2"/>
    <row r="36" ht="7.9" customHeight="1" x14ac:dyDescent="0.2"/>
    <row r="37" ht="7.9" customHeight="1" x14ac:dyDescent="0.2"/>
    <row r="38" ht="7.9" customHeight="1" x14ac:dyDescent="0.2"/>
    <row r="39" ht="7.9" customHeight="1" x14ac:dyDescent="0.2"/>
    <row r="40" ht="7.9" customHeight="1" x14ac:dyDescent="0.2"/>
    <row r="41" ht="7.9" customHeight="1" x14ac:dyDescent="0.2"/>
    <row r="42" ht="7.9" customHeight="1" x14ac:dyDescent="0.2"/>
    <row r="43" ht="7.9" customHeight="1" x14ac:dyDescent="0.2"/>
    <row r="44" ht="7.9" customHeight="1" x14ac:dyDescent="0.2"/>
    <row r="45" ht="7.9" customHeight="1" x14ac:dyDescent="0.2"/>
    <row r="46" ht="7.9" customHeight="1" x14ac:dyDescent="0.2"/>
    <row r="47" ht="7.9" customHeight="1" x14ac:dyDescent="0.2"/>
    <row r="48" ht="7.9" customHeight="1" x14ac:dyDescent="0.2"/>
    <row r="49" spans="1:10" ht="7.9" customHeight="1" x14ac:dyDescent="0.2"/>
    <row r="50" spans="1:10" ht="4.9000000000000004" customHeight="1" x14ac:dyDescent="0.2"/>
    <row r="51" spans="1:10" ht="4.1500000000000004" customHeight="1" x14ac:dyDescent="0.2"/>
    <row r="52" spans="1:10" ht="27.75" x14ac:dyDescent="0.2">
      <c r="A52" s="11" t="s">
        <v>0</v>
      </c>
      <c r="B52" s="11" t="s">
        <v>1</v>
      </c>
      <c r="C52" s="11" t="s">
        <v>2</v>
      </c>
      <c r="D52" s="11" t="s">
        <v>3</v>
      </c>
      <c r="E52" s="11" t="s">
        <v>4</v>
      </c>
      <c r="F52" s="12"/>
      <c r="G52" s="11" t="s">
        <v>1</v>
      </c>
      <c r="H52" s="11" t="s">
        <v>2</v>
      </c>
      <c r="I52" s="11" t="s">
        <v>3</v>
      </c>
      <c r="J52" s="11" t="s">
        <v>5</v>
      </c>
    </row>
    <row r="53" spans="1:10" ht="18.75" x14ac:dyDescent="0.2">
      <c r="A53" s="11"/>
      <c r="B53" s="11"/>
      <c r="C53" s="11" t="s">
        <v>6</v>
      </c>
      <c r="D53" s="11" t="s">
        <v>7</v>
      </c>
      <c r="E53" s="13"/>
      <c r="F53" s="12"/>
      <c r="G53" s="11"/>
      <c r="H53" s="11" t="s">
        <v>6</v>
      </c>
      <c r="I53" s="11" t="s">
        <v>8</v>
      </c>
      <c r="J53" s="11" t="s">
        <v>9</v>
      </c>
    </row>
    <row r="54" spans="1:10" x14ac:dyDescent="0.2">
      <c r="A54" s="14"/>
      <c r="B54" s="15" t="s">
        <v>10</v>
      </c>
      <c r="C54" s="15"/>
      <c r="D54" s="15"/>
      <c r="E54" s="15"/>
      <c r="F54" s="14"/>
      <c r="G54" s="15" t="s">
        <v>11</v>
      </c>
      <c r="H54" s="15"/>
      <c r="I54" s="15"/>
      <c r="J54" s="15"/>
    </row>
    <row r="55" spans="1:10" x14ac:dyDescent="0.2">
      <c r="A55" s="2">
        <v>1945</v>
      </c>
      <c r="B55" s="3">
        <v>373</v>
      </c>
      <c r="C55" s="3">
        <v>796</v>
      </c>
      <c r="D55" s="3">
        <v>260</v>
      </c>
      <c r="E55" s="3">
        <v>267</v>
      </c>
      <c r="F55" s="3"/>
      <c r="G55" s="4">
        <f t="shared" ref="G55:J86" si="0">B55/1000</f>
        <v>0.373</v>
      </c>
      <c r="H55" s="4">
        <f t="shared" si="0"/>
        <v>0.79600000000000004</v>
      </c>
      <c r="I55" s="4">
        <f t="shared" si="0"/>
        <v>0.26</v>
      </c>
      <c r="J55" s="4">
        <f t="shared" si="0"/>
        <v>0.26700000000000002</v>
      </c>
    </row>
    <row r="56" spans="1:10" x14ac:dyDescent="0.2">
      <c r="A56" s="2">
        <v>1946</v>
      </c>
      <c r="B56" s="3">
        <v>799</v>
      </c>
      <c r="C56" s="3">
        <v>932</v>
      </c>
      <c r="D56" s="3">
        <v>312</v>
      </c>
      <c r="E56" s="3">
        <v>263</v>
      </c>
      <c r="F56" s="3"/>
      <c r="G56" s="4">
        <f t="shared" si="0"/>
        <v>0.79900000000000004</v>
      </c>
      <c r="H56" s="4">
        <f t="shared" si="0"/>
        <v>0.93200000000000005</v>
      </c>
      <c r="I56" s="4">
        <f t="shared" si="0"/>
        <v>0.312</v>
      </c>
      <c r="J56" s="4">
        <f t="shared" si="0"/>
        <v>0.26300000000000001</v>
      </c>
    </row>
    <row r="57" spans="1:10" x14ac:dyDescent="0.2">
      <c r="A57" s="2">
        <v>1947</v>
      </c>
      <c r="B57" s="3">
        <v>1413</v>
      </c>
      <c r="C57" s="3">
        <v>1081</v>
      </c>
      <c r="D57" s="3">
        <v>372</v>
      </c>
      <c r="E57" s="3">
        <v>260</v>
      </c>
      <c r="F57" s="3"/>
      <c r="G57" s="4">
        <f t="shared" si="0"/>
        <v>1.413</v>
      </c>
      <c r="H57" s="4">
        <f t="shared" si="0"/>
        <v>1.081</v>
      </c>
      <c r="I57" s="4">
        <f t="shared" si="0"/>
        <v>0.372</v>
      </c>
      <c r="J57" s="4">
        <f t="shared" si="0"/>
        <v>0.26</v>
      </c>
    </row>
    <row r="58" spans="1:10" x14ac:dyDescent="0.2">
      <c r="A58" s="2">
        <v>1948</v>
      </c>
      <c r="B58" s="3">
        <v>1785</v>
      </c>
      <c r="C58" s="3">
        <v>1282</v>
      </c>
      <c r="D58" s="3">
        <v>377</v>
      </c>
      <c r="E58" s="3">
        <v>267</v>
      </c>
      <c r="F58" s="3"/>
      <c r="G58" s="4">
        <f t="shared" si="0"/>
        <v>1.7849999999999999</v>
      </c>
      <c r="H58" s="4">
        <f t="shared" si="0"/>
        <v>1.282</v>
      </c>
      <c r="I58" s="4">
        <f t="shared" si="0"/>
        <v>0.377</v>
      </c>
      <c r="J58" s="4">
        <f t="shared" si="0"/>
        <v>0.26700000000000002</v>
      </c>
    </row>
    <row r="59" spans="1:10" x14ac:dyDescent="0.2">
      <c r="A59" s="2">
        <v>1949</v>
      </c>
      <c r="B59" s="3">
        <v>2147</v>
      </c>
      <c r="C59" s="3">
        <v>1351</v>
      </c>
      <c r="D59" s="3">
        <v>415</v>
      </c>
      <c r="E59" s="3">
        <v>265</v>
      </c>
      <c r="F59" s="3"/>
      <c r="G59" s="4">
        <f t="shared" si="0"/>
        <v>2.1469999999999998</v>
      </c>
      <c r="H59" s="4">
        <f t="shared" si="0"/>
        <v>1.351</v>
      </c>
      <c r="I59" s="4">
        <f t="shared" si="0"/>
        <v>0.41499999999999998</v>
      </c>
      <c r="J59" s="4">
        <f t="shared" si="0"/>
        <v>0.26500000000000001</v>
      </c>
    </row>
    <row r="60" spans="1:10" x14ac:dyDescent="0.2">
      <c r="A60" s="2">
        <v>1950</v>
      </c>
      <c r="B60" s="3">
        <v>2297</v>
      </c>
      <c r="C60" s="3">
        <v>1423</v>
      </c>
      <c r="D60" s="3">
        <v>435</v>
      </c>
      <c r="E60" s="3">
        <v>316</v>
      </c>
      <c r="F60" s="3"/>
      <c r="G60" s="4">
        <f t="shared" si="0"/>
        <v>2.2970000000000002</v>
      </c>
      <c r="H60" s="4">
        <f t="shared" si="0"/>
        <v>1.423</v>
      </c>
      <c r="I60" s="4">
        <f t="shared" si="0"/>
        <v>0.435</v>
      </c>
      <c r="J60" s="4">
        <f t="shared" si="0"/>
        <v>0.316</v>
      </c>
    </row>
    <row r="61" spans="1:10" x14ac:dyDescent="0.2">
      <c r="A61" s="2">
        <v>1951</v>
      </c>
      <c r="B61" s="3">
        <v>2528</v>
      </c>
      <c r="C61" s="3">
        <v>1557</v>
      </c>
      <c r="D61" s="3">
        <v>471</v>
      </c>
      <c r="E61" s="3">
        <v>344</v>
      </c>
      <c r="F61" s="3"/>
      <c r="G61" s="4">
        <f t="shared" si="0"/>
        <v>2.528</v>
      </c>
      <c r="H61" s="4">
        <f t="shared" si="0"/>
        <v>1.5569999999999999</v>
      </c>
      <c r="I61" s="4">
        <f t="shared" si="0"/>
        <v>0.47099999999999997</v>
      </c>
      <c r="J61" s="4">
        <f t="shared" si="0"/>
        <v>0.34399999999999997</v>
      </c>
    </row>
    <row r="62" spans="1:10" x14ac:dyDescent="0.2">
      <c r="A62" s="2">
        <v>1952</v>
      </c>
      <c r="B62" s="3">
        <v>2886</v>
      </c>
      <c r="C62" s="3">
        <v>1652</v>
      </c>
      <c r="D62" s="3">
        <v>513</v>
      </c>
      <c r="E62" s="3">
        <v>339</v>
      </c>
      <c r="F62" s="3"/>
      <c r="G62" s="4">
        <f t="shared" si="0"/>
        <v>2.8860000000000001</v>
      </c>
      <c r="H62" s="4">
        <f t="shared" si="0"/>
        <v>1.6519999999999999</v>
      </c>
      <c r="I62" s="4">
        <f t="shared" si="0"/>
        <v>0.51300000000000001</v>
      </c>
      <c r="J62" s="4">
        <f t="shared" si="0"/>
        <v>0.33900000000000002</v>
      </c>
    </row>
    <row r="63" spans="1:10" x14ac:dyDescent="0.2">
      <c r="A63" s="2">
        <v>1953</v>
      </c>
      <c r="B63" s="3">
        <v>3325</v>
      </c>
      <c r="C63" s="3">
        <v>1734</v>
      </c>
      <c r="D63" s="3">
        <v>562</v>
      </c>
      <c r="E63" s="3">
        <v>348</v>
      </c>
      <c r="F63" s="3"/>
      <c r="G63" s="4">
        <f t="shared" si="0"/>
        <v>3.3250000000000002</v>
      </c>
      <c r="H63" s="4">
        <f t="shared" si="0"/>
        <v>1.734</v>
      </c>
      <c r="I63" s="4">
        <f t="shared" si="0"/>
        <v>0.56200000000000006</v>
      </c>
      <c r="J63" s="4">
        <f t="shared" si="0"/>
        <v>0.34799999999999998</v>
      </c>
    </row>
    <row r="64" spans="1:10" x14ac:dyDescent="0.2">
      <c r="A64" s="2">
        <v>1954</v>
      </c>
      <c r="B64" s="3">
        <v>4110</v>
      </c>
      <c r="C64" s="3">
        <v>1804</v>
      </c>
      <c r="D64" s="3">
        <v>666</v>
      </c>
      <c r="E64" s="3">
        <v>406</v>
      </c>
      <c r="F64" s="3"/>
      <c r="G64" s="4">
        <f t="shared" si="0"/>
        <v>4.1100000000000003</v>
      </c>
      <c r="H64" s="4">
        <f t="shared" si="0"/>
        <v>1.804</v>
      </c>
      <c r="I64" s="4">
        <f t="shared" si="0"/>
        <v>0.66600000000000004</v>
      </c>
      <c r="J64" s="4">
        <f t="shared" si="0"/>
        <v>0.40600000000000003</v>
      </c>
    </row>
    <row r="65" spans="1:10" x14ac:dyDescent="0.2">
      <c r="A65" s="2">
        <v>1955</v>
      </c>
      <c r="B65" s="3">
        <v>4334</v>
      </c>
      <c r="C65" s="3">
        <v>1881</v>
      </c>
      <c r="D65" s="3">
        <v>726</v>
      </c>
      <c r="E65" s="3">
        <v>414</v>
      </c>
      <c r="F65" s="3"/>
      <c r="G65" s="4">
        <f t="shared" si="0"/>
        <v>4.3339999999999996</v>
      </c>
      <c r="H65" s="4">
        <f t="shared" si="0"/>
        <v>1.881</v>
      </c>
      <c r="I65" s="4">
        <f t="shared" si="0"/>
        <v>0.72599999999999998</v>
      </c>
      <c r="J65" s="4">
        <f t="shared" si="0"/>
        <v>0.41399999999999998</v>
      </c>
    </row>
    <row r="66" spans="1:10" x14ac:dyDescent="0.2">
      <c r="A66" s="2">
        <v>1956</v>
      </c>
      <c r="B66" s="3">
        <v>5015</v>
      </c>
      <c r="C66" s="3">
        <v>2089</v>
      </c>
      <c r="D66" s="3">
        <v>834</v>
      </c>
      <c r="E66" s="3">
        <v>416</v>
      </c>
      <c r="F66" s="3"/>
      <c r="G66" s="4">
        <f t="shared" si="0"/>
        <v>5.0149999999999997</v>
      </c>
      <c r="H66" s="4">
        <f t="shared" si="0"/>
        <v>2.089</v>
      </c>
      <c r="I66" s="4">
        <f t="shared" si="0"/>
        <v>0.83399999999999996</v>
      </c>
      <c r="J66" s="4">
        <f t="shared" si="0"/>
        <v>0.41599999999999998</v>
      </c>
    </row>
    <row r="67" spans="1:10" x14ac:dyDescent="0.2">
      <c r="A67" s="2">
        <v>1957</v>
      </c>
      <c r="B67" s="3">
        <v>5654</v>
      </c>
      <c r="C67" s="3">
        <v>2205</v>
      </c>
      <c r="D67" s="3">
        <v>945</v>
      </c>
      <c r="E67" s="3">
        <v>529</v>
      </c>
      <c r="F67" s="3"/>
      <c r="G67" s="4">
        <f t="shared" si="0"/>
        <v>5.6539999999999999</v>
      </c>
      <c r="H67" s="4">
        <f t="shared" si="0"/>
        <v>2.2050000000000001</v>
      </c>
      <c r="I67" s="4">
        <f t="shared" si="0"/>
        <v>0.94499999999999995</v>
      </c>
      <c r="J67" s="4">
        <f t="shared" si="0"/>
        <v>0.52900000000000003</v>
      </c>
    </row>
    <row r="68" spans="1:10" x14ac:dyDescent="0.2">
      <c r="A68" s="2">
        <v>1958</v>
      </c>
      <c r="B68" s="3">
        <v>6348</v>
      </c>
      <c r="C68" s="3">
        <v>2369</v>
      </c>
      <c r="D68" s="3">
        <v>1076</v>
      </c>
      <c r="E68" s="3">
        <v>543</v>
      </c>
      <c r="F68" s="3"/>
      <c r="G68" s="4">
        <f t="shared" si="0"/>
        <v>6.3479999999999999</v>
      </c>
      <c r="H68" s="4">
        <f t="shared" si="0"/>
        <v>2.3690000000000002</v>
      </c>
      <c r="I68" s="4">
        <f t="shared" si="0"/>
        <v>1.0760000000000001</v>
      </c>
      <c r="J68" s="4">
        <f t="shared" si="0"/>
        <v>0.54300000000000004</v>
      </c>
    </row>
    <row r="69" spans="1:10" x14ac:dyDescent="0.2">
      <c r="A69" s="2">
        <v>1959</v>
      </c>
      <c r="B69" s="3">
        <v>6657</v>
      </c>
      <c r="C69" s="3">
        <v>2481</v>
      </c>
      <c r="D69" s="3">
        <v>1139</v>
      </c>
      <c r="E69" s="3">
        <v>609</v>
      </c>
      <c r="F69" s="3"/>
      <c r="G69" s="4">
        <f t="shared" si="0"/>
        <v>6.657</v>
      </c>
      <c r="H69" s="4">
        <f t="shared" si="0"/>
        <v>2.4809999999999999</v>
      </c>
      <c r="I69" s="4">
        <f t="shared" si="0"/>
        <v>1.139</v>
      </c>
      <c r="J69" s="4">
        <f t="shared" si="0"/>
        <v>0.60899999999999999</v>
      </c>
    </row>
    <row r="70" spans="1:10" x14ac:dyDescent="0.2">
      <c r="A70" s="2">
        <v>1960</v>
      </c>
      <c r="B70" s="3">
        <v>6290</v>
      </c>
      <c r="C70" s="3">
        <v>2640</v>
      </c>
      <c r="D70" s="3">
        <v>1231</v>
      </c>
      <c r="E70" s="3">
        <v>601</v>
      </c>
      <c r="F70" s="3"/>
      <c r="G70" s="4">
        <f t="shared" si="0"/>
        <v>6.29</v>
      </c>
      <c r="H70" s="4">
        <f t="shared" si="0"/>
        <v>2.64</v>
      </c>
      <c r="I70" s="4">
        <f t="shared" si="0"/>
        <v>1.2310000000000001</v>
      </c>
      <c r="J70" s="4">
        <f t="shared" si="0"/>
        <v>0.60099999999999998</v>
      </c>
    </row>
    <row r="71" spans="1:10" x14ac:dyDescent="0.2">
      <c r="A71" s="2">
        <v>1961</v>
      </c>
      <c r="B71" s="3">
        <v>6800</v>
      </c>
      <c r="C71" s="3">
        <v>2728</v>
      </c>
      <c r="D71" s="3">
        <v>1299</v>
      </c>
      <c r="E71" s="3">
        <v>665</v>
      </c>
      <c r="F71" s="3"/>
      <c r="G71" s="4">
        <f t="shared" si="0"/>
        <v>6.8</v>
      </c>
      <c r="H71" s="4">
        <f t="shared" si="0"/>
        <v>2.7280000000000002</v>
      </c>
      <c r="I71" s="4">
        <f t="shared" si="0"/>
        <v>1.2989999999999999</v>
      </c>
      <c r="J71" s="4">
        <f t="shared" si="0"/>
        <v>0.66500000000000004</v>
      </c>
    </row>
    <row r="72" spans="1:10" x14ac:dyDescent="0.2">
      <c r="A72" s="2">
        <v>1962</v>
      </c>
      <c r="B72" s="3">
        <v>7386</v>
      </c>
      <c r="C72" s="3">
        <v>2839</v>
      </c>
      <c r="D72" s="3">
        <v>1398</v>
      </c>
      <c r="E72" s="3">
        <v>679</v>
      </c>
      <c r="F72" s="3"/>
      <c r="G72" s="4">
        <f t="shared" si="0"/>
        <v>7.3860000000000001</v>
      </c>
      <c r="H72" s="4">
        <f t="shared" si="0"/>
        <v>2.839</v>
      </c>
      <c r="I72" s="4">
        <f t="shared" si="0"/>
        <v>1.3979999999999999</v>
      </c>
      <c r="J72" s="4">
        <f t="shared" si="0"/>
        <v>0.67900000000000005</v>
      </c>
    </row>
    <row r="73" spans="1:10" x14ac:dyDescent="0.2">
      <c r="A73" s="2">
        <v>1963</v>
      </c>
      <c r="B73" s="3">
        <v>7893</v>
      </c>
      <c r="C73" s="3">
        <v>2918</v>
      </c>
      <c r="D73" s="3">
        <v>1509</v>
      </c>
      <c r="E73" s="3">
        <v>732</v>
      </c>
      <c r="F73" s="3"/>
      <c r="G73" s="4">
        <f t="shared" si="0"/>
        <v>7.8929999999999998</v>
      </c>
      <c r="H73" s="4">
        <f t="shared" si="0"/>
        <v>2.9180000000000001</v>
      </c>
      <c r="I73" s="4">
        <f t="shared" si="0"/>
        <v>1.5089999999999999</v>
      </c>
      <c r="J73" s="4">
        <f t="shared" si="0"/>
        <v>0.73199999999999998</v>
      </c>
    </row>
    <row r="74" spans="1:10" x14ac:dyDescent="0.2">
      <c r="A74" s="2">
        <v>1964</v>
      </c>
      <c r="B74" s="3">
        <v>8252</v>
      </c>
      <c r="C74" s="3">
        <v>3060</v>
      </c>
      <c r="D74" s="3">
        <v>1673</v>
      </c>
      <c r="E74" s="3">
        <v>752</v>
      </c>
      <c r="F74" s="3"/>
      <c r="G74" s="4">
        <f t="shared" si="0"/>
        <v>8.2520000000000007</v>
      </c>
      <c r="H74" s="4">
        <f t="shared" si="0"/>
        <v>3.06</v>
      </c>
      <c r="I74" s="4">
        <f t="shared" si="0"/>
        <v>1.673</v>
      </c>
      <c r="J74" s="4">
        <f t="shared" si="0"/>
        <v>0.752</v>
      </c>
    </row>
    <row r="75" spans="1:10" x14ac:dyDescent="0.2">
      <c r="A75" s="2">
        <v>1965</v>
      </c>
      <c r="B75" s="3">
        <v>8368</v>
      </c>
      <c r="C75" s="3">
        <v>3289</v>
      </c>
      <c r="D75" s="3">
        <v>1799</v>
      </c>
      <c r="E75" s="3">
        <v>855</v>
      </c>
      <c r="F75" s="3"/>
      <c r="G75" s="4">
        <f t="shared" si="0"/>
        <v>8.3680000000000003</v>
      </c>
      <c r="H75" s="4">
        <f t="shared" si="0"/>
        <v>3.2890000000000001</v>
      </c>
      <c r="I75" s="4">
        <f t="shared" si="0"/>
        <v>1.7989999999999999</v>
      </c>
      <c r="J75" s="4">
        <f t="shared" si="0"/>
        <v>0.85499999999999998</v>
      </c>
    </row>
    <row r="76" spans="1:10" x14ac:dyDescent="0.2">
      <c r="A76" s="2">
        <v>1966</v>
      </c>
      <c r="B76" s="3">
        <v>9246</v>
      </c>
      <c r="C76" s="3">
        <v>3517</v>
      </c>
      <c r="D76" s="3">
        <v>2020</v>
      </c>
      <c r="E76" s="3">
        <v>915</v>
      </c>
      <c r="F76" s="3"/>
      <c r="G76" s="4">
        <f t="shared" si="0"/>
        <v>9.2460000000000004</v>
      </c>
      <c r="H76" s="4">
        <f t="shared" si="0"/>
        <v>3.5169999999999999</v>
      </c>
      <c r="I76" s="4">
        <f t="shared" si="0"/>
        <v>2.02</v>
      </c>
      <c r="J76" s="4">
        <f t="shared" si="0"/>
        <v>0.91500000000000004</v>
      </c>
    </row>
    <row r="77" spans="1:10" x14ac:dyDescent="0.2">
      <c r="A77" s="2">
        <v>1967</v>
      </c>
      <c r="B77" s="3">
        <v>9661</v>
      </c>
      <c r="C77" s="3">
        <v>3772</v>
      </c>
      <c r="D77" s="3">
        <v>2271</v>
      </c>
      <c r="E77" s="3">
        <v>965</v>
      </c>
      <c r="F77" s="3"/>
      <c r="G77" s="4">
        <f t="shared" si="0"/>
        <v>9.6609999999999996</v>
      </c>
      <c r="H77" s="4">
        <f t="shared" si="0"/>
        <v>3.7719999999999998</v>
      </c>
      <c r="I77" s="4">
        <f t="shared" si="0"/>
        <v>2.2709999999999999</v>
      </c>
      <c r="J77" s="4">
        <f t="shared" si="0"/>
        <v>0.96499999999999997</v>
      </c>
    </row>
    <row r="78" spans="1:10" x14ac:dyDescent="0.2">
      <c r="A78" s="2">
        <v>1968</v>
      </c>
      <c r="B78" s="3">
        <v>10346</v>
      </c>
      <c r="C78" s="3">
        <v>4003</v>
      </c>
      <c r="D78" s="3">
        <v>2513</v>
      </c>
      <c r="E78" s="3">
        <v>1071</v>
      </c>
      <c r="F78" s="3"/>
      <c r="G78" s="4">
        <f t="shared" si="0"/>
        <v>10.346</v>
      </c>
      <c r="H78" s="4">
        <f t="shared" si="0"/>
        <v>4.0030000000000001</v>
      </c>
      <c r="I78" s="4">
        <f t="shared" si="0"/>
        <v>2.5129999999999999</v>
      </c>
      <c r="J78" s="4">
        <f t="shared" si="0"/>
        <v>1.071</v>
      </c>
    </row>
    <row r="79" spans="1:10" x14ac:dyDescent="0.2">
      <c r="A79" s="2">
        <v>1969</v>
      </c>
      <c r="B79" s="3">
        <v>10373</v>
      </c>
      <c r="C79" s="3">
        <v>4331</v>
      </c>
      <c r="D79" s="3">
        <v>2900</v>
      </c>
      <c r="E79" s="3">
        <v>1170</v>
      </c>
      <c r="F79" s="3"/>
      <c r="G79" s="4">
        <f t="shared" si="0"/>
        <v>10.372999999999999</v>
      </c>
      <c r="H79" s="4">
        <f t="shared" si="0"/>
        <v>4.3310000000000004</v>
      </c>
      <c r="I79" s="4">
        <f t="shared" si="0"/>
        <v>2.9</v>
      </c>
      <c r="J79" s="4">
        <f t="shared" si="0"/>
        <v>1.17</v>
      </c>
    </row>
    <row r="80" spans="1:10" x14ac:dyDescent="0.2">
      <c r="A80" s="2">
        <v>1970</v>
      </c>
      <c r="B80" s="3">
        <v>11575</v>
      </c>
      <c r="C80" s="3">
        <v>4720</v>
      </c>
      <c r="D80" s="3">
        <v>3288</v>
      </c>
      <c r="E80" s="3">
        <v>1252</v>
      </c>
      <c r="F80" s="3"/>
      <c r="G80" s="4">
        <f t="shared" si="0"/>
        <v>11.574999999999999</v>
      </c>
      <c r="H80" s="4">
        <f t="shared" si="0"/>
        <v>4.72</v>
      </c>
      <c r="I80" s="4">
        <f t="shared" si="0"/>
        <v>3.2879999999999998</v>
      </c>
      <c r="J80" s="4">
        <f t="shared" si="0"/>
        <v>1.252</v>
      </c>
    </row>
    <row r="81" spans="1:10" x14ac:dyDescent="0.2">
      <c r="A81" s="2">
        <v>1971</v>
      </c>
      <c r="B81" s="3">
        <v>12306</v>
      </c>
      <c r="C81" s="3">
        <v>5114</v>
      </c>
      <c r="D81" s="3">
        <v>3779</v>
      </c>
      <c r="E81" s="3">
        <v>1281</v>
      </c>
      <c r="F81" s="3"/>
      <c r="G81" s="4">
        <f t="shared" si="0"/>
        <v>12.305999999999999</v>
      </c>
      <c r="H81" s="4">
        <f t="shared" si="0"/>
        <v>5.1139999999999999</v>
      </c>
      <c r="I81" s="4">
        <f t="shared" si="0"/>
        <v>3.7789999999999999</v>
      </c>
      <c r="J81" s="4">
        <f t="shared" si="0"/>
        <v>1.2809999999999999</v>
      </c>
    </row>
    <row r="82" spans="1:10" x14ac:dyDescent="0.2">
      <c r="A82" s="2">
        <v>1972</v>
      </c>
      <c r="B82" s="3">
        <v>12275</v>
      </c>
      <c r="C82" s="3">
        <v>5433</v>
      </c>
      <c r="D82" s="3">
        <v>4221</v>
      </c>
      <c r="E82" s="3">
        <v>1270</v>
      </c>
      <c r="F82" s="3"/>
      <c r="G82" s="4">
        <f t="shared" si="0"/>
        <v>12.275</v>
      </c>
      <c r="H82" s="4">
        <f t="shared" si="0"/>
        <v>5.4329999999999998</v>
      </c>
      <c r="I82" s="4">
        <f t="shared" si="0"/>
        <v>4.2210000000000001</v>
      </c>
      <c r="J82" s="4">
        <f t="shared" si="0"/>
        <v>1.27</v>
      </c>
    </row>
    <row r="83" spans="1:10" x14ac:dyDescent="0.2">
      <c r="A83" s="2">
        <v>1973</v>
      </c>
      <c r="B83" s="3">
        <v>12165</v>
      </c>
      <c r="C83" s="3">
        <v>5949</v>
      </c>
      <c r="D83" s="3">
        <v>4674</v>
      </c>
      <c r="E83" s="3">
        <v>1405</v>
      </c>
      <c r="F83" s="3"/>
      <c r="G83" s="4">
        <f t="shared" si="0"/>
        <v>12.164999999999999</v>
      </c>
      <c r="H83" s="4">
        <f t="shared" si="0"/>
        <v>5.9489999999999998</v>
      </c>
      <c r="I83" s="4">
        <f t="shared" si="0"/>
        <v>4.6740000000000004</v>
      </c>
      <c r="J83" s="4">
        <f t="shared" si="0"/>
        <v>1.405</v>
      </c>
    </row>
    <row r="84" spans="1:10" x14ac:dyDescent="0.2">
      <c r="A84" s="2">
        <v>1974</v>
      </c>
      <c r="B84" s="3">
        <v>13102</v>
      </c>
      <c r="C84" s="3">
        <v>6573</v>
      </c>
      <c r="D84" s="3">
        <v>4997</v>
      </c>
      <c r="E84" s="3">
        <v>1445</v>
      </c>
      <c r="F84" s="3"/>
      <c r="G84" s="4">
        <f t="shared" si="0"/>
        <v>13.102</v>
      </c>
      <c r="H84" s="4">
        <f t="shared" si="0"/>
        <v>6.5730000000000004</v>
      </c>
      <c r="I84" s="4">
        <f t="shared" si="0"/>
        <v>4.9969999999999999</v>
      </c>
      <c r="J84" s="4">
        <f t="shared" si="0"/>
        <v>1.4450000000000001</v>
      </c>
    </row>
    <row r="85" spans="1:10" x14ac:dyDescent="0.2">
      <c r="A85" s="2">
        <v>1975</v>
      </c>
      <c r="B85" s="3">
        <v>14398</v>
      </c>
      <c r="C85" s="3">
        <v>7286</v>
      </c>
      <c r="D85" s="3">
        <v>5523</v>
      </c>
      <c r="E85" s="3">
        <v>1492</v>
      </c>
      <c r="F85" s="3"/>
      <c r="G85" s="4">
        <f t="shared" si="0"/>
        <v>14.398</v>
      </c>
      <c r="H85" s="4">
        <f t="shared" si="0"/>
        <v>7.2859999999999996</v>
      </c>
      <c r="I85" s="4">
        <f t="shared" si="0"/>
        <v>5.5229999999999997</v>
      </c>
      <c r="J85" s="4">
        <f t="shared" si="0"/>
        <v>1.492</v>
      </c>
    </row>
    <row r="86" spans="1:10" x14ac:dyDescent="0.2">
      <c r="A86" s="2">
        <v>1976</v>
      </c>
      <c r="B86" s="3">
        <v>13927</v>
      </c>
      <c r="C86" s="3">
        <v>7735</v>
      </c>
      <c r="D86" s="3">
        <v>6076</v>
      </c>
      <c r="E86" s="3">
        <v>1567</v>
      </c>
      <c r="F86" s="3"/>
      <c r="G86" s="4">
        <f t="shared" si="0"/>
        <v>13.927</v>
      </c>
      <c r="H86" s="4">
        <f t="shared" si="0"/>
        <v>7.7350000000000003</v>
      </c>
      <c r="I86" s="4">
        <f t="shared" si="0"/>
        <v>6.0759999999999996</v>
      </c>
      <c r="J86" s="4">
        <f t="shared" si="0"/>
        <v>1.5669999999999999</v>
      </c>
    </row>
    <row r="87" spans="1:10" x14ac:dyDescent="0.2">
      <c r="A87" s="2">
        <v>1977</v>
      </c>
      <c r="B87" s="3">
        <v>13079</v>
      </c>
      <c r="C87" s="3">
        <v>8612</v>
      </c>
      <c r="D87" s="3">
        <v>6493</v>
      </c>
      <c r="E87" s="3">
        <v>1281</v>
      </c>
      <c r="F87" s="3"/>
      <c r="G87" s="4">
        <f t="shared" ref="G87:J110" si="1">B87/1000</f>
        <v>13.079000000000001</v>
      </c>
      <c r="H87" s="4">
        <f t="shared" si="1"/>
        <v>8.6120000000000001</v>
      </c>
      <c r="I87" s="4">
        <f t="shared" si="1"/>
        <v>6.4930000000000003</v>
      </c>
      <c r="J87" s="4">
        <f t="shared" si="1"/>
        <v>1.2809999999999999</v>
      </c>
    </row>
    <row r="88" spans="1:10" x14ac:dyDescent="0.2">
      <c r="A88" s="2">
        <v>1978</v>
      </c>
      <c r="B88" s="3">
        <v>14938</v>
      </c>
      <c r="C88" s="3">
        <v>9785</v>
      </c>
      <c r="D88" s="3">
        <v>7118</v>
      </c>
      <c r="E88" s="3">
        <v>1368</v>
      </c>
      <c r="F88" s="3"/>
      <c r="G88" s="4">
        <f t="shared" si="1"/>
        <v>14.938000000000001</v>
      </c>
      <c r="H88" s="4">
        <f t="shared" si="1"/>
        <v>9.7850000000000001</v>
      </c>
      <c r="I88" s="4">
        <f t="shared" si="1"/>
        <v>7.1180000000000003</v>
      </c>
      <c r="J88" s="4">
        <f t="shared" si="1"/>
        <v>1.3680000000000001</v>
      </c>
    </row>
    <row r="89" spans="1:10" x14ac:dyDescent="0.2">
      <c r="A89" s="2">
        <v>1979</v>
      </c>
      <c r="B89" s="3">
        <v>17612</v>
      </c>
      <c r="C89" s="3">
        <v>10571</v>
      </c>
      <c r="D89" s="3">
        <v>7510</v>
      </c>
      <c r="E89" s="3">
        <v>1425</v>
      </c>
      <c r="F89" s="3"/>
      <c r="G89" s="4">
        <f t="shared" si="1"/>
        <v>17.611999999999998</v>
      </c>
      <c r="H89" s="4">
        <f t="shared" si="1"/>
        <v>10.571</v>
      </c>
      <c r="I89" s="4">
        <f t="shared" si="1"/>
        <v>7.51</v>
      </c>
      <c r="J89" s="4">
        <f t="shared" si="1"/>
        <v>1.425</v>
      </c>
    </row>
    <row r="90" spans="1:10" x14ac:dyDescent="0.2">
      <c r="A90" s="2">
        <v>1980</v>
      </c>
      <c r="B90" s="3">
        <v>20337</v>
      </c>
      <c r="C90" s="3">
        <v>11445</v>
      </c>
      <c r="D90" s="3">
        <v>8302</v>
      </c>
      <c r="E90" s="3">
        <v>1456</v>
      </c>
      <c r="F90" s="3"/>
      <c r="G90" s="4">
        <f t="shared" si="1"/>
        <v>20.337</v>
      </c>
      <c r="H90" s="4">
        <f t="shared" si="1"/>
        <v>11.445</v>
      </c>
      <c r="I90" s="4">
        <f t="shared" si="1"/>
        <v>8.3019999999999996</v>
      </c>
      <c r="J90" s="4">
        <f t="shared" si="1"/>
        <v>1.456</v>
      </c>
    </row>
    <row r="91" spans="1:10" x14ac:dyDescent="0.2">
      <c r="A91" s="2">
        <v>1981</v>
      </c>
      <c r="B91" s="3">
        <v>19734</v>
      </c>
      <c r="C91" s="3">
        <v>12165</v>
      </c>
      <c r="D91" s="3">
        <v>8525</v>
      </c>
      <c r="E91" s="3">
        <v>1202</v>
      </c>
      <c r="F91" s="3"/>
      <c r="G91" s="4">
        <f t="shared" si="1"/>
        <v>19.734000000000002</v>
      </c>
      <c r="H91" s="4">
        <f t="shared" si="1"/>
        <v>12.164999999999999</v>
      </c>
      <c r="I91" s="4">
        <f t="shared" si="1"/>
        <v>8.5250000000000004</v>
      </c>
      <c r="J91" s="4">
        <f t="shared" si="1"/>
        <v>1.202</v>
      </c>
    </row>
    <row r="92" spans="1:10" x14ac:dyDescent="0.2">
      <c r="A92" s="2">
        <v>1982</v>
      </c>
      <c r="B92" s="3">
        <v>19052</v>
      </c>
      <c r="C92" s="3">
        <v>13319</v>
      </c>
      <c r="D92" s="3">
        <v>8910</v>
      </c>
      <c r="E92" s="3">
        <v>1690</v>
      </c>
      <c r="F92" s="3"/>
      <c r="G92" s="4">
        <f t="shared" si="1"/>
        <v>19.052</v>
      </c>
      <c r="H92" s="4">
        <f t="shared" si="1"/>
        <v>13.319000000000001</v>
      </c>
      <c r="I92" s="4">
        <f t="shared" si="1"/>
        <v>8.91</v>
      </c>
      <c r="J92" s="4">
        <f t="shared" si="1"/>
        <v>1.69</v>
      </c>
    </row>
    <row r="93" spans="1:10" x14ac:dyDescent="0.2">
      <c r="A93" s="2">
        <v>1983</v>
      </c>
      <c r="B93" s="3">
        <v>20224</v>
      </c>
      <c r="C93" s="3">
        <v>14240</v>
      </c>
      <c r="D93" s="3">
        <v>9528</v>
      </c>
      <c r="E93" s="3">
        <v>1872</v>
      </c>
      <c r="F93" s="3"/>
      <c r="G93" s="4">
        <f t="shared" si="1"/>
        <v>20.224</v>
      </c>
      <c r="H93" s="4">
        <f t="shared" si="1"/>
        <v>14.24</v>
      </c>
      <c r="I93" s="4">
        <f t="shared" si="1"/>
        <v>9.5280000000000005</v>
      </c>
      <c r="J93" s="4">
        <f t="shared" si="1"/>
        <v>1.8720000000000001</v>
      </c>
    </row>
    <row r="94" spans="1:10" x14ac:dyDescent="0.2">
      <c r="A94" s="2">
        <v>1984</v>
      </c>
      <c r="B94" s="3">
        <v>23123</v>
      </c>
      <c r="C94" s="3">
        <v>15008</v>
      </c>
      <c r="D94" s="3">
        <v>10182</v>
      </c>
      <c r="E94" s="3">
        <v>1641</v>
      </c>
      <c r="F94" s="3"/>
      <c r="G94" s="4">
        <f t="shared" si="1"/>
        <v>23.123000000000001</v>
      </c>
      <c r="H94" s="4">
        <f t="shared" si="1"/>
        <v>15.007999999999999</v>
      </c>
      <c r="I94" s="4">
        <f t="shared" si="1"/>
        <v>10.182</v>
      </c>
      <c r="J94" s="4">
        <f t="shared" si="1"/>
        <v>1.641</v>
      </c>
    </row>
    <row r="95" spans="1:10" x14ac:dyDescent="0.2">
      <c r="A95" s="2">
        <v>1985</v>
      </c>
      <c r="B95" s="3">
        <v>26647</v>
      </c>
      <c r="C95" s="3">
        <v>16589</v>
      </c>
      <c r="D95" s="3">
        <v>11563</v>
      </c>
      <c r="E95" s="3">
        <v>2148</v>
      </c>
      <c r="F95" s="3"/>
      <c r="G95" s="4">
        <f t="shared" si="1"/>
        <v>26.646999999999998</v>
      </c>
      <c r="H95" s="4">
        <f t="shared" si="1"/>
        <v>16.588999999999999</v>
      </c>
      <c r="I95" s="4">
        <f t="shared" si="1"/>
        <v>11.563000000000001</v>
      </c>
      <c r="J95" s="4">
        <f t="shared" si="1"/>
        <v>2.1480000000000001</v>
      </c>
    </row>
    <row r="96" spans="1:10" x14ac:dyDescent="0.2">
      <c r="A96" s="2">
        <v>1986</v>
      </c>
      <c r="B96" s="3">
        <v>29232</v>
      </c>
      <c r="C96" s="3">
        <v>17643</v>
      </c>
      <c r="D96" s="3">
        <v>12731</v>
      </c>
      <c r="E96" s="3">
        <v>2505</v>
      </c>
      <c r="F96" s="3"/>
      <c r="G96" s="4">
        <f t="shared" si="1"/>
        <v>29.231999999999999</v>
      </c>
      <c r="H96" s="4">
        <f t="shared" si="1"/>
        <v>17.643000000000001</v>
      </c>
      <c r="I96" s="4">
        <f t="shared" si="1"/>
        <v>12.731</v>
      </c>
      <c r="J96" s="4">
        <f t="shared" si="1"/>
        <v>2.5049999999999999</v>
      </c>
    </row>
    <row r="97" spans="1:10" x14ac:dyDescent="0.2">
      <c r="A97" s="2">
        <v>1987</v>
      </c>
      <c r="B97" s="3">
        <v>30740</v>
      </c>
      <c r="C97" s="3">
        <v>18152</v>
      </c>
      <c r="D97" s="3">
        <v>13723</v>
      </c>
      <c r="E97" s="3">
        <v>2788</v>
      </c>
      <c r="F97" s="3"/>
      <c r="G97" s="4">
        <f t="shared" si="1"/>
        <v>30.74</v>
      </c>
      <c r="H97" s="4">
        <f t="shared" si="1"/>
        <v>18.152000000000001</v>
      </c>
      <c r="I97" s="4">
        <f t="shared" si="1"/>
        <v>13.723000000000001</v>
      </c>
      <c r="J97" s="4">
        <f t="shared" si="1"/>
        <v>2.7879999999999998</v>
      </c>
    </row>
    <row r="98" spans="1:10" x14ac:dyDescent="0.2">
      <c r="A98" s="2">
        <v>1988</v>
      </c>
      <c r="B98" s="3">
        <v>32956</v>
      </c>
      <c r="C98" s="3">
        <v>19109</v>
      </c>
      <c r="D98" s="3">
        <v>13751</v>
      </c>
      <c r="E98" s="3">
        <v>2682</v>
      </c>
      <c r="F98" s="3"/>
      <c r="G98" s="4">
        <f t="shared" si="1"/>
        <v>32.956000000000003</v>
      </c>
      <c r="H98" s="4">
        <f t="shared" si="1"/>
        <v>19.109000000000002</v>
      </c>
      <c r="I98" s="4">
        <f t="shared" si="1"/>
        <v>13.750999999999999</v>
      </c>
      <c r="J98" s="4">
        <f t="shared" si="1"/>
        <v>2.6819999999999999</v>
      </c>
    </row>
    <row r="99" spans="1:10" x14ac:dyDescent="0.2">
      <c r="A99" s="2">
        <v>1989</v>
      </c>
      <c r="B99" s="3">
        <v>33144</v>
      </c>
      <c r="C99" s="3">
        <v>18952</v>
      </c>
      <c r="D99" s="3">
        <v>15155</v>
      </c>
      <c r="E99" s="3">
        <v>2825</v>
      </c>
      <c r="F99" s="3"/>
      <c r="G99" s="4">
        <f t="shared" si="1"/>
        <v>33.143999999999998</v>
      </c>
      <c r="H99" s="4">
        <f t="shared" si="1"/>
        <v>18.952000000000002</v>
      </c>
      <c r="I99" s="4">
        <f t="shared" si="1"/>
        <v>15.154999999999999</v>
      </c>
      <c r="J99" s="4">
        <f t="shared" si="1"/>
        <v>2.8250000000000002</v>
      </c>
    </row>
    <row r="100" spans="1:10" x14ac:dyDescent="0.2">
      <c r="A100" s="2">
        <v>1990</v>
      </c>
      <c r="B100" s="3">
        <v>35151</v>
      </c>
      <c r="C100" s="3">
        <v>20365</v>
      </c>
      <c r="D100" s="3">
        <v>16941</v>
      </c>
      <c r="E100" s="3">
        <v>3205</v>
      </c>
      <c r="F100" s="3"/>
      <c r="G100" s="4">
        <f t="shared" si="1"/>
        <v>35.151000000000003</v>
      </c>
      <c r="H100" s="4">
        <f t="shared" si="1"/>
        <v>20.364999999999998</v>
      </c>
      <c r="I100" s="4">
        <f t="shared" si="1"/>
        <v>16.940999999999999</v>
      </c>
      <c r="J100" s="4">
        <f t="shared" si="1"/>
        <v>3.2050000000000001</v>
      </c>
    </row>
    <row r="101" spans="1:10" x14ac:dyDescent="0.2">
      <c r="A101" s="2">
        <v>1991</v>
      </c>
      <c r="B101" s="3">
        <v>36154</v>
      </c>
      <c r="C101" s="3">
        <v>20382</v>
      </c>
      <c r="D101" s="3">
        <v>17914</v>
      </c>
      <c r="E101" s="3">
        <v>3282</v>
      </c>
      <c r="F101" s="3"/>
      <c r="G101" s="4">
        <f t="shared" si="1"/>
        <v>36.154000000000003</v>
      </c>
      <c r="H101" s="4">
        <f t="shared" si="1"/>
        <v>20.382000000000001</v>
      </c>
      <c r="I101" s="4">
        <f t="shared" si="1"/>
        <v>17.914000000000001</v>
      </c>
      <c r="J101" s="4">
        <f t="shared" si="1"/>
        <v>3.282</v>
      </c>
    </row>
    <row r="102" spans="1:10" x14ac:dyDescent="0.2">
      <c r="A102" s="2">
        <v>1992</v>
      </c>
      <c r="B102" s="3">
        <v>37812</v>
      </c>
      <c r="C102" s="3">
        <v>21542</v>
      </c>
      <c r="D102" s="3">
        <v>18550</v>
      </c>
      <c r="E102" s="3">
        <v>3466</v>
      </c>
      <c r="F102" s="3"/>
      <c r="G102" s="4">
        <f t="shared" si="1"/>
        <v>37.811999999999998</v>
      </c>
      <c r="H102" s="4">
        <f t="shared" si="1"/>
        <v>21.542000000000002</v>
      </c>
      <c r="I102" s="4">
        <f t="shared" si="1"/>
        <v>18.55</v>
      </c>
      <c r="J102" s="4">
        <f t="shared" si="1"/>
        <v>3.4660000000000002</v>
      </c>
    </row>
    <row r="103" spans="1:10" x14ac:dyDescent="0.2">
      <c r="A103" s="2">
        <v>1993</v>
      </c>
      <c r="B103" s="3">
        <v>40478</v>
      </c>
      <c r="C103" s="3">
        <v>22600</v>
      </c>
      <c r="D103" s="3">
        <v>19675</v>
      </c>
      <c r="E103" s="3">
        <v>3627</v>
      </c>
      <c r="F103" s="3"/>
      <c r="G103" s="4">
        <f t="shared" si="1"/>
        <v>40.478000000000002</v>
      </c>
      <c r="H103" s="4">
        <f t="shared" si="1"/>
        <v>22.6</v>
      </c>
      <c r="I103" s="4">
        <f t="shared" si="1"/>
        <v>19.675000000000001</v>
      </c>
      <c r="J103" s="4">
        <f t="shared" si="1"/>
        <v>3.6269999999999998</v>
      </c>
    </row>
    <row r="104" spans="1:10" x14ac:dyDescent="0.2">
      <c r="A104" s="2">
        <v>1994</v>
      </c>
      <c r="B104" s="3">
        <v>42379</v>
      </c>
      <c r="C104" s="3">
        <v>23553</v>
      </c>
      <c r="D104" s="3">
        <v>19713</v>
      </c>
      <c r="E104" s="3">
        <v>4547</v>
      </c>
      <c r="F104" s="3"/>
      <c r="G104" s="4">
        <f t="shared" si="1"/>
        <v>42.378999999999998</v>
      </c>
      <c r="H104" s="4">
        <f t="shared" si="1"/>
        <v>23.553000000000001</v>
      </c>
      <c r="I104" s="4">
        <f t="shared" si="1"/>
        <v>19.713000000000001</v>
      </c>
      <c r="J104" s="4">
        <f t="shared" si="1"/>
        <v>4.5469999999999997</v>
      </c>
    </row>
    <row r="105" spans="1:10" x14ac:dyDescent="0.2">
      <c r="A105" s="2">
        <v>1995</v>
      </c>
      <c r="B105" s="3">
        <v>44228</v>
      </c>
      <c r="C105" s="3">
        <v>24319</v>
      </c>
      <c r="D105" s="3">
        <v>20447</v>
      </c>
      <c r="E105" s="3">
        <v>4484</v>
      </c>
      <c r="F105" s="3"/>
      <c r="G105" s="4">
        <f t="shared" si="1"/>
        <v>44.228000000000002</v>
      </c>
      <c r="H105" s="4">
        <f t="shared" si="1"/>
        <v>24.318999999999999</v>
      </c>
      <c r="I105" s="4">
        <f t="shared" si="1"/>
        <v>20.446999999999999</v>
      </c>
      <c r="J105" s="4">
        <f t="shared" si="1"/>
        <v>4.484</v>
      </c>
    </row>
    <row r="106" spans="1:10" x14ac:dyDescent="0.2">
      <c r="A106" s="2">
        <v>1996</v>
      </c>
      <c r="B106" s="3">
        <v>46810</v>
      </c>
      <c r="C106" s="3">
        <v>25564</v>
      </c>
      <c r="D106" s="3">
        <f>8445+8897+3776</f>
        <v>21118</v>
      </c>
      <c r="E106" s="3">
        <v>4590</v>
      </c>
      <c r="F106" s="3"/>
      <c r="G106" s="4">
        <f t="shared" si="1"/>
        <v>46.81</v>
      </c>
      <c r="H106" s="4">
        <f t="shared" si="1"/>
        <v>25.564</v>
      </c>
      <c r="I106" s="4">
        <f t="shared" si="1"/>
        <v>21.117999999999999</v>
      </c>
      <c r="J106" s="4">
        <f t="shared" si="1"/>
        <v>4.59</v>
      </c>
    </row>
    <row r="107" spans="1:10" x14ac:dyDescent="0.2">
      <c r="A107" s="2">
        <v>1997</v>
      </c>
      <c r="B107" s="3">
        <v>48360</v>
      </c>
      <c r="C107" s="3">
        <v>26777</v>
      </c>
      <c r="D107" s="3">
        <f>8256+9761+4166</f>
        <v>22183</v>
      </c>
      <c r="E107" s="3">
        <v>4633</v>
      </c>
      <c r="F107" s="3"/>
      <c r="G107" s="4">
        <f t="shared" si="1"/>
        <v>48.36</v>
      </c>
      <c r="H107" s="4">
        <f t="shared" si="1"/>
        <v>26.777000000000001</v>
      </c>
      <c r="I107" s="4">
        <f t="shared" si="1"/>
        <v>22.183</v>
      </c>
      <c r="J107" s="4">
        <f t="shared" si="1"/>
        <v>4.633</v>
      </c>
    </row>
    <row r="108" spans="1:10" x14ac:dyDescent="0.2">
      <c r="A108" s="2">
        <f>A107+1</f>
        <v>1998</v>
      </c>
      <c r="B108" s="3">
        <v>52308</v>
      </c>
      <c r="C108" s="3">
        <v>27173</v>
      </c>
      <c r="D108" s="3">
        <f>8523+9445+4379</f>
        <v>22347</v>
      </c>
      <c r="E108" s="3">
        <v>5147</v>
      </c>
      <c r="F108" s="3"/>
      <c r="G108" s="4">
        <f t="shared" si="1"/>
        <v>52.308</v>
      </c>
      <c r="H108" s="4">
        <f t="shared" si="1"/>
        <v>27.172999999999998</v>
      </c>
      <c r="I108" s="4">
        <f t="shared" si="1"/>
        <v>22.347000000000001</v>
      </c>
      <c r="J108" s="4">
        <f t="shared" si="1"/>
        <v>5.1470000000000002</v>
      </c>
    </row>
    <row r="109" spans="1:10" x14ac:dyDescent="0.2">
      <c r="A109" s="2">
        <f>A108+1</f>
        <v>1999</v>
      </c>
      <c r="B109" s="3">
        <v>57227</v>
      </c>
      <c r="C109" s="3">
        <v>29997</v>
      </c>
      <c r="D109" s="3">
        <f>1930+10393+4350</f>
        <v>16673</v>
      </c>
      <c r="E109" s="3">
        <v>4914</v>
      </c>
      <c r="F109" s="3"/>
      <c r="G109" s="4">
        <f t="shared" si="1"/>
        <v>57.226999999999997</v>
      </c>
      <c r="H109" s="4">
        <f t="shared" si="1"/>
        <v>29.997</v>
      </c>
      <c r="I109" s="4">
        <f t="shared" si="1"/>
        <v>16.672999999999998</v>
      </c>
      <c r="J109" s="4">
        <f t="shared" si="1"/>
        <v>4.9139999999999997</v>
      </c>
    </row>
    <row r="110" spans="1:10" x14ac:dyDescent="0.2">
      <c r="A110" s="2">
        <f>A109+1</f>
        <v>2000</v>
      </c>
      <c r="B110" s="3">
        <v>61323</v>
      </c>
      <c r="C110" s="3">
        <v>30636</v>
      </c>
      <c r="D110" s="3">
        <f>10020+11031+4583</f>
        <v>25634</v>
      </c>
      <c r="E110" s="3">
        <v>5105</v>
      </c>
      <c r="F110" s="3"/>
      <c r="G110" s="4">
        <f t="shared" si="1"/>
        <v>61.323</v>
      </c>
      <c r="H110" s="4">
        <f t="shared" si="1"/>
        <v>30.635999999999999</v>
      </c>
      <c r="I110" s="4">
        <f t="shared" si="1"/>
        <v>25.634</v>
      </c>
      <c r="J110" s="4">
        <f t="shared" si="1"/>
        <v>5.1050000000000004</v>
      </c>
    </row>
    <row r="111" spans="1:10" x14ac:dyDescent="0.2">
      <c r="A111" s="2">
        <f>A110+1</f>
        <v>2001</v>
      </c>
      <c r="B111" s="3">
        <v>65968</v>
      </c>
      <c r="C111" s="3">
        <v>31677</v>
      </c>
      <c r="D111" s="3">
        <v>27170</v>
      </c>
      <c r="E111" s="3">
        <v>5086</v>
      </c>
      <c r="F111" s="3"/>
      <c r="G111" s="4">
        <f t="shared" ref="G111:J113" si="2">B111/1000</f>
        <v>65.968000000000004</v>
      </c>
      <c r="H111" s="4">
        <f t="shared" si="2"/>
        <v>31.677</v>
      </c>
      <c r="I111" s="4">
        <f t="shared" si="2"/>
        <v>27.17</v>
      </c>
      <c r="J111" s="4">
        <f t="shared" si="2"/>
        <v>5.0860000000000003</v>
      </c>
    </row>
    <row r="112" spans="1:10" x14ac:dyDescent="0.2">
      <c r="A112" s="2">
        <v>2002</v>
      </c>
      <c r="B112" s="3">
        <v>68794</v>
      </c>
      <c r="C112" s="3">
        <v>33893</v>
      </c>
      <c r="D112" s="3">
        <v>29008</v>
      </c>
      <c r="E112" s="3">
        <v>6945</v>
      </c>
      <c r="F112" s="3"/>
      <c r="G112" s="4">
        <f t="shared" si="2"/>
        <v>68.793999999999997</v>
      </c>
      <c r="H112" s="4">
        <f t="shared" si="2"/>
        <v>33.893000000000001</v>
      </c>
      <c r="I112" s="4">
        <f t="shared" si="2"/>
        <v>29.007999999999999</v>
      </c>
      <c r="J112" s="4">
        <f t="shared" si="2"/>
        <v>6.9450000000000003</v>
      </c>
    </row>
    <row r="113" spans="1:10" x14ac:dyDescent="0.2">
      <c r="A113" s="2">
        <v>2003</v>
      </c>
      <c r="B113" s="3">
        <v>70004</v>
      </c>
      <c r="C113" s="3">
        <v>35011</v>
      </c>
      <c r="D113" s="3">
        <v>31198</v>
      </c>
      <c r="E113" s="3">
        <v>7393</v>
      </c>
      <c r="F113" s="3"/>
      <c r="G113" s="4">
        <f t="shared" si="2"/>
        <v>70.004000000000005</v>
      </c>
      <c r="H113" s="4">
        <f t="shared" si="2"/>
        <v>35.011000000000003</v>
      </c>
      <c r="I113" s="4">
        <f t="shared" si="2"/>
        <v>31.198</v>
      </c>
      <c r="J113" s="4">
        <f t="shared" si="2"/>
        <v>7.3929999999999998</v>
      </c>
    </row>
    <row r="114" spans="1:10" x14ac:dyDescent="0.2">
      <c r="A114" s="2">
        <v>2004</v>
      </c>
      <c r="B114" s="3">
        <v>70274.248999999996</v>
      </c>
      <c r="C114" s="3">
        <v>36327.180999999997</v>
      </c>
      <c r="D114" s="3">
        <v>32878</v>
      </c>
      <c r="E114" s="3">
        <v>8010.5829999999996</v>
      </c>
      <c r="F114" s="3"/>
      <c r="G114" s="4">
        <f>B114/1000</f>
        <v>70.274248999999998</v>
      </c>
      <c r="H114" s="4">
        <f>C114/1000</f>
        <v>36.327180999999996</v>
      </c>
      <c r="I114" s="4">
        <f>D114/1000</f>
        <v>32.878</v>
      </c>
      <c r="J114" s="4">
        <f>E114/1000</f>
        <v>8.0105830000000005</v>
      </c>
    </row>
    <row r="115" spans="1:10" x14ac:dyDescent="0.2">
      <c r="A115" s="5">
        <v>2005</v>
      </c>
      <c r="B115" s="3">
        <v>75162</v>
      </c>
      <c r="C115" s="3">
        <v>37882</v>
      </c>
      <c r="D115" s="3">
        <v>31584</v>
      </c>
      <c r="E115" s="3">
        <v>8071</v>
      </c>
      <c r="F115" s="3"/>
      <c r="G115" s="6">
        <f t="shared" ref="G115:J122" si="3">B115/1000</f>
        <v>75.162000000000006</v>
      </c>
      <c r="H115" s="6">
        <f t="shared" si="3"/>
        <v>37.881999999999998</v>
      </c>
      <c r="I115" s="6">
        <f t="shared" si="3"/>
        <v>31.584</v>
      </c>
      <c r="J115" s="6">
        <f t="shared" si="3"/>
        <v>8.0709999999999997</v>
      </c>
    </row>
    <row r="116" spans="1:10" x14ac:dyDescent="0.2">
      <c r="A116" s="5">
        <v>2006</v>
      </c>
      <c r="B116" s="3">
        <v>78676</v>
      </c>
      <c r="C116" s="3">
        <v>40426</v>
      </c>
      <c r="D116" s="3">
        <v>34311</v>
      </c>
      <c r="E116" s="3">
        <v>7648</v>
      </c>
      <c r="F116" s="3"/>
      <c r="G116" s="6">
        <f t="shared" si="3"/>
        <v>78.676000000000002</v>
      </c>
      <c r="H116" s="6">
        <f t="shared" si="3"/>
        <v>40.426000000000002</v>
      </c>
      <c r="I116" s="6">
        <f t="shared" si="3"/>
        <v>34.311</v>
      </c>
      <c r="J116" s="6">
        <f t="shared" si="3"/>
        <v>7.6479999999999997</v>
      </c>
    </row>
    <row r="117" spans="1:10" ht="10.15" customHeight="1" x14ac:dyDescent="0.2">
      <c r="A117" s="5">
        <v>2007</v>
      </c>
      <c r="B117" s="3">
        <v>81098</v>
      </c>
      <c r="C117" s="3">
        <v>45759</v>
      </c>
      <c r="D117" s="3">
        <v>36864</v>
      </c>
      <c r="E117" s="3">
        <v>8032</v>
      </c>
      <c r="F117" s="3"/>
      <c r="G117" s="6">
        <f t="shared" si="3"/>
        <v>81.097999999999999</v>
      </c>
      <c r="H117" s="6">
        <f t="shared" si="3"/>
        <v>45.759</v>
      </c>
      <c r="I117" s="6">
        <f t="shared" si="3"/>
        <v>36.863999999999997</v>
      </c>
      <c r="J117" s="6">
        <f t="shared" si="3"/>
        <v>8.032</v>
      </c>
    </row>
    <row r="118" spans="1:10" ht="9.6" customHeight="1" x14ac:dyDescent="0.2">
      <c r="A118" s="5">
        <v>2008</v>
      </c>
      <c r="B118" s="3">
        <v>91144</v>
      </c>
      <c r="C118" s="3">
        <v>44972</v>
      </c>
      <c r="D118" s="3">
        <v>29276</v>
      </c>
      <c r="E118" s="3">
        <v>8477</v>
      </c>
      <c r="F118" s="3"/>
      <c r="G118" s="6">
        <f t="shared" si="3"/>
        <v>91.144000000000005</v>
      </c>
      <c r="H118" s="6">
        <f t="shared" si="3"/>
        <v>44.972000000000001</v>
      </c>
      <c r="I118" s="6">
        <f t="shared" si="3"/>
        <v>29.276</v>
      </c>
      <c r="J118" s="6">
        <f t="shared" si="3"/>
        <v>8.4770000000000003</v>
      </c>
    </row>
    <row r="119" spans="1:10" ht="10.9" customHeight="1" x14ac:dyDescent="0.2">
      <c r="A119" s="5">
        <v>2009</v>
      </c>
      <c r="B119" s="3">
        <v>94525</v>
      </c>
      <c r="C119" s="3">
        <v>49432</v>
      </c>
      <c r="D119" s="3">
        <v>41887</v>
      </c>
      <c r="E119" s="3">
        <v>9734</v>
      </c>
      <c r="F119" s="3"/>
      <c r="G119" s="6">
        <f t="shared" si="3"/>
        <v>94.525000000000006</v>
      </c>
      <c r="H119" s="6">
        <f t="shared" si="3"/>
        <v>49.432000000000002</v>
      </c>
      <c r="I119" s="6">
        <f t="shared" si="3"/>
        <v>41.887</v>
      </c>
      <c r="J119" s="6">
        <f t="shared" si="3"/>
        <v>9.734</v>
      </c>
    </row>
    <row r="120" spans="1:10" ht="9" customHeight="1" x14ac:dyDescent="0.2">
      <c r="A120" s="5">
        <v>2010</v>
      </c>
      <c r="B120" s="3">
        <v>100175</v>
      </c>
      <c r="C120" s="3">
        <v>48772.990473043872</v>
      </c>
      <c r="D120" s="3">
        <v>44087</v>
      </c>
      <c r="E120" s="3">
        <v>12279</v>
      </c>
      <c r="F120" s="3"/>
      <c r="G120" s="6">
        <f t="shared" si="3"/>
        <v>100.175</v>
      </c>
      <c r="H120" s="6">
        <f t="shared" si="3"/>
        <v>48.772990473043869</v>
      </c>
      <c r="I120" s="6">
        <f t="shared" si="3"/>
        <v>44.087000000000003</v>
      </c>
      <c r="J120" s="6">
        <f t="shared" si="3"/>
        <v>12.279</v>
      </c>
    </row>
    <row r="121" spans="1:10" ht="10.15" customHeight="1" x14ac:dyDescent="0.2">
      <c r="A121" s="5">
        <v>2011</v>
      </c>
      <c r="B121" s="3">
        <v>101612</v>
      </c>
      <c r="C121" s="3">
        <v>46311</v>
      </c>
      <c r="D121" s="3">
        <v>44804</v>
      </c>
      <c r="E121" s="3">
        <v>13713</v>
      </c>
      <c r="F121" s="3"/>
      <c r="G121" s="6">
        <f t="shared" si="3"/>
        <v>101.61199999999999</v>
      </c>
      <c r="H121" s="6">
        <f t="shared" si="3"/>
        <v>46.311</v>
      </c>
      <c r="I121" s="6">
        <f t="shared" si="3"/>
        <v>44.804000000000002</v>
      </c>
      <c r="J121" s="6">
        <f t="shared" si="3"/>
        <v>13.712999999999999</v>
      </c>
    </row>
    <row r="122" spans="1:10" ht="12" customHeight="1" x14ac:dyDescent="0.2">
      <c r="A122" s="5">
        <v>2012</v>
      </c>
      <c r="B122" s="7">
        <v>105198.69965228508</v>
      </c>
      <c r="C122" s="7">
        <v>47990.406719869206</v>
      </c>
      <c r="D122" s="3">
        <v>45481</v>
      </c>
      <c r="E122" s="7">
        <v>22648.777654706046</v>
      </c>
      <c r="F122" s="3"/>
      <c r="G122" s="6">
        <f t="shared" si="3"/>
        <v>105.19869965228509</v>
      </c>
      <c r="H122" s="6">
        <f t="shared" si="3"/>
        <v>47.990406719869206</v>
      </c>
      <c r="I122" s="6">
        <f t="shared" si="3"/>
        <v>45.481000000000002</v>
      </c>
      <c r="J122" s="6">
        <f t="shared" si="3"/>
        <v>22.648777654706045</v>
      </c>
    </row>
    <row r="123" spans="1:10" ht="10.5" customHeight="1" x14ac:dyDescent="0.2">
      <c r="A123" s="5">
        <v>2013</v>
      </c>
      <c r="B123" s="3">
        <v>103426.26599999999</v>
      </c>
      <c r="C123" s="3">
        <v>48654.862000000001</v>
      </c>
      <c r="D123" s="3">
        <v>45493.128000000004</v>
      </c>
      <c r="E123" s="3">
        <v>19458.531000000003</v>
      </c>
      <c r="F123" s="3"/>
      <c r="G123" s="6">
        <v>103.42626599999998</v>
      </c>
      <c r="H123" s="6">
        <v>48.654862000000001</v>
      </c>
      <c r="I123" s="6">
        <v>45.493128000000006</v>
      </c>
      <c r="J123" s="6">
        <v>19.458531000000004</v>
      </c>
    </row>
    <row r="124" spans="1:10" ht="15" customHeight="1" x14ac:dyDescent="0.2">
      <c r="A124" s="5">
        <v>2014</v>
      </c>
      <c r="B124" s="3">
        <v>105452.36872820678</v>
      </c>
      <c r="C124" s="3">
        <v>51592.917115732642</v>
      </c>
      <c r="D124" s="3">
        <v>47930.30328353931</v>
      </c>
      <c r="E124" s="3">
        <v>33453.058121170303</v>
      </c>
      <c r="F124" s="3"/>
      <c r="G124" s="6">
        <v>105.45236872820678</v>
      </c>
      <c r="H124" s="6">
        <v>51.592917115732639</v>
      </c>
      <c r="I124" s="6">
        <v>47.93030328353931</v>
      </c>
      <c r="J124" s="6">
        <v>33.453058121170301</v>
      </c>
    </row>
    <row r="125" spans="1:10" ht="14.25" customHeight="1" x14ac:dyDescent="0.2">
      <c r="A125" s="5">
        <v>2015</v>
      </c>
      <c r="B125" s="3">
        <f>[2]DISBCHT!B125</f>
        <v>106538.908</v>
      </c>
      <c r="C125" s="3">
        <f>[2]DISBCHT!C125</f>
        <v>51817.099000000002</v>
      </c>
      <c r="D125" s="3">
        <f>[2]DISBCHT!D125</f>
        <v>49181.190999999999</v>
      </c>
      <c r="E125" s="3">
        <f>[2]DISBCHT!E125</f>
        <v>27657.989000000001</v>
      </c>
      <c r="F125" s="3">
        <f>[2]DISBCHT!F125</f>
        <v>0</v>
      </c>
      <c r="G125" s="6">
        <f>[2]DISBCHT!G125</f>
        <v>106.53890799999999</v>
      </c>
      <c r="H125" s="6">
        <f>[2]DISBCHT!H125</f>
        <v>51.817098999999999</v>
      </c>
      <c r="I125" s="6">
        <f>[2]DISBCHT!I125</f>
        <v>49.181190999999998</v>
      </c>
      <c r="J125" s="6">
        <f>[2]DISBCHT!J125</f>
        <v>27.657989000000001</v>
      </c>
    </row>
    <row r="126" spans="1:10" ht="12" customHeight="1" x14ac:dyDescent="0.2">
      <c r="A126" s="8">
        <v>2016</v>
      </c>
      <c r="B126" s="9">
        <f>'[1]HF 10'!$O$55</f>
        <v>106780.16543410343</v>
      </c>
      <c r="C126" s="9">
        <f>'[1]HF 10'!$O$60</f>
        <v>49748.517863033165</v>
      </c>
      <c r="D126" s="9">
        <f>SUM('[1]HF 10'!O61:O63)</f>
        <v>48088.087647328684</v>
      </c>
      <c r="E126" s="9">
        <f>'[1]HF 10'!$O$65</f>
        <v>14384.1463</v>
      </c>
      <c r="G126" s="10">
        <f>B126/1000</f>
        <v>106.78016543410342</v>
      </c>
      <c r="H126" s="10">
        <f>C126/1000</f>
        <v>49.748517863033165</v>
      </c>
      <c r="I126" s="10">
        <f>D126/1000</f>
        <v>48.088087647328685</v>
      </c>
      <c r="J126" s="10">
        <f>E126/1000</f>
        <v>14.384146300000001</v>
      </c>
    </row>
    <row r="127" spans="1:10" ht="7.9" customHeight="1" x14ac:dyDescent="0.2"/>
    <row r="128" spans="1:10" ht="7.9" customHeight="1" x14ac:dyDescent="0.2"/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  <row r="8148" ht="7.9" customHeight="1" x14ac:dyDescent="0.2"/>
    <row r="8149" ht="7.9" customHeight="1" x14ac:dyDescent="0.2"/>
    <row r="8150" ht="7.9" customHeight="1" x14ac:dyDescent="0.2"/>
    <row r="8151" ht="7.9" customHeight="1" x14ac:dyDescent="0.2"/>
    <row r="8152" ht="7.9" customHeight="1" x14ac:dyDescent="0.2"/>
    <row r="8153" ht="7.9" customHeight="1" x14ac:dyDescent="0.2"/>
    <row r="8154" ht="7.9" customHeight="1" x14ac:dyDescent="0.2"/>
    <row r="8155" ht="7.9" customHeight="1" x14ac:dyDescent="0.2"/>
    <row r="8156" ht="7.9" customHeight="1" x14ac:dyDescent="0.2"/>
    <row r="8157" ht="7.9" customHeight="1" x14ac:dyDescent="0.2"/>
    <row r="8158" ht="7.9" customHeight="1" x14ac:dyDescent="0.2"/>
    <row r="8159" ht="7.9" customHeight="1" x14ac:dyDescent="0.2"/>
    <row r="8160" ht="7.9" customHeight="1" x14ac:dyDescent="0.2"/>
    <row r="8161" ht="7.9" customHeight="1" x14ac:dyDescent="0.2"/>
    <row r="8162" ht="7.9" customHeight="1" x14ac:dyDescent="0.2"/>
    <row r="8163" ht="7.9" customHeight="1" x14ac:dyDescent="0.2"/>
    <row r="8164" ht="7.9" customHeight="1" x14ac:dyDescent="0.2"/>
    <row r="8165" ht="7.9" customHeight="1" x14ac:dyDescent="0.2"/>
    <row r="8166" ht="7.9" customHeight="1" x14ac:dyDescent="0.2"/>
    <row r="8167" ht="7.9" customHeight="1" x14ac:dyDescent="0.2"/>
    <row r="8168" ht="7.9" customHeight="1" x14ac:dyDescent="0.2"/>
    <row r="8169" ht="7.9" customHeight="1" x14ac:dyDescent="0.2"/>
    <row r="8170" ht="7.9" customHeight="1" x14ac:dyDescent="0.2"/>
    <row r="8171" ht="7.9" customHeight="1" x14ac:dyDescent="0.2"/>
    <row r="8172" ht="7.9" customHeight="1" x14ac:dyDescent="0.2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85DD72-AAEB-4CFE-B792-A3E333EC353C}"/>
</file>

<file path=customXml/itemProps2.xml><?xml version="1.0" encoding="utf-8"?>
<ds:datastoreItem xmlns:ds="http://schemas.openxmlformats.org/officeDocument/2006/customXml" ds:itemID="{55AC4782-284E-40A8-884E-E7AEB277AD66}"/>
</file>

<file path=customXml/itemProps3.xml><?xml version="1.0" encoding="utf-8"?>
<ds:datastoreItem xmlns:ds="http://schemas.openxmlformats.org/officeDocument/2006/customXml" ds:itemID="{874867DB-6964-4489-829F-F57CEE03F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 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2018-08-16T15:40:17Z</dcterms:created>
  <dcterms:modified xsi:type="dcterms:W3CDTF">2018-08-16T15:52:03Z</dcterms:modified>
</cp:coreProperties>
</file>