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HPPI\HPPI-20\Tolls\TollReport\2021\final\"/>
    </mc:Choice>
  </mc:AlternateContent>
  <xr:revisionPtr revIDLastSave="0" documentId="13_ncr:1_{9C767E50-6511-4A4C-9732-EFF1B7824768}" xr6:coauthVersionLast="45" xr6:coauthVersionMax="45" xr10:uidLastSave="{00000000-0000-0000-0000-000000000000}"/>
  <bookViews>
    <workbookView xWindow="57480" yWindow="-120" windowWidth="29040" windowHeight="15840" xr2:uid="{00000000-000D-0000-FFFF-FFFF00000000}"/>
  </bookViews>
  <sheets>
    <sheet name="INTERSTATE TOLL ROADS" sheetId="1" r:id="rId1"/>
  </sheets>
  <definedNames>
    <definedName name="_xlnm._FilterDatabase" localSheetId="0" hidden="1">'INTERSTATE TOLL ROADS'!$A$7:$AE$129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6" i="1" l="1"/>
  <c r="H135" i="1"/>
  <c r="O132" i="1" l="1"/>
  <c r="G133" i="1" s="1"/>
  <c r="G132" i="1"/>
</calcChain>
</file>

<file path=xl/sharedStrings.xml><?xml version="1.0" encoding="utf-8"?>
<sst xmlns="http://schemas.openxmlformats.org/spreadsheetml/2006/main" count="1556" uniqueCount="552">
  <si>
    <t>INTERSTATE  SYSTEM  TOLL  ROADS  IN  THE  UNITED  STATES</t>
  </si>
  <si>
    <t>TABLE  T-1,  PART  3</t>
  </si>
  <si>
    <t>Toll Collection</t>
  </si>
  <si>
    <t>Electronic Toll</t>
  </si>
  <si>
    <t>Maximum</t>
  </si>
  <si>
    <t>Minimum</t>
  </si>
  <si>
    <t>Average</t>
  </si>
  <si>
    <t>Rural/Urban</t>
  </si>
  <si>
    <t>Authority Source</t>
  </si>
  <si>
    <t>Fee Type</t>
  </si>
  <si>
    <t>HPMS</t>
  </si>
  <si>
    <t>Financing or</t>
  </si>
  <si>
    <t>Length 1/</t>
  </si>
  <si>
    <t>Interstate</t>
  </si>
  <si>
    <t>One-Way</t>
  </si>
  <si>
    <t>Both</t>
  </si>
  <si>
    <t>Collection System? 2/</t>
  </si>
  <si>
    <t>Non-Toll</t>
  </si>
  <si>
    <t>Federal</t>
  </si>
  <si>
    <t>Passenger</t>
  </si>
  <si>
    <t>Passenger Vehicle</t>
  </si>
  <si>
    <t>Truck Cost</t>
  </si>
  <si>
    <t>Rural</t>
  </si>
  <si>
    <t>Dynamic Variable: Rate varies based on current traffic conditions</t>
  </si>
  <si>
    <t>State</t>
  </si>
  <si>
    <t>Name of Facility</t>
  </si>
  <si>
    <t>Toll ID</t>
  </si>
  <si>
    <t>Operating Authority</t>
  </si>
  <si>
    <t>From</t>
  </si>
  <si>
    <t>To</t>
  </si>
  <si>
    <t>Miles</t>
  </si>
  <si>
    <t>Kilometers</t>
  </si>
  <si>
    <t>Route</t>
  </si>
  <si>
    <t>(N,S,E,W)</t>
  </si>
  <si>
    <t>Ways</t>
  </si>
  <si>
    <t>No</t>
  </si>
  <si>
    <t>Yes/Kind</t>
  </si>
  <si>
    <t>Remarks</t>
  </si>
  <si>
    <t>Vehicle Fee</t>
  </si>
  <si>
    <t>Cost per Vehicle-Mile</t>
  </si>
  <si>
    <t>Truck Fee</t>
  </si>
  <si>
    <t>per Vehicle-Mile</t>
  </si>
  <si>
    <t>Urban</t>
  </si>
  <si>
    <t>Express Lanes Demo Program</t>
  </si>
  <si>
    <t>Fixed: Rate does not vary by time of day or traffic conditions (May vary by vehicle/weight class or distance traveled).</t>
  </si>
  <si>
    <t>California</t>
  </si>
  <si>
    <t>15</t>
  </si>
  <si>
    <t>X</t>
  </si>
  <si>
    <t>FASTRAK/Title 21/Tiris</t>
  </si>
  <si>
    <t>Congestion pricing &amp; Transit Dev. Demonstration Program using existing HOV lanes.</t>
  </si>
  <si>
    <t>None (not a Federal-aid toll facility)</t>
  </si>
  <si>
    <t>interstate Reconstruction and Rehabilitation Pilot  Program</t>
  </si>
  <si>
    <t>Fixed Variable: Rate varies by time of day  based on pre-set schedule</t>
  </si>
  <si>
    <t>I-680 SMART Carpool Lanes</t>
  </si>
  <si>
    <t>SR 84/ Pleasanton</t>
  </si>
  <si>
    <t>SR 237 Milpitas</t>
  </si>
  <si>
    <t>S</t>
  </si>
  <si>
    <t>High Occupancy Toll lane using existing HOV lane</t>
  </si>
  <si>
    <t>Value Pricing Pilot Program</t>
  </si>
  <si>
    <t>Section 129 (General Toll Progam)</t>
  </si>
  <si>
    <t>I-880 / SR 237 Express Connector</t>
  </si>
  <si>
    <t>Santa Clara Valley Transportation Authority</t>
  </si>
  <si>
    <t>I-880</t>
  </si>
  <si>
    <t>SR 237</t>
  </si>
  <si>
    <t>HOT connector using existing direct HOV connector</t>
  </si>
  <si>
    <t>Section 166 (HOV/HOT lanes)</t>
  </si>
  <si>
    <t>I-110 Express Lanes</t>
  </si>
  <si>
    <t>Los Angeles County Metropolitan Transportation Authority</t>
  </si>
  <si>
    <t>Harbor Gateway Transit Center</t>
  </si>
  <si>
    <t>Adams Blvd</t>
  </si>
  <si>
    <t>I-10 Express Lanes</t>
  </si>
  <si>
    <t>Alameda St/Union Station</t>
  </si>
  <si>
    <t>I-605</t>
  </si>
  <si>
    <t>Colorado</t>
  </si>
  <si>
    <t>HOV/Tolled Express Lanes</t>
  </si>
  <si>
    <t>Plenary Roads Denver</t>
  </si>
  <si>
    <t>20th Ave, downtown Denver</t>
  </si>
  <si>
    <t>US 36 and Kalamath St.</t>
  </si>
  <si>
    <t>25</t>
  </si>
  <si>
    <t>Express Toll and License Plate Toll (LPT)</t>
  </si>
  <si>
    <t xml:space="preserve">Facility is two lane reversible. Toll is full length.  LPT ussers are assessed a surcharge for a max toll and fee of $6.98 and min of $1.45 </t>
  </si>
  <si>
    <t>Other Federal toll authority</t>
  </si>
  <si>
    <t>I-70 Eastbound Mountain Express Lane</t>
  </si>
  <si>
    <t>High Performance Transportation Enterprise</t>
  </si>
  <si>
    <t>US 40</t>
  </si>
  <si>
    <t>SH 6</t>
  </si>
  <si>
    <t>E</t>
  </si>
  <si>
    <t>E-ZPass</t>
  </si>
  <si>
    <t>Shoulder lane open during peak travel times only, 100 days per year max. No HOV; vehicles more than 25' or more than two axles not allowed.  LPT ranges from $6.75 to $40</t>
  </si>
  <si>
    <t>N/A</t>
  </si>
  <si>
    <t>US 36</t>
  </si>
  <si>
    <t>Delaware</t>
  </si>
  <si>
    <t>John F. Kennedy Memorial Highway (Delaware Turnpike)</t>
  </si>
  <si>
    <t xml:space="preserve"> DE Dept of Trans</t>
  </si>
  <si>
    <t>95</t>
  </si>
  <si>
    <t xml:space="preserve"> </t>
  </si>
  <si>
    <t>Tolls collected both ways N &amp; S</t>
  </si>
  <si>
    <t>Florida</t>
  </si>
  <si>
    <t xml:space="preserve"> Alligator Alley (Everglades Parkway)</t>
  </si>
  <si>
    <t>FL Dept of Transportation</t>
  </si>
  <si>
    <t>East Naples</t>
  </si>
  <si>
    <t xml:space="preserve"> Andytown, US 27</t>
  </si>
  <si>
    <t>75</t>
  </si>
  <si>
    <t>E,W</t>
  </si>
  <si>
    <t>SunPass, EPass, LeeWay</t>
  </si>
  <si>
    <t>One-stop toll configuration, a toll is collected at the West Plaza from vehicles traveling eastbound and the same toll is collected for the westbound traffic at the East Plaza.</t>
  </si>
  <si>
    <t>I-95 Express</t>
  </si>
  <si>
    <t>I-395</t>
  </si>
  <si>
    <t>Broward Blvd</t>
  </si>
  <si>
    <t>Variably priced HOT lanes, Trucks not allowed.  Special conditions apply</t>
  </si>
  <si>
    <t>I-595 Express</t>
  </si>
  <si>
    <t>FL Dept of Transportation
I 595 Express, LLC</t>
  </si>
  <si>
    <t>I-75/Sawgrass Expressway</t>
  </si>
  <si>
    <t>Florida Turnpike Mainline</t>
  </si>
  <si>
    <t>x</t>
  </si>
  <si>
    <t>Variably priced Reversible Express lanes, Trucks allowed.  Special conditions apply. No toll Max</t>
  </si>
  <si>
    <t>See Remarks</t>
  </si>
  <si>
    <t>Georgia</t>
  </si>
  <si>
    <t>I-85 Express Lanes</t>
  </si>
  <si>
    <t>State Road and Tollway Authority (SRTA)</t>
  </si>
  <si>
    <t>Peach Pass</t>
  </si>
  <si>
    <t>Illinois</t>
  </si>
  <si>
    <t>Ronald Reagan Memorial Tollway</t>
  </si>
  <si>
    <t xml:space="preserve"> IL State Toll Highway Authority</t>
  </si>
  <si>
    <t>US 30 Rock Falls (W. terminus) MP 44.2</t>
  </si>
  <si>
    <t>I-290 (E. terminus) MP 107.38</t>
  </si>
  <si>
    <t>88</t>
  </si>
  <si>
    <t>IAG (E-Zpass, I-Pass, ETC.)</t>
  </si>
  <si>
    <t>Fares are full length; maximum is toll paid with cash and truck fare at peak, minimum is car toll paid with I-Pass/E-ZPass and off-peak for trucks.  Average is revenue divided by vehicle-miles.</t>
  </si>
  <si>
    <t>I-290 (E. terminus) MP 140.25</t>
  </si>
  <si>
    <t>Veterans Memorial Tollway</t>
  </si>
  <si>
    <t>I-80</t>
  </si>
  <si>
    <t>Army Trail Road</t>
  </si>
  <si>
    <t>355</t>
  </si>
  <si>
    <t>Illinois  3/</t>
  </si>
  <si>
    <t>Jane Addams Memorial Tollway</t>
  </si>
  <si>
    <t>East Rockton Road (W. terminus) MP 0.0</t>
  </si>
  <si>
    <t>Urban/Rural Boundary MP 40.76</t>
  </si>
  <si>
    <t>39, 90</t>
  </si>
  <si>
    <t>East Rockton Road (W. terminus) MP 76</t>
  </si>
  <si>
    <t>River Road (E. terminus) MP 0</t>
  </si>
  <si>
    <t xml:space="preserve"> Chicago Skyway</t>
  </si>
  <si>
    <t>Skyway Concession Company, LLC</t>
  </si>
  <si>
    <t xml:space="preserve"> I-94 in Chicago</t>
  </si>
  <si>
    <t xml:space="preserve"> Indiana Stateline</t>
  </si>
  <si>
    <t>90</t>
  </si>
  <si>
    <t>I-Pass/E-Zpass/I-Zoom (Indiana Toll Road Transponder)</t>
  </si>
  <si>
    <t>I-Pass only lanes at plaza.  Off-peak discount for trucks (8pm-4am).</t>
  </si>
  <si>
    <t xml:space="preserve"> Tri-State Tollway</t>
  </si>
  <si>
    <t>Russel Road (N. terminus)</t>
  </si>
  <si>
    <t>SR 394 (S. terminus)</t>
  </si>
  <si>
    <t>94/294/80</t>
  </si>
  <si>
    <t>Indiana</t>
  </si>
  <si>
    <t xml:space="preserve"> Indiana East-West Toll Road</t>
  </si>
  <si>
    <t xml:space="preserve"> IN Finance Authority/ITR Concession Company LLC</t>
  </si>
  <si>
    <t xml:space="preserve"> Illinois Stateline</t>
  </si>
  <si>
    <t>Ohio Stateline</t>
  </si>
  <si>
    <t>80/90</t>
  </si>
  <si>
    <t>ETC installed and operational April 2008.  Tolls are full length.</t>
  </si>
  <si>
    <t>Kansas</t>
  </si>
  <si>
    <t>Kansas Turnpike</t>
  </si>
  <si>
    <t>KS Turnpike Authority</t>
  </si>
  <si>
    <t>Oklahoma State Line</t>
  </si>
  <si>
    <t>18th Street, Kansas City, Kansas</t>
  </si>
  <si>
    <t>35, 335, 470, 70</t>
  </si>
  <si>
    <t>K-TAG Transponder System</t>
  </si>
  <si>
    <r>
      <t xml:space="preserve">Travel Data and fares: www.ksturnpike.com - </t>
    </r>
    <r>
      <rPr>
        <sz val="10"/>
        <color indexed="8"/>
        <rFont val="MS Sans Serif"/>
        <family val="2"/>
      </rPr>
      <t>2016</t>
    </r>
    <r>
      <rPr>
        <sz val="10"/>
        <rFont val="MS Sans Serif"/>
      </rPr>
      <t xml:space="preserve"> KTA Financial Statements with Supplementary Information. TOLL RATES ARE BASED ON NUMBER OF AXLES (AND DISTANCE), NOT ON WEIGHT. Passenger vehicle data are for 2-axle vehicles.  Commercial vehicle data are for vehicles with 3 or more axles.  Maximum and minimum fees shown are for cash.  Discounts apply for users of K-TAG/ETC Transponders (54.7</t>
    </r>
    <r>
      <rPr>
        <sz val="10"/>
        <color indexed="8"/>
        <rFont val="MS Sans Serif"/>
        <family val="2"/>
      </rPr>
      <t xml:space="preserve">% </t>
    </r>
    <r>
      <rPr>
        <sz val="10"/>
        <rFont val="MS Sans Serif"/>
      </rPr>
      <t xml:space="preserve">usage in </t>
    </r>
    <r>
      <rPr>
        <sz val="10"/>
        <color indexed="8"/>
        <rFont val="MS Sans Serif"/>
        <family val="2"/>
      </rPr>
      <t>2016</t>
    </r>
    <r>
      <rPr>
        <sz val="10"/>
        <rFont val="MS Sans Serif"/>
      </rPr>
      <t>). Turnpike nominal total centerline length, based on Interstate mileposts, is 236 miles.  Mileage including connecting lengths is reported in the Highway Performance Monitoring System (HPMS). Rural/Urban split was determined based on FHWA-approved Urbanized Area Boundaries.</t>
    </r>
  </si>
  <si>
    <t>35, 470, 70</t>
  </si>
  <si>
    <r>
      <t xml:space="preserve">Travel Data and fares: www.ksturnpike.com - </t>
    </r>
    <r>
      <rPr>
        <sz val="10"/>
        <color indexed="8"/>
        <rFont val="MS Sans Serif"/>
        <family val="2"/>
      </rPr>
      <t>2016</t>
    </r>
    <r>
      <rPr>
        <sz val="10"/>
        <rFont val="MS Sans Serif"/>
      </rPr>
      <t xml:space="preserve"> KTA Financial Statements with Supplementary Information. TOLL RATES ARE BASED ON NUMBER OF AXLES (AND DISTANCE), NOT ON WEIGHT. Passenger vehicle data are for 2-axle vehicles.  Commercial vehicle data are for vehicles with 3 or more axles.  Maximum and minimum fees shown are for cash.  Discounts apply for users of K-TAG/ETC Transponders ( 54.7</t>
    </r>
    <r>
      <rPr>
        <sz val="10"/>
        <color indexed="8"/>
        <rFont val="MS Sans Serif"/>
        <family val="2"/>
      </rPr>
      <t>%</t>
    </r>
    <r>
      <rPr>
        <sz val="10"/>
        <rFont val="MS Sans Serif"/>
      </rPr>
      <t xml:space="preserve"> usage in </t>
    </r>
    <r>
      <rPr>
        <sz val="10"/>
        <color indexed="8"/>
        <rFont val="MS Sans Serif"/>
        <family val="2"/>
      </rPr>
      <t>2016</t>
    </r>
    <r>
      <rPr>
        <sz val="10"/>
        <rFont val="MS Sans Serif"/>
      </rPr>
      <t>). Turnpike nominal total centerline length, based on Interstate mileposts, is 236 miles.  Mileage including connecting lengths is reported in the Highway Performance Monitoring System (HPMS). Rural/Urban split was determined based on FHWA-approved Urbanized Area Boundaries.</t>
    </r>
  </si>
  <si>
    <t>Maine</t>
  </si>
  <si>
    <t xml:space="preserve"> Maine Turnpike</t>
  </si>
  <si>
    <t xml:space="preserve"> ME Turnpike Authority (I-95)</t>
  </si>
  <si>
    <t>Kittery</t>
  </si>
  <si>
    <t>Augusta</t>
  </si>
  <si>
    <t>E-ZPass launched 2005, replacing proprietary Transpass system.</t>
  </si>
  <si>
    <t>Saco I-95</t>
  </si>
  <si>
    <t>Saco RTE 5</t>
  </si>
  <si>
    <t xml:space="preserve"> ME Turnpike Authority (I-295)</t>
  </si>
  <si>
    <t>Scarborough I-95</t>
  </si>
  <si>
    <t>Portland I-295</t>
  </si>
  <si>
    <t xml:space="preserve"> ME Turnpike Authority (I-495)</t>
  </si>
  <si>
    <t>Falmouth I-95</t>
  </si>
  <si>
    <t>Falmouth I-495</t>
  </si>
  <si>
    <t>4,10</t>
  </si>
  <si>
    <t xml:space="preserve"> Maine Turnpike </t>
  </si>
  <si>
    <t>Falmouth I-295</t>
  </si>
  <si>
    <t>1,93</t>
  </si>
  <si>
    <t>Maryland</t>
  </si>
  <si>
    <t xml:space="preserve">John F. Kennedy Memorial Highway </t>
  </si>
  <si>
    <t>MD Transportation Authority (MDTA)</t>
  </si>
  <si>
    <t>Northern Baltimore City Line</t>
  </si>
  <si>
    <t>Delaware Border</t>
  </si>
  <si>
    <t>N</t>
  </si>
  <si>
    <t>Fixed Rate does not vary by time of day or traffic conditions (May vary by vehicle/weight class or distance traveled).</t>
  </si>
  <si>
    <t>John F. Kennedy Memorial Highway - Express Toll Lanes (ETL)</t>
  </si>
  <si>
    <t>I-895</t>
  </si>
  <si>
    <t>MD 43</t>
  </si>
  <si>
    <t>Express Toll Lanes opened December 2014</t>
  </si>
  <si>
    <t>Massachusetts</t>
  </si>
  <si>
    <t xml:space="preserve"> Massachusetts Turnpike</t>
  </si>
  <si>
    <t>MassDot</t>
  </si>
  <si>
    <t xml:space="preserve"> New York State Line</t>
  </si>
  <si>
    <t xml:space="preserve"> I-93 Boston</t>
  </si>
  <si>
    <t>Multi-axle fare structure with some non-tolled situations</t>
  </si>
  <si>
    <t>Minnesota</t>
  </si>
  <si>
    <t xml:space="preserve"> MNPass</t>
  </si>
  <si>
    <t xml:space="preserve"> MN Dept of Trans</t>
  </si>
  <si>
    <t>JCT TH-42 (Burnsville, MN)</t>
  </si>
  <si>
    <t>I-94 (Minneapolis, MN)</t>
  </si>
  <si>
    <t>35W</t>
  </si>
  <si>
    <t>MNPass http://www.mnpass.org/</t>
  </si>
  <si>
    <t>Carpools and motorcycles free; trucks limited to 26K pounds.</t>
  </si>
  <si>
    <t>JCT 12 (Wayzata Blvd)</t>
  </si>
  <si>
    <t>Cayuga Street (St. Paul)</t>
  </si>
  <si>
    <t>County Trunk Highway J (White Bear Twnshp)</t>
  </si>
  <si>
    <t>35E</t>
  </si>
  <si>
    <t>Carpools and motorcycles free; trucks limited to 26K pounds. SB only tolled from Hwy 96 (Vadnais Heights) to Cyuga Blvd (St Paul)</t>
  </si>
  <si>
    <t>New Hampshire</t>
  </si>
  <si>
    <t>F.E. Everett Turnpike</t>
  </si>
  <si>
    <t xml:space="preserve"> NH Department of Transportation</t>
  </si>
  <si>
    <t xml:space="preserve">Non-toll segment of F.E. Everett Turnpike </t>
  </si>
  <si>
    <t>NH Department of Transportation</t>
  </si>
  <si>
    <t>I-93 Exit 12 in Concord</t>
  </si>
  <si>
    <t>E-Zpass</t>
  </si>
  <si>
    <t>Open road Tolling since May 2013</t>
  </si>
  <si>
    <t>I-93 Exit 14 in Concord</t>
  </si>
  <si>
    <t>Blue Star Turnpike</t>
  </si>
  <si>
    <t>Massachusetts State Line</t>
  </si>
  <si>
    <t>I-95 Exit 1 in Seabrook</t>
  </si>
  <si>
    <t xml:space="preserve">Non-toll segment of Blue Star Turnpike </t>
  </si>
  <si>
    <t>I-95 Exit 3 in Portsmouth</t>
  </si>
  <si>
    <t>Open road Tolling since June 2010</t>
  </si>
  <si>
    <t>Maine State Line</t>
  </si>
  <si>
    <t>New Jersey</t>
  </si>
  <si>
    <t xml:space="preserve"> New Jersey Turnpike </t>
  </si>
  <si>
    <t xml:space="preserve"> NJ Turnpike Authority</t>
  </si>
  <si>
    <t xml:space="preserve">Delaware River Bridge </t>
  </si>
  <si>
    <t>Toll data based on entire mainline</t>
  </si>
  <si>
    <t xml:space="preserve"> Newark Bay Extension</t>
  </si>
  <si>
    <t>Interchange 1/9</t>
  </si>
  <si>
    <t>78</t>
  </si>
  <si>
    <t>Toll data based on Extension only</t>
  </si>
  <si>
    <t xml:space="preserve"> Pearl Harbor Memorial Extension (formerly known as the Pennsylvania Extension)</t>
  </si>
  <si>
    <t xml:space="preserve"> Delaware River Bridge</t>
  </si>
  <si>
    <t>New York</t>
  </si>
  <si>
    <t>Gov. Thomas E. Dewey Thruway (Main Line)</t>
  </si>
  <si>
    <t>NY State Thruway Authority</t>
  </si>
  <si>
    <t>Pennsylvania Line</t>
  </si>
  <si>
    <t>Albany</t>
  </si>
  <si>
    <t>Woodbury to Williamsville and Erie Section.</t>
  </si>
  <si>
    <t>New York City</t>
  </si>
  <si>
    <t>87</t>
  </si>
  <si>
    <t>Berkshire Section</t>
  </si>
  <si>
    <t>Exit B1 (US 9)</t>
  </si>
  <si>
    <t>Massachusetts Line</t>
  </si>
  <si>
    <t>Based on travel from Buffalo or NYC.</t>
  </si>
  <si>
    <t>Niagara Section</t>
  </si>
  <si>
    <t>Buffalo</t>
  </si>
  <si>
    <t>Niagara Falls</t>
  </si>
  <si>
    <t>190</t>
  </si>
  <si>
    <t>No tolls at barriers since 10/30/06</t>
  </si>
  <si>
    <t>New England Section</t>
  </si>
  <si>
    <t>Pelham Parkway, New York, NY</t>
  </si>
  <si>
    <t>Connecticut Line</t>
  </si>
  <si>
    <t>Ohio</t>
  </si>
  <si>
    <t>Ohio Turnpike</t>
  </si>
  <si>
    <t>OH Turnpike Commission</t>
  </si>
  <si>
    <t>Youngstown</t>
  </si>
  <si>
    <t>76</t>
  </si>
  <si>
    <t>Cleveland</t>
  </si>
  <si>
    <t>80</t>
  </si>
  <si>
    <t>Indiana Line</t>
  </si>
  <si>
    <t>80, 90</t>
  </si>
  <si>
    <t>Oklahoma</t>
  </si>
  <si>
    <t>Turner Turnpike</t>
  </si>
  <si>
    <t>OK Turnpike Authority</t>
  </si>
  <si>
    <t>Oklahoma City</t>
  </si>
  <si>
    <t>Tulsa</t>
  </si>
  <si>
    <t>44</t>
  </si>
  <si>
    <t>Pike Pass</t>
  </si>
  <si>
    <t>The maximum and minim;um passeger and truck fees are for the entire turnpike and are not broken down by rural and urban areas</t>
  </si>
  <si>
    <t>Will Rogers Turnpike</t>
  </si>
  <si>
    <t>Missouri State Line</t>
  </si>
  <si>
    <t>H.E. Bailey Turnpike</t>
  </si>
  <si>
    <t>US 62 South of Oklahoma City</t>
  </si>
  <si>
    <t>US 277 North of Lawton</t>
  </si>
  <si>
    <t>US 277 South of Lawton</t>
  </si>
  <si>
    <t>US 70, 5.2 miles N. of TX State Line</t>
  </si>
  <si>
    <t>Pennsylvania</t>
  </si>
  <si>
    <t xml:space="preserve"> Pennsylvania Turnpike</t>
  </si>
  <si>
    <t xml:space="preserve"> PA Turnpike Commission</t>
  </si>
  <si>
    <t xml:space="preserve"> Ohio Line (MP 0)</t>
  </si>
  <si>
    <t>Pennsylvania Turnpike Northeastern Extension</t>
  </si>
  <si>
    <t xml:space="preserve"> I-76 (MP A20.0)</t>
  </si>
  <si>
    <t xml:space="preserve"> I-81 (MP A130.64)</t>
  </si>
  <si>
    <t>476</t>
  </si>
  <si>
    <t xml:space="preserve"> Delaware River Bridge (MP 359.00)</t>
  </si>
  <si>
    <t>276</t>
  </si>
  <si>
    <t>Beaver Valley Expressway</t>
  </si>
  <si>
    <t>PA Turnpike Commission</t>
  </si>
  <si>
    <t>New Castle Bypass (MP B14.50)</t>
  </si>
  <si>
    <t>SR 51 (MP B31.50)</t>
  </si>
  <si>
    <t>E-ZPASS</t>
  </si>
  <si>
    <t>Rates also vary by Toll by Plate or EZPass payment</t>
  </si>
  <si>
    <t>SR51</t>
  </si>
  <si>
    <t>Puerto Rico</t>
  </si>
  <si>
    <t>Luis A. Ferre Expressway (PR-52)</t>
  </si>
  <si>
    <t>Puerto Rico Highway and Transportation Authority</t>
  </si>
  <si>
    <t>PR-2, Ponce Southwest Urban Limit</t>
  </si>
  <si>
    <t>PR-1, Ponce Southwest Urban Limit</t>
  </si>
  <si>
    <t>N/S</t>
  </si>
  <si>
    <t>Radio Frecuency ID (Auto Expresso)</t>
  </si>
  <si>
    <t>Ponce Toll Plaza.   Auto Expreso Lanes:1,2,3,11,12,13</t>
  </si>
  <si>
    <t>PR-1, Ponce Southeast Urban Limit</t>
  </si>
  <si>
    <t>PR-149, Juana Díaz South Urban Limit</t>
  </si>
  <si>
    <t>W</t>
  </si>
  <si>
    <t>Juana Diaz Sur Toll :11,12,13</t>
  </si>
  <si>
    <t>PR-153</t>
  </si>
  <si>
    <t>PR-149</t>
  </si>
  <si>
    <t>Juana Diaz Norte Toll :1,2,3</t>
  </si>
  <si>
    <t>PR-1</t>
  </si>
  <si>
    <t>Salinas Sur Toll- Ramp ;1,2,11,12</t>
  </si>
  <si>
    <t>PR-184</t>
  </si>
  <si>
    <t>Radio Frequency ID (Auto Expreso) 2 lanes</t>
  </si>
  <si>
    <t>Salinas Toll Plaza.  Auto Expreso Lanes: 11,12,13,14</t>
  </si>
  <si>
    <t>PR-1, Caguas South Urban Limit</t>
  </si>
  <si>
    <t>Radio Frequency ID (Auto Expreso) 1 lane</t>
  </si>
  <si>
    <t>Plaza Caguas Sur.  Auto Expreso Lane: 1,2,4,5,6,7</t>
  </si>
  <si>
    <t>PR-1, San Juan Urban Area</t>
  </si>
  <si>
    <t>Radio Frequency ID ( Auto Expreso) 4  lanes</t>
  </si>
  <si>
    <t>Plaza Caguas Norte: Auto expreso Lanes:11,12,13,16,17,18,19,20</t>
  </si>
  <si>
    <t>MonteHiedra Avenue</t>
  </si>
  <si>
    <t>PR-1 &amp; PR-18 (San Juan)</t>
  </si>
  <si>
    <t>Montehiedra Toll- Ramp :11,12,13</t>
  </si>
  <si>
    <t>De Diego Expessway (PR-22)</t>
  </si>
  <si>
    <t>Metropistas</t>
  </si>
  <si>
    <t>PR-10, Arecibo Southeast Urban Limit</t>
  </si>
  <si>
    <t>PR-2, Hatillo</t>
  </si>
  <si>
    <t>Hatillo Toll Plaza.  Auto Expreso Lanes:11,14,15</t>
  </si>
  <si>
    <t>PR-140, Florida-Barceloneta and Arecibo Urbanized Area</t>
  </si>
  <si>
    <t>Arecibo Toll Plaza, Auto Expreso lanes: 2,3,12,13</t>
  </si>
  <si>
    <t>PR-137, Vega Baja West Urban Limit</t>
  </si>
  <si>
    <t>Manati Toll Plaza.  Auto Expreso Lanes: 1,3,4,5,6</t>
  </si>
  <si>
    <t>PR-659, Dorado East Municipal Limit</t>
  </si>
  <si>
    <t>Vega Alta Toll Plaza. Auto Expreso Lanes: 11,12,14,15,16</t>
  </si>
  <si>
    <t>PR-2</t>
  </si>
  <si>
    <t>PR-866 San Juan West Urbanized Boundary</t>
  </si>
  <si>
    <t>Radio Frequency ID (Auto Expreso) 5 lanes</t>
  </si>
  <si>
    <t>Buchanan Toll Plaza-Auto Expreso Lanes: 11,12,13,18,19,20,21,22,23</t>
  </si>
  <si>
    <t>PR-866, San Juan West Urbanized Boundary</t>
  </si>
  <si>
    <t>Toa Baja Toll Plaza. Auto Expreso Lanes:1,2,4,5,6</t>
  </si>
  <si>
    <t>PR-53 Expressway: José Celso Barbosa</t>
  </si>
  <si>
    <t>PR-973, South of Fajardo Urbanized Boundary</t>
  </si>
  <si>
    <t>PR-3, Humacao East City limit</t>
  </si>
  <si>
    <t>Humacao North Toll Plaza :11,12,13</t>
  </si>
  <si>
    <t>PR-53 Expressway: José Dávila Mosanto</t>
  </si>
  <si>
    <t>PR-713</t>
  </si>
  <si>
    <t>PR-54</t>
  </si>
  <si>
    <t>Guayama Plaza :1,2,3,11,12,13</t>
  </si>
  <si>
    <t>PR-52</t>
  </si>
  <si>
    <t>Húcar Plaza :1,2</t>
  </si>
  <si>
    <t>PR-3, Fajardo South Urban Limit</t>
  </si>
  <si>
    <t>PR-973</t>
  </si>
  <si>
    <t>Plaza Ceiba :1,2,3</t>
  </si>
  <si>
    <t>PR-2, Florida-Barceloneta and Arecibo Urbanized Area</t>
  </si>
  <si>
    <t>Factor Arecibo Ramp :2</t>
  </si>
  <si>
    <t>PR-3, Humacao</t>
  </si>
  <si>
    <t>PR-9914, Yabucoa</t>
  </si>
  <si>
    <t>Humacao South Toll :1,2,3</t>
  </si>
  <si>
    <t>Roberto Sánchez Vilella Expressway (PR-66)</t>
  </si>
  <si>
    <t>PR-26 Int. PR-3, Carolina</t>
  </si>
  <si>
    <t>PR-3, Canóvanas</t>
  </si>
  <si>
    <t>Radio Frecuency ID (Auto Expresso) Four lanes</t>
  </si>
  <si>
    <t>Carolina Toll Plaza. Auto Esp. Lanes :1,4,5,6,11,14,15,16</t>
  </si>
  <si>
    <t>PR-853, Carolina</t>
  </si>
  <si>
    <t>Ramp One South Auto Expresso Lane :1,4</t>
  </si>
  <si>
    <t>Ramp-One Auto Expresso Lane :1114</t>
  </si>
  <si>
    <t>Canovanas</t>
  </si>
  <si>
    <t>Rio Grande</t>
  </si>
  <si>
    <t>Rio Grande South Toll :1,2,3</t>
  </si>
  <si>
    <t xml:space="preserve">Canovanas </t>
  </si>
  <si>
    <t>Rio Grande North Toll :11,12,13</t>
  </si>
  <si>
    <t>South Carolina</t>
  </si>
  <si>
    <t>Southern Connector</t>
  </si>
  <si>
    <t>Connector 2000 Association</t>
  </si>
  <si>
    <t>I-385/ US 276</t>
  </si>
  <si>
    <t>I-85</t>
  </si>
  <si>
    <t>185</t>
  </si>
  <si>
    <t>Palmetto Pass (transponder)</t>
  </si>
  <si>
    <t>Texas</t>
  </si>
  <si>
    <t>Harris County Toll Road Authority</t>
  </si>
  <si>
    <t>IH 635, Greenville Avenue</t>
  </si>
  <si>
    <t>Automatic Vehicle ID (AVI)</t>
  </si>
  <si>
    <t>HOV drivers are allowed toll free use under terms and conditions.</t>
  </si>
  <si>
    <t>Texas Department of Transportation</t>
  </si>
  <si>
    <t>IH 635, East of Luna Road</t>
  </si>
  <si>
    <t xml:space="preserve"> Fixed-fee schedule applied for first 6 months of operation; dynamic pricing applied thereafter. 50% off with HOV discount.</t>
  </si>
  <si>
    <t>IH 35E, South of Valley View Ln</t>
  </si>
  <si>
    <t>IH 35E, South of LP 12</t>
  </si>
  <si>
    <t xml:space="preserve">Automatic Vehicle ID (AVI) </t>
  </si>
  <si>
    <t xml:space="preserve"> Fixed-fee schedule applied for first 6 months of operation; dynamic pricing applied thereafter.  50% off with HOV discount.</t>
  </si>
  <si>
    <t>IH 35 W</t>
  </si>
  <si>
    <t>West of SH 161 (Dallas/Fort Wort County line)</t>
  </si>
  <si>
    <t>Reversible</t>
  </si>
  <si>
    <t>Automatic Vehicle ID (AVI) &amp; with by mail video tolling</t>
  </si>
  <si>
    <t>Dynamic pricing in effect starting on 1/28/17. Trucks over 1 ton and towed trailers prohibited.</t>
  </si>
  <si>
    <t>Metropolitan Transit Authority of Harris County</t>
  </si>
  <si>
    <t>North of Parramatta Ln.</t>
  </si>
  <si>
    <t>E-Z Tag, METRO Toll Tag</t>
  </si>
  <si>
    <t>Not Allowed</t>
  </si>
  <si>
    <t>IH 45 South (Gulf Freeway ) HOV/HOT Lane</t>
  </si>
  <si>
    <t>Bastrop St / Emancipation Ave</t>
  </si>
  <si>
    <t>North of Dixie Farm Road, near Astoria Blvd</t>
  </si>
  <si>
    <t xml:space="preserve">Utah </t>
  </si>
  <si>
    <t>Express Lanes (Salt Lake City)</t>
  </si>
  <si>
    <t>Utah Department of Transportation</t>
  </si>
  <si>
    <t>Transponder</t>
  </si>
  <si>
    <t>Virginia</t>
  </si>
  <si>
    <t>495 Express Lanes</t>
  </si>
  <si>
    <t>Capital Beltway Express, LLC</t>
  </si>
  <si>
    <t>Old Dominion Drive</t>
  </si>
  <si>
    <t>I-95</t>
  </si>
  <si>
    <t>HOV drivers are allowed toll free use under terms and conditions.  Congestion management pricing does not limit the maximum toll rate.</t>
  </si>
  <si>
    <t>95 Express Lanes</t>
  </si>
  <si>
    <t>95 Express, LLC</t>
  </si>
  <si>
    <t>Garrisonville, VA</t>
  </si>
  <si>
    <t>I-495</t>
  </si>
  <si>
    <t>Washington</t>
  </si>
  <si>
    <t>405 Express Toll Lanes</t>
  </si>
  <si>
    <t>Washington State Department of Transportation</t>
  </si>
  <si>
    <t>Bellevue</t>
  </si>
  <si>
    <t>Lynnwood</t>
  </si>
  <si>
    <t>Good To Go! (Transponder and Plate)</t>
  </si>
  <si>
    <t>HOV drivers are allowed to use the system toll free under the terms and conditions.</t>
  </si>
  <si>
    <t>West Virginia</t>
  </si>
  <si>
    <t xml:space="preserve"> West Virginia Turnpike</t>
  </si>
  <si>
    <t xml:space="preserve"> Charleston</t>
  </si>
  <si>
    <t xml:space="preserve"> Princeton</t>
  </si>
  <si>
    <t>77</t>
  </si>
  <si>
    <t>E-ZPass launched 1999.</t>
  </si>
  <si>
    <t xml:space="preserve"> I-64 Also from Charleston to Beckley</t>
  </si>
  <si>
    <t>1/  The length of roads includes approaches and connecting links which were financed as an integral part of the toll project.  The length of toll roads includes sections which may be used toll free by local residents.</t>
  </si>
  <si>
    <t xml:space="preserve">     The length of such sections is identified in the "non-toll" column.</t>
  </si>
  <si>
    <t>2/  Excludes toll transactions that require stopping (i.e., cash, ticket, or token payment).</t>
  </si>
  <si>
    <t>3/  Rural/urban split estimated by FHWA.</t>
  </si>
  <si>
    <t>4/  Facilities added by the FHWA Office of Operations; not submitted/updated by the States.</t>
  </si>
  <si>
    <t>(IN  OPERATION AS  OF  JANUARY  1, 2021)</t>
  </si>
  <si>
    <t>I-285 (I-85 MP 94.2)</t>
  </si>
  <si>
    <t>Old Peachtree Road  (I-85 MP 109.2)</t>
  </si>
  <si>
    <t>Congestion pricing &amp; Transit Dev. Demonstration Program using existing HOV lanes. (HOT 3+)</t>
  </si>
  <si>
    <t>I-85 Express Lanes Extension</t>
  </si>
  <si>
    <t>Hamilton Mill Road (I-85 MP 119.8)</t>
  </si>
  <si>
    <t>HOT3+</t>
  </si>
  <si>
    <t>Section 129 (General Toll Program)</t>
  </si>
  <si>
    <t>I-75 South Metro Express</t>
  </si>
  <si>
    <t>McDonough Road (I-75 MP 216.3)</t>
  </si>
  <si>
    <t>Stockbridge Highway (I-75 MP 228.2)</t>
  </si>
  <si>
    <t>Reversible Express Lane</t>
  </si>
  <si>
    <t>Northwest Corridor (I-75)</t>
  </si>
  <si>
    <t>Akers Mill Road (I-75 MP 258.6)</t>
  </si>
  <si>
    <t>Hickory Grove Road (I-75 MP 273.7)</t>
  </si>
  <si>
    <t>Northwest Corridor (I-575)</t>
  </si>
  <si>
    <t>I-75 (I-575 MP 0)</t>
  </si>
  <si>
    <t>Sixes Road (I-575 MP 10.7)</t>
  </si>
  <si>
    <t>I-293 Exit 3 in Bedford (I-293/F.E.E.T Split)</t>
  </si>
  <si>
    <t>I-93 Exit 10 in Hooksett (I-93/I-293 Split)</t>
  </si>
  <si>
    <t>West Virginia Parkways Authority</t>
  </si>
  <si>
    <t>E-Zpass/AVI</t>
  </si>
  <si>
    <t>US-6 (Spanish Fork, MP 259.08)</t>
  </si>
  <si>
    <t>SR-126 (MP 330.70)</t>
  </si>
  <si>
    <t>OTIC does not have any non-tolled miles</t>
  </si>
  <si>
    <t>Neshaminy Falls (MP 353)</t>
  </si>
  <si>
    <t>76/276</t>
  </si>
  <si>
    <t>New Jersey and Pennsylvania Turnpike Bridge</t>
  </si>
  <si>
    <t>New Interchange (I-95) to be added. Rates also vary by Toll by Plate or EZPass payment</t>
  </si>
  <si>
    <t>I-15 Express Lanes</t>
  </si>
  <si>
    <t>San Diego Assoc of Gov</t>
  </si>
  <si>
    <t>SR 163</t>
  </si>
  <si>
    <t>SR 78</t>
  </si>
  <si>
    <t>Title 21/ISO 18000-6C</t>
  </si>
  <si>
    <t xml:space="preserve">Congestion pricing &amp; Transit Dev. Demonstration Program using existing HOV lanes.
Expanded/reconstructed 2007-2012
</t>
  </si>
  <si>
    <t>Sunol Smart Corridor Joint Powers Authority; Alameda County Transportation Commission</t>
  </si>
  <si>
    <t>I-580 Express Lanes</t>
  </si>
  <si>
    <t>Alameda County Transportation Commission</t>
  </si>
  <si>
    <t>Greenville Rd</t>
  </si>
  <si>
    <t>I-680</t>
  </si>
  <si>
    <t>I-680 Express Lanes</t>
  </si>
  <si>
    <t>Bay Area Infratstructure Financing Authority</t>
  </si>
  <si>
    <t>Alcosta Blvd</t>
  </si>
  <si>
    <t>Livorna Rd</t>
  </si>
  <si>
    <t>High Occupancy Toll lane using existing HOV lane
No maximum toll, minimum toll is 50 cents per zone, 2 zones per direction
CAVs pay 50 percent of posted toll</t>
  </si>
  <si>
    <t>none</t>
  </si>
  <si>
    <t>I-880 Express Lanes</t>
  </si>
  <si>
    <t>Hegenberger Rd</t>
  </si>
  <si>
    <t>Dixon Landing Road</t>
  </si>
  <si>
    <t>High Occupancy Toll lane using existing HOV lane
No maximum toll, minimum toll is 50 cents per zone, 6 zones SB, 5 zones NB
CAVs &amp; HOV-2 pay 50 percent of posted toll</t>
  </si>
  <si>
    <t>Riverside County Transportation Commission</t>
  </si>
  <si>
    <t>Cajalco Rd</t>
  </si>
  <si>
    <t>SR-60</t>
  </si>
  <si>
    <t>Express toll lanes, with HOV discount
No maximum toll, minimum toll is 16.9 cents per mile or $1.75
HOV-2 pay 50 percent of posted toll, CAV pay 85 percent of posted toll</t>
  </si>
  <si>
    <t xml:space="preserve"> Maryland State Line</t>
  </si>
  <si>
    <t>Pennslyvania State Line</t>
  </si>
  <si>
    <t>E-Zpass; Pay by Plate; Video Tolls</t>
  </si>
  <si>
    <t>I-25 North to E-470/NW Parkway</t>
  </si>
  <si>
    <t>E-470/NW Parkway</t>
  </si>
  <si>
    <t>Extension of US 36/I-25 Express Lanes. Connects to I-25 Central southbound only during AM peak.    LPT users are assessed a surcharge for a max toll and fee of $7.15 and min of $3.79 for Segment 2 (US36 to 120th). LPT users are assessed a surcharge for a max toll and fee of $5.13 and min of $3.23 for Segment 3 (120th to E470).</t>
  </si>
  <si>
    <t>George Washington Bridge (from Exits 6 to 18w)</t>
  </si>
  <si>
    <t xml:space="preserve"> Holland Tunnel (from Exits14 to 14c)</t>
  </si>
  <si>
    <t xml:space="preserve"> New Jersey Turnpike (PA request)</t>
  </si>
  <si>
    <t>Katy Managed Lanes (IH-10)</t>
  </si>
  <si>
    <t>West of Hwy 6</t>
  </si>
  <si>
    <t>East of IH 610</t>
  </si>
  <si>
    <t>LBJ Express (IH-635 Managed Lanes)</t>
  </si>
  <si>
    <t>LBJ Express (IH-35E Managed Flyover Lanes)</t>
  </si>
  <si>
    <t>IH-35E Express (Managed Lanes)</t>
  </si>
  <si>
    <t>IH 635</t>
  </si>
  <si>
    <t>Swisher Road</t>
  </si>
  <si>
    <t>North Tarrant Express (Segments 1 &amp; 2W) (IH-820)</t>
  </si>
  <si>
    <t>Industrial Blvd, East of SH 121</t>
  </si>
  <si>
    <t>Dynamic pricing in effect. 50% off with HOV discount.</t>
  </si>
  <si>
    <t>North Tarrant Express (Segments 3A &amp; 3B) (IH-35W)</t>
  </si>
  <si>
    <t>IH 30</t>
  </si>
  <si>
    <t>North Tarrant Parkway</t>
  </si>
  <si>
    <t>Dynamic pricing in effect.  50% off with HOV discount.</t>
  </si>
  <si>
    <t>IH-30 Express  (Managed Lanes)</t>
  </si>
  <si>
    <t>East of Sylvan Ave (Dallas)</t>
  </si>
  <si>
    <t>12.45</t>
  </si>
  <si>
    <t>Interstate 169</t>
  </si>
  <si>
    <t>Cameron County Regional Mobility Authority</t>
  </si>
  <si>
    <t>I-69 E</t>
  </si>
  <si>
    <t>0.53 MI East of Old Alice Rd</t>
  </si>
  <si>
    <t>All Electronic AVI with pay by mail video tolling</t>
  </si>
  <si>
    <t>All electronic collection.</t>
  </si>
  <si>
    <t>IH-45 North (North Freeway) HOV/HOT Lane</t>
  </si>
  <si>
    <t>Franklin St. (Houston)</t>
  </si>
  <si>
    <t>E-Z Tag</t>
  </si>
  <si>
    <t>IH-69/US 59 (Southwest Freeway) HOV/HOT lane</t>
  </si>
  <si>
    <t>Smith Street on Spur 527</t>
  </si>
  <si>
    <t>W. Airport</t>
  </si>
  <si>
    <t>IH-69/US 59 (Eastex Freeway) HOV/HOT lane</t>
  </si>
  <si>
    <t>Frankllin</t>
  </si>
  <si>
    <t>Loop 494</t>
  </si>
  <si>
    <t>I-64 Express Lanes</t>
  </si>
  <si>
    <t>Virginia Department of Transportation</t>
  </si>
  <si>
    <t>City of Norfolk MP 277.07</t>
  </si>
  <si>
    <t>MP 284.44</t>
  </si>
  <si>
    <t>Motorcycles, Buses, and HOV are allowed free use</t>
  </si>
  <si>
    <t>I-66 Express Lanes</t>
  </si>
  <si>
    <t>Fairfax County MP 64.67</t>
  </si>
  <si>
    <t>Arlington County MP 74.20</t>
  </si>
  <si>
    <t>RURAL</t>
  </si>
  <si>
    <t>URBAN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</si>
</sst>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0"/>
      <name val="MS Sans Serif"/>
    </font>
    <font>
      <b/>
      <sz val="15"/>
      <name val="MS Sans Serif"/>
      <family val="2"/>
    </font>
    <font>
      <b/>
      <sz val="10"/>
      <name val="MS Sans Serif"/>
      <family val="2"/>
    </font>
    <font>
      <sz val="10"/>
      <name val="MS Sans Serif"/>
      <family val="2"/>
    </font>
    <font>
      <sz val="10"/>
      <color indexed="8"/>
      <name val="MS Sans Serif"/>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pplyFont="0"/>
    <xf numFmtId="0" fontId="3" fillId="0" borderId="0"/>
  </cellStyleXfs>
  <cellXfs count="171">
    <xf numFmtId="0" fontId="0" fillId="0" borderId="0" xfId="0"/>
    <xf numFmtId="0" fontId="1" fillId="0" borderId="0" xfId="0" applyFont="1"/>
    <xf numFmtId="0" fontId="0" fillId="0" borderId="0" xfId="0" applyAlignment="1">
      <alignment horizontal="center"/>
    </xf>
    <xf numFmtId="4" fontId="0" fillId="0" borderId="0" xfId="0" applyNumberFormat="1"/>
    <xf numFmtId="0" fontId="0" fillId="0" borderId="0" xfId="0" applyAlignment="1">
      <alignment wrapText="1"/>
    </xf>
    <xf numFmtId="164" fontId="0" fillId="0" borderId="0" xfId="0" applyNumberFormat="1"/>
    <xf numFmtId="0" fontId="2" fillId="0" borderId="0" xfId="0" applyFont="1"/>
    <xf numFmtId="0" fontId="0" fillId="0" borderId="1" xfId="0" applyBorder="1" applyAlignment="1">
      <alignment vertical="center"/>
    </xf>
    <xf numFmtId="0" fontId="0" fillId="0" borderId="1" xfId="0" applyBorder="1" applyAlignment="1">
      <alignment horizontal="center" vertical="center"/>
    </xf>
    <xf numFmtId="4" fontId="0" fillId="0" borderId="2" xfId="0" applyNumberFormat="1" applyBorder="1" applyAlignment="1">
      <alignment vertical="center"/>
    </xf>
    <xf numFmtId="4" fontId="0" fillId="0" borderId="3" xfId="0" applyNumberFormat="1" applyBorder="1" applyAlignment="1">
      <alignment vertical="center"/>
    </xf>
    <xf numFmtId="4" fontId="0" fillId="0" borderId="1" xfId="0" applyNumberFormat="1"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164" fontId="2" fillId="0" borderId="1" xfId="0" applyNumberFormat="1" applyFont="1" applyBorder="1" applyAlignment="1">
      <alignment horizontal="center" vertical="center"/>
    </xf>
    <xf numFmtId="0" fontId="0" fillId="0" borderId="0" xfId="0" applyAlignment="1">
      <alignment vertical="center"/>
    </xf>
    <xf numFmtId="0" fontId="2" fillId="0" borderId="0" xfId="0" applyFont="1" applyBorder="1" applyAlignment="1" applyProtection="1">
      <alignment horizontal="center"/>
    </xf>
    <xf numFmtId="0" fontId="2" fillId="0" borderId="0" xfId="0" quotePrefix="1" applyNumberFormat="1" applyFont="1" applyBorder="1" applyAlignment="1" applyProtection="1">
      <alignment horizont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4" fontId="2" fillId="0" borderId="6" xfId="0" applyNumberFormat="1" applyFont="1" applyBorder="1" applyAlignment="1">
      <alignment horizontal="center" vertical="center"/>
    </xf>
    <xf numFmtId="0" fontId="2" fillId="0" borderId="6" xfId="0" applyFont="1" applyBorder="1" applyAlignment="1">
      <alignment vertical="center" wrapText="1"/>
    </xf>
    <xf numFmtId="0" fontId="2" fillId="0" borderId="0" xfId="0" applyFont="1" applyAlignment="1">
      <alignment vertical="center"/>
    </xf>
    <xf numFmtId="164" fontId="2" fillId="0" borderId="6" xfId="0" applyNumberFormat="1" applyFont="1" applyBorder="1" applyAlignment="1">
      <alignment horizontal="center" vertical="center"/>
    </xf>
    <xf numFmtId="0" fontId="3" fillId="0" borderId="0" xfId="0" applyFont="1" applyProtection="1"/>
    <xf numFmtId="0" fontId="2"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8"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8" xfId="0" applyNumberFormat="1" applyFont="1" applyBorder="1" applyAlignment="1">
      <alignment horizontal="center" vertical="center" wrapText="1"/>
    </xf>
    <xf numFmtId="0" fontId="2" fillId="0" borderId="10" xfId="0" quotePrefix="1" applyNumberFormat="1" applyFont="1" applyBorder="1" applyAlignment="1">
      <alignment horizontal="center" vertical="center" wrapText="1"/>
    </xf>
    <xf numFmtId="0" fontId="2" fillId="0" borderId="10" xfId="0" quotePrefix="1" applyNumberFormat="1" applyFont="1" applyBorder="1" applyAlignment="1">
      <alignment horizontal="center" vertical="center"/>
    </xf>
    <xf numFmtId="164" fontId="2" fillId="0" borderId="10" xfId="0" applyNumberFormat="1" applyFont="1" applyBorder="1" applyAlignment="1">
      <alignment horizontal="center" vertical="center"/>
    </xf>
    <xf numFmtId="0" fontId="3" fillId="0" borderId="0" xfId="0" applyFont="1" applyBorder="1" applyProtection="1"/>
    <xf numFmtId="0" fontId="0" fillId="0" borderId="11" xfId="0" quotePrefix="1" applyNumberFormat="1" applyBorder="1" applyAlignment="1">
      <alignment vertical="center"/>
    </xf>
    <xf numFmtId="0" fontId="0" fillId="0" borderId="11" xfId="0" quotePrefix="1" applyNumberFormat="1" applyBorder="1" applyAlignment="1">
      <alignment horizontal="center" vertical="center"/>
    </xf>
    <xf numFmtId="4" fontId="0" fillId="0" borderId="11" xfId="0" quotePrefix="1" applyNumberFormat="1" applyBorder="1" applyAlignment="1">
      <alignment vertical="center"/>
    </xf>
    <xf numFmtId="4" fontId="0" fillId="0" borderId="5" xfId="0" quotePrefix="1" applyNumberFormat="1" applyBorder="1" applyAlignment="1">
      <alignment vertical="center"/>
    </xf>
    <xf numFmtId="0" fontId="0" fillId="0" borderId="11" xfId="0" applyBorder="1" applyAlignment="1">
      <alignment horizontal="center" vertical="center"/>
    </xf>
    <xf numFmtId="0" fontId="0" fillId="0" borderId="5" xfId="0" applyNumberFormat="1" applyBorder="1" applyAlignment="1">
      <alignment horizontal="center" vertical="center"/>
    </xf>
    <xf numFmtId="0" fontId="0" fillId="0" borderId="5" xfId="0" quotePrefix="1" applyNumberFormat="1" applyBorder="1" applyAlignment="1">
      <alignment vertical="center" wrapText="1"/>
    </xf>
    <xf numFmtId="4" fontId="0" fillId="0" borderId="11" xfId="0" applyNumberFormat="1" applyBorder="1" applyAlignment="1">
      <alignment vertical="center"/>
    </xf>
    <xf numFmtId="0" fontId="0" fillId="0" borderId="11" xfId="0" quotePrefix="1" applyNumberFormat="1" applyBorder="1" applyAlignment="1">
      <alignment vertical="center" wrapText="1"/>
    </xf>
    <xf numFmtId="0" fontId="0" fillId="0" borderId="11" xfId="0" applyBorder="1" applyAlignment="1">
      <alignment vertical="center"/>
    </xf>
    <xf numFmtId="164" fontId="0" fillId="0" borderId="11" xfId="0" applyNumberFormat="1" applyBorder="1" applyAlignment="1">
      <alignment vertical="center"/>
    </xf>
    <xf numFmtId="0" fontId="3" fillId="0" borderId="0" xfId="0" applyFont="1" applyAlignment="1" applyProtection="1">
      <alignment vertical="center"/>
    </xf>
    <xf numFmtId="0" fontId="0" fillId="0" borderId="11" xfId="0" applyNumberFormat="1" applyBorder="1" applyAlignment="1">
      <alignment vertical="center"/>
    </xf>
    <xf numFmtId="0" fontId="0" fillId="0" borderId="11" xfId="0" applyNumberFormat="1" applyFill="1" applyBorder="1" applyAlignment="1">
      <alignment horizontal="center" vertical="center"/>
    </xf>
    <xf numFmtId="0" fontId="0" fillId="0" borderId="11" xfId="1" applyNumberFormat="1" applyFont="1" applyBorder="1" applyAlignment="1">
      <alignment vertical="center" wrapText="1"/>
    </xf>
    <xf numFmtId="0" fontId="0" fillId="0" borderId="11" xfId="1" quotePrefix="1" applyNumberFormat="1" applyFont="1" applyBorder="1" applyAlignment="1">
      <alignment vertical="center"/>
    </xf>
    <xf numFmtId="4" fontId="0" fillId="0" borderId="11" xfId="1" quotePrefix="1" applyNumberFormat="1" applyFont="1" applyBorder="1" applyAlignment="1">
      <alignment vertical="center"/>
    </xf>
    <xf numFmtId="4" fontId="0" fillId="0" borderId="5" xfId="1" quotePrefix="1" applyNumberFormat="1" applyFont="1" applyBorder="1" applyAlignment="1">
      <alignment vertical="center"/>
    </xf>
    <xf numFmtId="0" fontId="0" fillId="0" borderId="11" xfId="1" quotePrefix="1" applyNumberFormat="1" applyFont="1" applyBorder="1" applyAlignment="1">
      <alignment horizontal="center" vertical="center"/>
    </xf>
    <xf numFmtId="0" fontId="0" fillId="0" borderId="11" xfId="1" applyFont="1" applyBorder="1" applyAlignment="1">
      <alignment horizontal="center" vertical="center"/>
    </xf>
    <xf numFmtId="0" fontId="0" fillId="0" borderId="5" xfId="1" applyNumberFormat="1" applyFont="1" applyBorder="1" applyAlignment="1">
      <alignment horizontal="center" vertical="center"/>
    </xf>
    <xf numFmtId="0" fontId="0" fillId="0" borderId="5" xfId="1" quotePrefix="1" applyNumberFormat="1" applyFont="1" applyBorder="1" applyAlignment="1">
      <alignment vertical="center" wrapText="1"/>
    </xf>
    <xf numFmtId="4" fontId="0" fillId="0" borderId="11" xfId="1" applyNumberFormat="1" applyFont="1" applyBorder="1" applyAlignment="1">
      <alignment vertical="center"/>
    </xf>
    <xf numFmtId="0" fontId="0" fillId="0" borderId="11" xfId="1" applyFont="1" applyBorder="1" applyAlignment="1">
      <alignment vertical="center"/>
    </xf>
    <xf numFmtId="164" fontId="0" fillId="0" borderId="11" xfId="1" applyNumberFormat="1" applyFont="1" applyBorder="1" applyAlignment="1">
      <alignment vertical="center"/>
    </xf>
    <xf numFmtId="0" fontId="3" fillId="0" borderId="11" xfId="1" applyFont="1" applyFill="1" applyBorder="1"/>
    <xf numFmtId="4" fontId="3" fillId="0" borderId="11" xfId="1" applyNumberFormat="1" applyFont="1" applyFill="1" applyBorder="1"/>
    <xf numFmtId="0" fontId="3" fillId="0" borderId="11" xfId="1" applyFont="1" applyFill="1" applyBorder="1" applyAlignment="1">
      <alignment horizontal="center"/>
    </xf>
    <xf numFmtId="0" fontId="3" fillId="0" borderId="11" xfId="1" applyFont="1" applyFill="1" applyBorder="1" applyAlignment="1">
      <alignment wrapText="1"/>
    </xf>
    <xf numFmtId="164" fontId="3" fillId="0" borderId="11" xfId="1" applyNumberFormat="1" applyFont="1" applyFill="1" applyBorder="1"/>
    <xf numFmtId="0" fontId="3" fillId="0" borderId="5" xfId="1" applyFont="1" applyFill="1" applyBorder="1"/>
    <xf numFmtId="4" fontId="3" fillId="0" borderId="5" xfId="1" applyNumberFormat="1" applyFont="1" applyFill="1" applyBorder="1"/>
    <xf numFmtId="0" fontId="3" fillId="0" borderId="11" xfId="1" quotePrefix="1" applyNumberFormat="1" applyFont="1" applyBorder="1" applyAlignment="1">
      <alignment vertical="center"/>
    </xf>
    <xf numFmtId="4" fontId="0" fillId="0" borderId="11" xfId="0" applyNumberFormat="1" applyBorder="1" applyAlignment="1">
      <alignment vertical="center" wrapText="1"/>
    </xf>
    <xf numFmtId="0" fontId="3" fillId="0" borderId="11" xfId="1" quotePrefix="1" applyNumberFormat="1" applyBorder="1" applyAlignment="1">
      <alignment vertical="center"/>
    </xf>
    <xf numFmtId="0" fontId="3" fillId="0" borderId="11" xfId="1" quotePrefix="1" applyNumberFormat="1" applyBorder="1" applyAlignment="1">
      <alignment horizontal="center" vertical="center"/>
    </xf>
    <xf numFmtId="4" fontId="3" fillId="0" borderId="11" xfId="1" quotePrefix="1" applyNumberFormat="1" applyBorder="1" applyAlignment="1">
      <alignment vertical="center"/>
    </xf>
    <xf numFmtId="0" fontId="3" fillId="0" borderId="11" xfId="1" applyNumberFormat="1" applyBorder="1" applyAlignment="1">
      <alignment horizontal="center" vertical="center"/>
    </xf>
    <xf numFmtId="0" fontId="3" fillId="0" borderId="11" xfId="1" applyBorder="1" applyAlignment="1">
      <alignment horizontal="center" vertical="center"/>
    </xf>
    <xf numFmtId="0" fontId="3" fillId="0" borderId="5" xfId="1" applyNumberFormat="1" applyBorder="1" applyAlignment="1">
      <alignment horizontal="center" vertical="center"/>
    </xf>
    <xf numFmtId="0" fontId="3" fillId="0" borderId="11" xfId="1" quotePrefix="1" applyNumberFormat="1" applyBorder="1" applyAlignment="1">
      <alignment vertical="center" wrapText="1"/>
    </xf>
    <xf numFmtId="4" fontId="3" fillId="0" borderId="5" xfId="1" quotePrefix="1" applyNumberFormat="1" applyBorder="1" applyAlignment="1">
      <alignment vertical="center"/>
    </xf>
    <xf numFmtId="4" fontId="3" fillId="0" borderId="11" xfId="1" applyNumberFormat="1" applyFill="1" applyBorder="1" applyAlignment="1">
      <alignment vertical="center" wrapText="1"/>
    </xf>
    <xf numFmtId="0" fontId="3" fillId="0" borderId="11" xfId="1" applyBorder="1" applyAlignment="1">
      <alignment vertical="center"/>
    </xf>
    <xf numFmtId="0" fontId="3" fillId="0" borderId="11" xfId="1" applyFill="1" applyBorder="1" applyAlignment="1">
      <alignment vertical="center"/>
    </xf>
    <xf numFmtId="164" fontId="3" fillId="0" borderId="11" xfId="1" applyNumberFormat="1" applyFill="1" applyBorder="1" applyAlignment="1">
      <alignment vertical="center"/>
    </xf>
    <xf numFmtId="0" fontId="3" fillId="0" borderId="0" xfId="0" applyFont="1" applyAlignment="1">
      <alignment vertical="center"/>
    </xf>
    <xf numFmtId="0" fontId="0" fillId="0" borderId="11" xfId="0" quotePrefix="1" applyNumberFormat="1" applyFill="1" applyBorder="1" applyAlignment="1">
      <alignment vertical="center"/>
    </xf>
    <xf numFmtId="0" fontId="0" fillId="0" borderId="11" xfId="0" applyNumberFormat="1" applyBorder="1" applyAlignment="1">
      <alignment vertical="center" wrapText="1"/>
    </xf>
    <xf numFmtId="0" fontId="3" fillId="0" borderId="11" xfId="0" quotePrefix="1" applyNumberFormat="1" applyFont="1" applyFill="1" applyBorder="1" applyAlignment="1">
      <alignment vertical="center"/>
    </xf>
    <xf numFmtId="0" fontId="0" fillId="0" borderId="11" xfId="0" applyNumberFormat="1" applyFill="1" applyBorder="1" applyAlignment="1">
      <alignment vertical="center"/>
    </xf>
    <xf numFmtId="4" fontId="0" fillId="0" borderId="11" xfId="0" quotePrefix="1" applyNumberFormat="1" applyFill="1" applyBorder="1" applyAlignment="1">
      <alignment vertical="center"/>
    </xf>
    <xf numFmtId="0" fontId="0" fillId="0" borderId="11" xfId="0" quotePrefix="1" applyNumberFormat="1" applyFill="1" applyBorder="1" applyAlignment="1">
      <alignment horizontal="center" vertical="center"/>
    </xf>
    <xf numFmtId="0" fontId="0" fillId="0" borderId="11" xfId="0" applyFill="1" applyBorder="1" applyAlignment="1">
      <alignment horizontal="center" vertical="center"/>
    </xf>
    <xf numFmtId="0" fontId="0" fillId="0" borderId="5" xfId="0" applyNumberFormat="1" applyFill="1" applyBorder="1" applyAlignment="1">
      <alignment horizontal="center" vertical="center"/>
    </xf>
    <xf numFmtId="0" fontId="0" fillId="0" borderId="11" xfId="0" applyNumberFormat="1" applyFill="1" applyBorder="1" applyAlignment="1">
      <alignment vertical="center" wrapText="1"/>
    </xf>
    <xf numFmtId="4" fontId="0" fillId="0" borderId="5" xfId="0" quotePrefix="1" applyNumberFormat="1" applyFill="1" applyBorder="1" applyAlignment="1">
      <alignment vertical="center"/>
    </xf>
    <xf numFmtId="4" fontId="0" fillId="0" borderId="11" xfId="0" applyNumberFormat="1" applyFill="1" applyBorder="1" applyAlignment="1">
      <alignment vertical="center" wrapText="1"/>
    </xf>
    <xf numFmtId="164" fontId="0" fillId="0" borderId="11" xfId="0" applyNumberFormat="1" applyFill="1" applyBorder="1" applyAlignment="1">
      <alignment vertical="center"/>
    </xf>
    <xf numFmtId="0" fontId="0" fillId="0" borderId="0" xfId="0" applyFill="1" applyAlignment="1">
      <alignment vertical="center"/>
    </xf>
    <xf numFmtId="0" fontId="0" fillId="0" borderId="11" xfId="0" quotePrefix="1" applyNumberFormat="1" applyFill="1" applyBorder="1" applyAlignment="1">
      <alignment vertical="center" wrapText="1"/>
    </xf>
    <xf numFmtId="4" fontId="3" fillId="0" borderId="11" xfId="0" applyNumberFormat="1" applyFont="1" applyFill="1" applyBorder="1" applyAlignment="1">
      <alignment vertical="center" wrapText="1"/>
    </xf>
    <xf numFmtId="4" fontId="0" fillId="0" borderId="11" xfId="0" quotePrefix="1" applyNumberFormat="1" applyFill="1" applyBorder="1" applyAlignment="1">
      <alignment horizontal="right" vertical="center"/>
    </xf>
    <xf numFmtId="0" fontId="3" fillId="0" borderId="11" xfId="0" quotePrefix="1" applyNumberFormat="1" applyFont="1" applyBorder="1" applyAlignment="1">
      <alignment vertical="center" wrapText="1"/>
    </xf>
    <xf numFmtId="0" fontId="0" fillId="0" borderId="11" xfId="0" applyNumberFormat="1" applyBorder="1" applyAlignment="1">
      <alignment horizontal="center" vertical="center"/>
    </xf>
    <xf numFmtId="0" fontId="3" fillId="0" borderId="11" xfId="1" quotePrefix="1" applyNumberFormat="1" applyFont="1" applyFill="1" applyBorder="1" applyAlignment="1">
      <alignment vertical="center"/>
    </xf>
    <xf numFmtId="0" fontId="3" fillId="0" borderId="11" xfId="1" quotePrefix="1" applyNumberFormat="1" applyFont="1" applyFill="1" applyBorder="1" applyAlignment="1">
      <alignment horizontal="center" vertical="center"/>
    </xf>
    <xf numFmtId="4" fontId="3" fillId="0" borderId="11" xfId="1" quotePrefix="1" applyNumberFormat="1" applyFont="1" applyFill="1" applyBorder="1" applyAlignment="1">
      <alignment vertical="center"/>
    </xf>
    <xf numFmtId="0" fontId="3" fillId="0" borderId="11" xfId="1" applyFont="1" applyFill="1" applyBorder="1" applyAlignment="1">
      <alignment horizontal="center" vertical="center"/>
    </xf>
    <xf numFmtId="0" fontId="3" fillId="0" borderId="5" xfId="1" applyNumberFormat="1" applyFont="1" applyFill="1" applyBorder="1" applyAlignment="1">
      <alignment horizontal="center" vertical="center"/>
    </xf>
    <xf numFmtId="0" fontId="3" fillId="0" borderId="11" xfId="1" quotePrefix="1" applyNumberFormat="1" applyFont="1" applyFill="1" applyBorder="1" applyAlignment="1">
      <alignment vertical="center" wrapText="1"/>
    </xf>
    <xf numFmtId="4" fontId="3" fillId="0" borderId="5" xfId="1" quotePrefix="1" applyNumberFormat="1" applyFont="1" applyFill="1" applyBorder="1" applyAlignment="1">
      <alignment vertical="center"/>
    </xf>
    <xf numFmtId="4" fontId="3" fillId="0" borderId="11" xfId="1" applyNumberFormat="1" applyFont="1" applyFill="1" applyBorder="1" applyAlignment="1">
      <alignment vertical="center" wrapText="1"/>
    </xf>
    <xf numFmtId="0" fontId="3" fillId="0" borderId="11" xfId="1" applyFont="1" applyFill="1" applyBorder="1" applyAlignment="1">
      <alignment vertical="center"/>
    </xf>
    <xf numFmtId="164" fontId="3" fillId="0" borderId="11" xfId="1" applyNumberFormat="1" applyFont="1" applyFill="1" applyBorder="1" applyAlignment="1">
      <alignment vertical="center"/>
    </xf>
    <xf numFmtId="164" fontId="3" fillId="0" borderId="11" xfId="1" applyNumberFormat="1" applyFont="1" applyFill="1" applyBorder="1" applyAlignment="1">
      <alignment horizontal="center" vertical="center"/>
    </xf>
    <xf numFmtId="164" fontId="3" fillId="0" borderId="11" xfId="1" applyNumberFormat="1" applyFont="1" applyFill="1" applyBorder="1" applyAlignment="1">
      <alignment horizontal="center" vertical="center" wrapText="1"/>
    </xf>
    <xf numFmtId="164" fontId="3" fillId="0" borderId="0" xfId="1" applyNumberFormat="1" applyFont="1" applyFill="1" applyAlignment="1">
      <alignment vertical="center"/>
    </xf>
    <xf numFmtId="164" fontId="3" fillId="0" borderId="11" xfId="1" applyNumberFormat="1" applyFont="1" applyFill="1" applyBorder="1" applyAlignment="1">
      <alignment horizontal="right" vertical="center"/>
    </xf>
    <xf numFmtId="4" fontId="3" fillId="0" borderId="11" xfId="1" applyNumberFormat="1" applyBorder="1" applyAlignment="1">
      <alignment vertical="center" wrapText="1"/>
    </xf>
    <xf numFmtId="164" fontId="3" fillId="0" borderId="11" xfId="1" applyNumberFormat="1" applyBorder="1" applyAlignment="1">
      <alignment vertical="center"/>
    </xf>
    <xf numFmtId="0" fontId="0" fillId="0" borderId="11" xfId="0" applyFill="1" applyBorder="1" applyAlignment="1">
      <alignment vertical="center"/>
    </xf>
    <xf numFmtId="0" fontId="3" fillId="0" borderId="11" xfId="0" applyNumberFormat="1" applyFont="1" applyFill="1" applyBorder="1" applyAlignment="1">
      <alignment vertical="center" wrapText="1"/>
    </xf>
    <xf numFmtId="0" fontId="3" fillId="0" borderId="11" xfId="0" applyNumberFormat="1" applyFont="1" applyBorder="1" applyAlignment="1">
      <alignment vertical="center"/>
    </xf>
    <xf numFmtId="0" fontId="0" fillId="0" borderId="10" xfId="0" quotePrefix="1" applyNumberFormat="1" applyBorder="1" applyAlignment="1">
      <alignment vertical="center"/>
    </xf>
    <xf numFmtId="0" fontId="0" fillId="0" borderId="10" xfId="0" quotePrefix="1" applyNumberFormat="1" applyBorder="1" applyAlignment="1">
      <alignment horizontal="center" vertical="center"/>
    </xf>
    <xf numFmtId="4" fontId="0" fillId="0" borderId="10" xfId="0" quotePrefix="1" applyNumberFormat="1" applyBorder="1" applyAlignment="1">
      <alignment vertical="center"/>
    </xf>
    <xf numFmtId="4" fontId="0" fillId="0" borderId="8" xfId="0" quotePrefix="1" applyNumberFormat="1" applyBorder="1" applyAlignment="1">
      <alignment vertical="center"/>
    </xf>
    <xf numFmtId="0" fontId="0" fillId="0" borderId="8" xfId="0" applyNumberFormat="1" applyBorder="1" applyAlignment="1">
      <alignment horizontal="center" vertical="center"/>
    </xf>
    <xf numFmtId="0" fontId="0" fillId="0" borderId="8" xfId="0" quotePrefix="1" applyNumberFormat="1" applyBorder="1" applyAlignment="1">
      <alignment vertical="center" wrapText="1"/>
    </xf>
    <xf numFmtId="4" fontId="0" fillId="0" borderId="10" xfId="0" applyNumberFormat="1" applyBorder="1" applyAlignment="1">
      <alignment vertical="center"/>
    </xf>
    <xf numFmtId="0" fontId="0" fillId="0" borderId="10" xfId="0" quotePrefix="1" applyNumberFormat="1" applyBorder="1" applyAlignment="1">
      <alignment vertical="center" wrapText="1"/>
    </xf>
    <xf numFmtId="164" fontId="0" fillId="0" borderId="10" xfId="0" applyNumberFormat="1" applyBorder="1" applyAlignment="1">
      <alignment vertical="center"/>
    </xf>
    <xf numFmtId="0" fontId="0" fillId="0" borderId="12" xfId="0" applyFill="1" applyBorder="1" applyAlignment="1">
      <alignment vertical="center"/>
    </xf>
    <xf numFmtId="0" fontId="0" fillId="0" borderId="0" xfId="0" applyNumberFormat="1" applyFill="1" applyBorder="1"/>
    <xf numFmtId="0" fontId="3" fillId="0" borderId="0" xfId="0" applyFont="1" applyAlignment="1">
      <alignment horizontal="center"/>
    </xf>
    <xf numFmtId="4" fontId="0" fillId="0" borderId="0" xfId="0" applyNumberFormat="1" applyAlignment="1">
      <alignment horizontal="center"/>
    </xf>
    <xf numFmtId="0" fontId="0" fillId="0" borderId="0" xfId="0" applyFill="1" applyBorder="1" applyAlignment="1">
      <alignment vertical="center"/>
    </xf>
    <xf numFmtId="0" fontId="0" fillId="0" borderId="0" xfId="0" quotePrefix="1" applyNumberFormat="1" applyFill="1" applyBorder="1"/>
    <xf numFmtId="4" fontId="3" fillId="0" borderId="0" xfId="0" applyNumberFormat="1" applyFont="1"/>
    <xf numFmtId="0" fontId="0" fillId="0" borderId="0" xfId="0" applyAlignment="1">
      <alignment horizontal="right"/>
    </xf>
    <xf numFmtId="4" fontId="2" fillId="0" borderId="0" xfId="0" applyNumberFormat="1" applyFont="1" applyAlignment="1">
      <alignment horizontal="center"/>
    </xf>
    <xf numFmtId="0" fontId="0" fillId="0" borderId="0" xfId="0" applyAlignment="1">
      <alignment horizontal="right" wrapText="1"/>
    </xf>
    <xf numFmtId="0" fontId="0" fillId="0" borderId="11" xfId="0" quotePrefix="1" applyNumberFormat="1" applyBorder="1" applyAlignment="1">
      <alignment horizontal="left" vertical="center"/>
    </xf>
    <xf numFmtId="0" fontId="0" fillId="0" borderId="11" xfId="0" applyNumberFormat="1" applyBorder="1" applyAlignment="1">
      <alignment horizontal="left" vertical="center"/>
    </xf>
    <xf numFmtId="0" fontId="0" fillId="0" borderId="0" xfId="0" applyAlignment="1">
      <alignment horizontal="left" vertical="center"/>
    </xf>
    <xf numFmtId="0" fontId="3" fillId="0" borderId="0" xfId="0" applyFont="1" applyAlignment="1" applyProtection="1">
      <alignment horizontal="left" vertical="center"/>
    </xf>
    <xf numFmtId="0" fontId="3" fillId="0" borderId="11" xfId="1" applyFont="1" applyFill="1" applyBorder="1" applyAlignment="1">
      <alignment horizontal="left" vertical="center"/>
    </xf>
    <xf numFmtId="0" fontId="3" fillId="0" borderId="5" xfId="1" applyFont="1" applyFill="1" applyBorder="1" applyAlignment="1">
      <alignment horizontal="left" vertical="center"/>
    </xf>
    <xf numFmtId="0" fontId="3" fillId="0" borderId="11" xfId="1" applyFont="1" applyFill="1" applyBorder="1" applyAlignment="1">
      <alignment horizontal="left" vertical="center" wrapText="1"/>
    </xf>
    <xf numFmtId="4" fontId="3" fillId="0" borderId="5" xfId="1" applyNumberFormat="1" applyFont="1" applyFill="1" applyBorder="1" applyAlignment="1">
      <alignment horizontal="left" vertical="center"/>
    </xf>
    <xf numFmtId="164" fontId="3" fillId="0" borderId="11" xfId="1" applyNumberFormat="1" applyFont="1" applyFill="1" applyBorder="1" applyAlignment="1">
      <alignment horizontal="left" vertical="center"/>
    </xf>
    <xf numFmtId="4" fontId="3" fillId="0" borderId="11" xfId="1" applyNumberFormat="1" applyFont="1" applyFill="1" applyBorder="1" applyAlignment="1">
      <alignment vertical="center"/>
    </xf>
    <xf numFmtId="0" fontId="3" fillId="0" borderId="5" xfId="1" applyFont="1" applyFill="1" applyBorder="1" applyAlignment="1">
      <alignment vertical="center"/>
    </xf>
    <xf numFmtId="0" fontId="3" fillId="0" borderId="11" xfId="1" applyFont="1" applyFill="1" applyBorder="1" applyAlignment="1">
      <alignment vertical="center" wrapText="1"/>
    </xf>
    <xf numFmtId="4" fontId="3" fillId="0" borderId="5" xfId="1" applyNumberFormat="1" applyFont="1" applyFill="1" applyBorder="1" applyAlignment="1">
      <alignment vertical="center"/>
    </xf>
    <xf numFmtId="4" fontId="3" fillId="0" borderId="11" xfId="1" applyNumberFormat="1" applyFont="1" applyFill="1" applyBorder="1" applyAlignment="1">
      <alignment horizontal="right" vertical="center"/>
    </xf>
    <xf numFmtId="164" fontId="0" fillId="0" borderId="11" xfId="0" applyNumberFormat="1" applyBorder="1" applyAlignment="1">
      <alignment horizontal="right" vertical="center"/>
    </xf>
    <xf numFmtId="164" fontId="3" fillId="0" borderId="11" xfId="1" applyNumberFormat="1" applyFont="1" applyFill="1" applyBorder="1" applyAlignment="1">
      <alignment horizontal="right" vertical="center" wrapText="1"/>
    </xf>
    <xf numFmtId="0" fontId="0" fillId="0" borderId="11" xfId="0" quotePrefix="1" applyBorder="1" applyAlignment="1">
      <alignment vertical="center"/>
    </xf>
    <xf numFmtId="0" fontId="0" fillId="0" borderId="11" xfId="0" quotePrefix="1" applyBorder="1" applyAlignment="1">
      <alignment horizontal="center" vertical="center"/>
    </xf>
    <xf numFmtId="0" fontId="0" fillId="0" borderId="5" xfId="0" applyBorder="1" applyAlignment="1">
      <alignment horizontal="center" vertical="center"/>
    </xf>
    <xf numFmtId="0" fontId="0" fillId="0" borderId="11" xfId="0" quotePrefix="1" applyBorder="1" applyAlignment="1">
      <alignment vertical="center" wrapText="1"/>
    </xf>
    <xf numFmtId="4" fontId="0" fillId="2" borderId="11" xfId="0" applyNumberFormat="1" applyFill="1" applyBorder="1" applyAlignment="1">
      <alignment vertical="center" wrapText="1"/>
    </xf>
    <xf numFmtId="0" fontId="0" fillId="2" borderId="11" xfId="0" applyFill="1" applyBorder="1" applyAlignment="1">
      <alignment vertical="center"/>
    </xf>
    <xf numFmtId="0" fontId="3" fillId="0" borderId="11" xfId="0" applyFont="1" applyFill="1" applyBorder="1" applyAlignment="1">
      <alignment vertical="center"/>
    </xf>
    <xf numFmtId="4" fontId="3" fillId="0" borderId="0" xfId="0" applyNumberFormat="1" applyFont="1" applyAlignment="1">
      <alignment horizontal="center"/>
    </xf>
    <xf numFmtId="4" fontId="3" fillId="0" borderId="0" xfId="0" applyNumberFormat="1" applyFont="1" applyAlignment="1">
      <alignment horizontal="righ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 fontId="2" fillId="0" borderId="7" xfId="0" applyNumberFormat="1" applyFont="1" applyBorder="1" applyAlignment="1">
      <alignment horizontal="center" vertical="center"/>
    </xf>
    <xf numFmtId="4" fontId="2" fillId="0" borderId="8"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7"/>
  <sheetViews>
    <sheetView showGridLines="0" tabSelected="1" zoomScaleNormal="100" workbookViewId="0">
      <pane ySplit="7" topLeftCell="A8" activePane="bottomLeft" state="frozen"/>
      <selection pane="bottomLeft"/>
    </sheetView>
  </sheetViews>
  <sheetFormatPr defaultRowHeight="13" x14ac:dyDescent="0.3"/>
  <cols>
    <col min="1" max="1" width="16.1796875" customWidth="1"/>
    <col min="2" max="2" width="66.81640625" customWidth="1"/>
    <col min="3" max="3" width="7.81640625" style="2" customWidth="1"/>
    <col min="4" max="4" width="52.7265625" customWidth="1"/>
    <col min="5" max="6" width="51.26953125" customWidth="1"/>
    <col min="7" max="7" width="8.1796875" style="3" customWidth="1"/>
    <col min="8" max="8" width="11.7265625" style="3" customWidth="1"/>
    <col min="9" max="9" width="13.453125" style="2" customWidth="1"/>
    <col min="10" max="10" width="16.7265625" style="2" customWidth="1"/>
    <col min="11" max="11" width="10.81640625" style="2" customWidth="1"/>
    <col min="12" max="12" width="6.81640625" style="2" customWidth="1"/>
    <col min="13" max="13" width="4.1796875" customWidth="1"/>
    <col min="14" max="14" width="50.7265625" style="4" customWidth="1"/>
    <col min="15" max="15" width="9.81640625" style="3" customWidth="1"/>
    <col min="16" max="16" width="55.453125" style="4" customWidth="1"/>
    <col min="17" max="17" width="32.26953125" customWidth="1"/>
    <col min="18" max="18" width="99.453125" customWidth="1"/>
    <col min="19" max="20" width="12.26953125" style="5" customWidth="1"/>
    <col min="21" max="21" width="22.81640625" style="5" customWidth="1"/>
    <col min="22" max="23" width="11.26953125" style="5" customWidth="1"/>
    <col min="24" max="24" width="17.7265625" style="5" customWidth="1"/>
    <col min="29" max="29" width="13.453125" hidden="1" customWidth="1"/>
    <col min="30" max="30" width="50.81640625" hidden="1" customWidth="1"/>
    <col min="31" max="31" width="98.7265625" hidden="1" customWidth="1"/>
  </cols>
  <sheetData>
    <row r="1" spans="1:31" ht="19" x14ac:dyDescent="0.4">
      <c r="A1" s="1" t="s">
        <v>0</v>
      </c>
    </row>
    <row r="2" spans="1:31" ht="19" x14ac:dyDescent="0.4">
      <c r="A2" s="1" t="s">
        <v>446</v>
      </c>
    </row>
    <row r="3" spans="1:31" x14ac:dyDescent="0.3">
      <c r="A3" s="6" t="s">
        <v>1</v>
      </c>
    </row>
    <row r="4" spans="1:31" ht="13.5" customHeight="1" x14ac:dyDescent="0.3"/>
    <row r="5" spans="1:31" s="15" customFormat="1" ht="13.5" customHeight="1" x14ac:dyDescent="0.3">
      <c r="A5" s="7"/>
      <c r="B5" s="7"/>
      <c r="C5" s="8"/>
      <c r="D5" s="7"/>
      <c r="E5" s="7"/>
      <c r="F5" s="7"/>
      <c r="G5" s="9"/>
      <c r="H5" s="10"/>
      <c r="I5" s="8"/>
      <c r="J5" s="8"/>
      <c r="K5" s="163" t="s">
        <v>2</v>
      </c>
      <c r="L5" s="164"/>
      <c r="M5" s="165" t="s">
        <v>3</v>
      </c>
      <c r="N5" s="166"/>
      <c r="O5" s="11"/>
      <c r="P5" s="12"/>
      <c r="Q5" s="7"/>
      <c r="R5" s="13"/>
      <c r="S5" s="14" t="s">
        <v>4</v>
      </c>
      <c r="T5" s="14" t="s">
        <v>5</v>
      </c>
      <c r="U5" s="14" t="s">
        <v>6</v>
      </c>
      <c r="V5" s="14"/>
      <c r="W5" s="14"/>
      <c r="X5" s="14" t="s">
        <v>6</v>
      </c>
      <c r="AC5" s="16" t="s">
        <v>7</v>
      </c>
      <c r="AD5" s="17" t="s">
        <v>8</v>
      </c>
      <c r="AE5" s="17" t="s">
        <v>9</v>
      </c>
    </row>
    <row r="6" spans="1:31" s="23" customFormat="1" ht="18" customHeight="1" x14ac:dyDescent="0.3">
      <c r="A6" s="18"/>
      <c r="B6" s="18"/>
      <c r="C6" s="19" t="s">
        <v>10</v>
      </c>
      <c r="D6" s="19" t="s">
        <v>11</v>
      </c>
      <c r="E6" s="18"/>
      <c r="F6" s="18"/>
      <c r="G6" s="167" t="s">
        <v>12</v>
      </c>
      <c r="H6" s="168"/>
      <c r="I6" s="19"/>
      <c r="J6" s="19" t="s">
        <v>13</v>
      </c>
      <c r="K6" s="19" t="s">
        <v>14</v>
      </c>
      <c r="L6" s="20" t="s">
        <v>15</v>
      </c>
      <c r="M6" s="169" t="s">
        <v>16</v>
      </c>
      <c r="N6" s="170"/>
      <c r="O6" s="21" t="s">
        <v>17</v>
      </c>
      <c r="P6" s="22"/>
      <c r="Q6" s="19" t="s">
        <v>18</v>
      </c>
      <c r="S6" s="24" t="s">
        <v>19</v>
      </c>
      <c r="T6" s="24" t="s">
        <v>19</v>
      </c>
      <c r="U6" s="24" t="s">
        <v>20</v>
      </c>
      <c r="V6" s="24" t="s">
        <v>4</v>
      </c>
      <c r="W6" s="24" t="s">
        <v>5</v>
      </c>
      <c r="X6" s="24" t="s">
        <v>21</v>
      </c>
      <c r="AC6" s="25" t="s">
        <v>22</v>
      </c>
      <c r="AD6" s="17"/>
      <c r="AE6" s="25" t="s">
        <v>23</v>
      </c>
    </row>
    <row r="7" spans="1:31" s="23" customFormat="1" ht="18" customHeight="1" x14ac:dyDescent="0.3">
      <c r="A7" s="26" t="s">
        <v>24</v>
      </c>
      <c r="B7" s="26" t="s">
        <v>25</v>
      </c>
      <c r="C7" s="26" t="s">
        <v>26</v>
      </c>
      <c r="D7" s="26" t="s">
        <v>27</v>
      </c>
      <c r="E7" s="26" t="s">
        <v>28</v>
      </c>
      <c r="F7" s="26" t="s">
        <v>29</v>
      </c>
      <c r="G7" s="27" t="s">
        <v>30</v>
      </c>
      <c r="H7" s="28" t="s">
        <v>31</v>
      </c>
      <c r="I7" s="26" t="s">
        <v>7</v>
      </c>
      <c r="J7" s="26" t="s">
        <v>32</v>
      </c>
      <c r="K7" s="26" t="s">
        <v>33</v>
      </c>
      <c r="L7" s="29" t="s">
        <v>34</v>
      </c>
      <c r="M7" s="26" t="s">
        <v>35</v>
      </c>
      <c r="N7" s="30" t="s">
        <v>36</v>
      </c>
      <c r="O7" s="27" t="s">
        <v>30</v>
      </c>
      <c r="P7" s="31" t="s">
        <v>37</v>
      </c>
      <c r="Q7" s="32" t="s">
        <v>8</v>
      </c>
      <c r="R7" s="29" t="s">
        <v>9</v>
      </c>
      <c r="S7" s="33" t="s">
        <v>38</v>
      </c>
      <c r="T7" s="33" t="s">
        <v>38</v>
      </c>
      <c r="U7" s="33" t="s">
        <v>39</v>
      </c>
      <c r="V7" s="33" t="s">
        <v>40</v>
      </c>
      <c r="W7" s="33" t="s">
        <v>40</v>
      </c>
      <c r="X7" s="33" t="s">
        <v>41</v>
      </c>
      <c r="AC7" s="34" t="s">
        <v>42</v>
      </c>
      <c r="AD7" s="25" t="s">
        <v>43</v>
      </c>
      <c r="AE7" s="34" t="s">
        <v>44</v>
      </c>
    </row>
    <row r="8" spans="1:31" s="15" customFormat="1" ht="18" customHeight="1" x14ac:dyDescent="0.3">
      <c r="A8" s="35" t="s">
        <v>45</v>
      </c>
      <c r="B8" s="35" t="s">
        <v>475</v>
      </c>
      <c r="C8" s="36">
        <v>16</v>
      </c>
      <c r="D8" s="35" t="s">
        <v>476</v>
      </c>
      <c r="E8" s="35" t="s">
        <v>477</v>
      </c>
      <c r="F8" s="35" t="s">
        <v>478</v>
      </c>
      <c r="G8" s="37">
        <v>20</v>
      </c>
      <c r="H8" s="38">
        <v>32.19</v>
      </c>
      <c r="I8" s="36" t="s">
        <v>42</v>
      </c>
      <c r="J8" s="36" t="s">
        <v>46</v>
      </c>
      <c r="K8" s="39"/>
      <c r="L8" s="40" t="s">
        <v>47</v>
      </c>
      <c r="M8" s="35"/>
      <c r="N8" s="41" t="s">
        <v>479</v>
      </c>
      <c r="O8" s="42"/>
      <c r="P8" s="43" t="s">
        <v>480</v>
      </c>
      <c r="Q8" s="44" t="s">
        <v>50</v>
      </c>
      <c r="R8" s="44" t="s">
        <v>23</v>
      </c>
      <c r="S8" s="45">
        <v>8</v>
      </c>
      <c r="T8" s="45">
        <v>0.5</v>
      </c>
      <c r="U8" s="45"/>
      <c r="V8" s="45"/>
      <c r="W8" s="45"/>
      <c r="X8" s="45"/>
      <c r="AC8" s="46" t="s">
        <v>7</v>
      </c>
      <c r="AD8" s="34" t="s">
        <v>51</v>
      </c>
      <c r="AE8" s="46" t="s">
        <v>52</v>
      </c>
    </row>
    <row r="9" spans="1:31" s="15" customFormat="1" ht="26" x14ac:dyDescent="0.3">
      <c r="A9" s="35" t="s">
        <v>45</v>
      </c>
      <c r="B9" s="47" t="s">
        <v>53</v>
      </c>
      <c r="C9" s="48">
        <v>297</v>
      </c>
      <c r="D9" s="49" t="s">
        <v>481</v>
      </c>
      <c r="E9" s="50" t="s">
        <v>54</v>
      </c>
      <c r="F9" s="50" t="s">
        <v>55</v>
      </c>
      <c r="G9" s="51">
        <v>14</v>
      </c>
      <c r="H9" s="52">
        <v>22.530816000000002</v>
      </c>
      <c r="I9" s="53" t="s">
        <v>42</v>
      </c>
      <c r="J9" s="53">
        <v>680</v>
      </c>
      <c r="K9" s="54" t="s">
        <v>56</v>
      </c>
      <c r="L9" s="55"/>
      <c r="M9" s="50"/>
      <c r="N9" s="56" t="s">
        <v>479</v>
      </c>
      <c r="O9" s="57"/>
      <c r="P9" s="49" t="s">
        <v>57</v>
      </c>
      <c r="Q9" s="58" t="s">
        <v>58</v>
      </c>
      <c r="R9" s="58" t="s">
        <v>23</v>
      </c>
      <c r="S9" s="59">
        <v>9.5</v>
      </c>
      <c r="T9" s="59">
        <v>0.5</v>
      </c>
      <c r="U9" s="59"/>
      <c r="V9" s="59"/>
      <c r="W9" s="59"/>
      <c r="X9" s="59"/>
      <c r="AC9" s="46"/>
      <c r="AD9" s="46" t="s">
        <v>59</v>
      </c>
      <c r="AE9" s="46"/>
    </row>
    <row r="10" spans="1:31" s="15" customFormat="1" x14ac:dyDescent="0.3">
      <c r="A10" s="35" t="s">
        <v>45</v>
      </c>
      <c r="B10" s="47" t="s">
        <v>60</v>
      </c>
      <c r="C10" s="48">
        <v>298</v>
      </c>
      <c r="D10" s="60" t="s">
        <v>61</v>
      </c>
      <c r="E10" s="60" t="s">
        <v>62</v>
      </c>
      <c r="F10" s="60" t="s">
        <v>63</v>
      </c>
      <c r="G10" s="61">
        <v>4</v>
      </c>
      <c r="H10" s="61">
        <v>6.44</v>
      </c>
      <c r="I10" s="62" t="s">
        <v>42</v>
      </c>
      <c r="J10" s="62">
        <v>880</v>
      </c>
      <c r="K10" s="62"/>
      <c r="L10" s="62" t="s">
        <v>47</v>
      </c>
      <c r="M10" s="60"/>
      <c r="N10" s="63" t="s">
        <v>48</v>
      </c>
      <c r="O10" s="61"/>
      <c r="P10" s="63" t="s">
        <v>64</v>
      </c>
      <c r="Q10" s="60" t="s">
        <v>58</v>
      </c>
      <c r="R10" s="60" t="s">
        <v>23</v>
      </c>
      <c r="S10" s="64">
        <v>8</v>
      </c>
      <c r="T10" s="64">
        <v>0.3</v>
      </c>
      <c r="U10" s="64"/>
      <c r="V10" s="64"/>
      <c r="W10" s="64"/>
      <c r="X10" s="64"/>
      <c r="AC10" s="46"/>
      <c r="AD10" s="46" t="s">
        <v>65</v>
      </c>
      <c r="AE10" s="46"/>
    </row>
    <row r="11" spans="1:31" s="140" customFormat="1" ht="26" x14ac:dyDescent="0.3">
      <c r="A11" s="138" t="s">
        <v>45</v>
      </c>
      <c r="B11" s="139" t="s">
        <v>66</v>
      </c>
      <c r="C11" s="48">
        <v>313</v>
      </c>
      <c r="D11" s="142" t="s">
        <v>67</v>
      </c>
      <c r="E11" s="142" t="s">
        <v>68</v>
      </c>
      <c r="F11" s="142" t="s">
        <v>69</v>
      </c>
      <c r="G11" s="151">
        <v>11</v>
      </c>
      <c r="H11" s="151">
        <v>17.7</v>
      </c>
      <c r="I11" s="103" t="s">
        <v>42</v>
      </c>
      <c r="J11" s="103">
        <v>110</v>
      </c>
      <c r="K11" s="142"/>
      <c r="L11" s="103" t="s">
        <v>47</v>
      </c>
      <c r="M11" s="143"/>
      <c r="N11" s="144" t="s">
        <v>479</v>
      </c>
      <c r="O11" s="145"/>
      <c r="P11" s="144" t="s">
        <v>49</v>
      </c>
      <c r="Q11" s="142" t="s">
        <v>65</v>
      </c>
      <c r="R11" s="142" t="s">
        <v>23</v>
      </c>
      <c r="S11" s="113">
        <v>23.65</v>
      </c>
      <c r="T11" s="113">
        <v>0.05</v>
      </c>
      <c r="U11" s="146"/>
      <c r="V11" s="146"/>
      <c r="W11" s="146"/>
      <c r="X11" s="146"/>
      <c r="AC11" s="141"/>
      <c r="AD11" s="141" t="s">
        <v>58</v>
      </c>
      <c r="AE11" s="141"/>
    </row>
    <row r="12" spans="1:31" s="15" customFormat="1" ht="26" x14ac:dyDescent="0.3">
      <c r="A12" s="35" t="s">
        <v>45</v>
      </c>
      <c r="B12" s="47" t="s">
        <v>70</v>
      </c>
      <c r="C12" s="48">
        <v>338</v>
      </c>
      <c r="D12" s="108" t="s">
        <v>67</v>
      </c>
      <c r="E12" s="108" t="s">
        <v>71</v>
      </c>
      <c r="F12" s="108" t="s">
        <v>72</v>
      </c>
      <c r="G12" s="147">
        <v>14</v>
      </c>
      <c r="H12" s="147">
        <v>22.53</v>
      </c>
      <c r="I12" s="103" t="s">
        <v>42</v>
      </c>
      <c r="J12" s="103">
        <v>10</v>
      </c>
      <c r="K12" s="103"/>
      <c r="L12" s="103" t="s">
        <v>47</v>
      </c>
      <c r="M12" s="148"/>
      <c r="N12" s="149" t="s">
        <v>479</v>
      </c>
      <c r="O12" s="150"/>
      <c r="P12" s="149" t="s">
        <v>49</v>
      </c>
      <c r="Q12" s="108" t="s">
        <v>65</v>
      </c>
      <c r="R12" s="108" t="s">
        <v>23</v>
      </c>
      <c r="S12" s="109">
        <v>27.5</v>
      </c>
      <c r="T12" s="109">
        <v>0.1</v>
      </c>
      <c r="U12" s="109"/>
      <c r="V12" s="109"/>
      <c r="W12" s="109"/>
      <c r="X12" s="109"/>
      <c r="AC12" s="46"/>
      <c r="AD12" s="46"/>
      <c r="AE12" s="46"/>
    </row>
    <row r="13" spans="1:31" s="15" customFormat="1" x14ac:dyDescent="0.3">
      <c r="A13" s="35" t="s">
        <v>45</v>
      </c>
      <c r="B13" s="47" t="s">
        <v>482</v>
      </c>
      <c r="C13" s="48">
        <v>399</v>
      </c>
      <c r="D13" s="142" t="s">
        <v>483</v>
      </c>
      <c r="E13" s="142" t="s">
        <v>484</v>
      </c>
      <c r="F13" s="142" t="s">
        <v>485</v>
      </c>
      <c r="G13" s="61">
        <v>11.9</v>
      </c>
      <c r="H13" s="61">
        <v>19.100000000000001</v>
      </c>
      <c r="I13" s="62" t="s">
        <v>42</v>
      </c>
      <c r="J13" s="62">
        <v>580</v>
      </c>
      <c r="K13" s="62"/>
      <c r="L13" s="62" t="s">
        <v>47</v>
      </c>
      <c r="M13" s="65"/>
      <c r="N13" s="63" t="s">
        <v>479</v>
      </c>
      <c r="O13" s="66"/>
      <c r="P13" s="63" t="s">
        <v>57</v>
      </c>
      <c r="Q13" s="60" t="s">
        <v>65</v>
      </c>
      <c r="R13" s="60" t="s">
        <v>23</v>
      </c>
      <c r="S13" s="64">
        <v>13</v>
      </c>
      <c r="T13" s="64">
        <v>0.5</v>
      </c>
      <c r="U13" s="64"/>
      <c r="V13" s="64"/>
      <c r="W13" s="64"/>
      <c r="X13" s="64"/>
      <c r="AC13" s="46"/>
      <c r="AD13" s="46"/>
      <c r="AE13" s="46"/>
    </row>
    <row r="14" spans="1:31" s="15" customFormat="1" ht="52" x14ac:dyDescent="0.3">
      <c r="A14" s="35" t="s">
        <v>45</v>
      </c>
      <c r="B14" s="47" t="s">
        <v>486</v>
      </c>
      <c r="C14" s="48">
        <v>400</v>
      </c>
      <c r="D14" s="142" t="s">
        <v>487</v>
      </c>
      <c r="E14" s="142" t="s">
        <v>488</v>
      </c>
      <c r="F14" s="142" t="s">
        <v>489</v>
      </c>
      <c r="G14" s="61">
        <v>12</v>
      </c>
      <c r="H14" s="61">
        <v>19.3</v>
      </c>
      <c r="I14" s="62" t="s">
        <v>42</v>
      </c>
      <c r="J14" s="62">
        <v>680</v>
      </c>
      <c r="K14" s="62"/>
      <c r="L14" s="62" t="s">
        <v>47</v>
      </c>
      <c r="M14" s="65"/>
      <c r="N14" s="63" t="s">
        <v>479</v>
      </c>
      <c r="O14" s="66"/>
      <c r="P14" s="63" t="s">
        <v>490</v>
      </c>
      <c r="Q14" s="60" t="s">
        <v>65</v>
      </c>
      <c r="R14" s="60" t="s">
        <v>23</v>
      </c>
      <c r="S14" s="113" t="s">
        <v>491</v>
      </c>
      <c r="T14" s="113">
        <v>0.5</v>
      </c>
      <c r="U14" s="64"/>
      <c r="V14" s="64"/>
      <c r="W14" s="64"/>
      <c r="X14" s="64"/>
      <c r="AC14" s="46"/>
      <c r="AD14" s="46"/>
      <c r="AE14" s="46"/>
    </row>
    <row r="15" spans="1:31" s="15" customFormat="1" ht="52" x14ac:dyDescent="0.3">
      <c r="A15" s="35" t="s">
        <v>45</v>
      </c>
      <c r="B15" s="47" t="s">
        <v>492</v>
      </c>
      <c r="C15" s="48">
        <v>401</v>
      </c>
      <c r="D15" s="142" t="s">
        <v>487</v>
      </c>
      <c r="E15" s="142" t="s">
        <v>493</v>
      </c>
      <c r="F15" s="142" t="s">
        <v>494</v>
      </c>
      <c r="G15" s="61">
        <v>25</v>
      </c>
      <c r="H15" s="61">
        <v>40.200000000000003</v>
      </c>
      <c r="I15" s="62" t="s">
        <v>42</v>
      </c>
      <c r="J15" s="62">
        <v>880</v>
      </c>
      <c r="K15" s="62"/>
      <c r="L15" s="62" t="s">
        <v>47</v>
      </c>
      <c r="M15" s="65"/>
      <c r="N15" s="63" t="s">
        <v>479</v>
      </c>
      <c r="O15" s="66"/>
      <c r="P15" s="63" t="s">
        <v>495</v>
      </c>
      <c r="Q15" s="60" t="s">
        <v>65</v>
      </c>
      <c r="R15" s="60" t="s">
        <v>23</v>
      </c>
      <c r="S15" s="113" t="s">
        <v>491</v>
      </c>
      <c r="T15" s="113">
        <v>1.5</v>
      </c>
      <c r="U15" s="64"/>
      <c r="V15" s="64"/>
      <c r="W15" s="64"/>
      <c r="X15" s="64"/>
      <c r="AC15" s="46"/>
      <c r="AD15" s="46"/>
      <c r="AE15" s="46"/>
    </row>
    <row r="16" spans="1:31" s="15" customFormat="1" ht="52" x14ac:dyDescent="0.3">
      <c r="A16" s="35" t="s">
        <v>45</v>
      </c>
      <c r="B16" s="47" t="s">
        <v>475</v>
      </c>
      <c r="C16" s="48">
        <v>402</v>
      </c>
      <c r="D16" s="142" t="s">
        <v>496</v>
      </c>
      <c r="E16" s="142" t="s">
        <v>497</v>
      </c>
      <c r="F16" s="142" t="s">
        <v>498</v>
      </c>
      <c r="G16" s="61">
        <v>14.4</v>
      </c>
      <c r="H16" s="61">
        <v>23.1</v>
      </c>
      <c r="I16" s="62" t="s">
        <v>42</v>
      </c>
      <c r="J16" s="62">
        <v>15</v>
      </c>
      <c r="K16" s="62"/>
      <c r="L16" s="62" t="s">
        <v>47</v>
      </c>
      <c r="M16" s="65"/>
      <c r="N16" s="63" t="s">
        <v>479</v>
      </c>
      <c r="O16" s="66"/>
      <c r="P16" s="63" t="s">
        <v>499</v>
      </c>
      <c r="Q16" s="60" t="s">
        <v>59</v>
      </c>
      <c r="R16" s="60" t="s">
        <v>23</v>
      </c>
      <c r="S16" s="113" t="s">
        <v>491</v>
      </c>
      <c r="T16" s="113">
        <v>0.85</v>
      </c>
      <c r="U16" s="64"/>
      <c r="V16" s="64"/>
      <c r="W16" s="64"/>
      <c r="X16" s="64"/>
      <c r="AC16" s="46"/>
      <c r="AD16" s="46"/>
      <c r="AE16" s="46"/>
    </row>
    <row r="17" spans="1:31" s="15" customFormat="1" ht="39" x14ac:dyDescent="0.3">
      <c r="A17" s="35" t="s">
        <v>73</v>
      </c>
      <c r="B17" s="35" t="s">
        <v>74</v>
      </c>
      <c r="C17" s="36">
        <v>24</v>
      </c>
      <c r="D17" s="67" t="s">
        <v>75</v>
      </c>
      <c r="E17" s="35" t="s">
        <v>76</v>
      </c>
      <c r="F17" s="35" t="s">
        <v>77</v>
      </c>
      <c r="G17" s="37">
        <v>7</v>
      </c>
      <c r="H17" s="37">
        <v>11.265408000000001</v>
      </c>
      <c r="I17" s="36" t="s">
        <v>42</v>
      </c>
      <c r="J17" s="36" t="s">
        <v>78</v>
      </c>
      <c r="K17" s="36"/>
      <c r="L17" s="39" t="s">
        <v>47</v>
      </c>
      <c r="M17" s="40"/>
      <c r="N17" s="43" t="s">
        <v>79</v>
      </c>
      <c r="O17" s="38"/>
      <c r="P17" s="68" t="s">
        <v>80</v>
      </c>
      <c r="Q17" s="44" t="s">
        <v>65</v>
      </c>
      <c r="R17" s="44" t="s">
        <v>52</v>
      </c>
      <c r="S17" s="45">
        <v>4.6500000000000004</v>
      </c>
      <c r="T17" s="45">
        <v>0.7</v>
      </c>
      <c r="U17" s="45">
        <v>0.37</v>
      </c>
      <c r="V17" s="45">
        <v>24.98</v>
      </c>
      <c r="W17" s="45">
        <v>18.7</v>
      </c>
      <c r="X17" s="45"/>
      <c r="AC17" s="46"/>
      <c r="AD17" s="46" t="s">
        <v>81</v>
      </c>
      <c r="AE17" s="46"/>
    </row>
    <row r="18" spans="1:31" s="15" customFormat="1" ht="39" x14ac:dyDescent="0.3">
      <c r="A18" s="35" t="s">
        <v>73</v>
      </c>
      <c r="B18" s="35" t="s">
        <v>82</v>
      </c>
      <c r="C18" s="36">
        <v>258</v>
      </c>
      <c r="D18" s="67" t="s">
        <v>83</v>
      </c>
      <c r="E18" s="35" t="s">
        <v>84</v>
      </c>
      <c r="F18" s="35" t="s">
        <v>85</v>
      </c>
      <c r="G18" s="37">
        <v>13</v>
      </c>
      <c r="H18" s="37">
        <v>20.8</v>
      </c>
      <c r="I18" s="36" t="s">
        <v>22</v>
      </c>
      <c r="J18" s="36">
        <v>70</v>
      </c>
      <c r="K18" s="36" t="s">
        <v>86</v>
      </c>
      <c r="L18" s="39"/>
      <c r="M18" s="40" t="s">
        <v>47</v>
      </c>
      <c r="N18" s="43" t="s">
        <v>79</v>
      </c>
      <c r="O18" s="38"/>
      <c r="P18" s="68" t="s">
        <v>88</v>
      </c>
      <c r="Q18" s="44" t="s">
        <v>59</v>
      </c>
      <c r="R18" s="44" t="s">
        <v>23</v>
      </c>
      <c r="S18" s="45">
        <v>30</v>
      </c>
      <c r="T18" s="45">
        <v>3</v>
      </c>
      <c r="U18" s="45">
        <v>0.42307692307692307</v>
      </c>
      <c r="V18" s="152" t="s">
        <v>89</v>
      </c>
      <c r="W18" s="45"/>
      <c r="X18" s="45"/>
      <c r="AC18" s="46"/>
      <c r="AD18" s="46"/>
      <c r="AE18" s="46"/>
    </row>
    <row r="19" spans="1:31" s="15" customFormat="1" ht="78" x14ac:dyDescent="0.3">
      <c r="A19" s="35" t="s">
        <v>73</v>
      </c>
      <c r="B19" s="35" t="s">
        <v>503</v>
      </c>
      <c r="C19" s="36">
        <v>259</v>
      </c>
      <c r="D19" s="67" t="s">
        <v>83</v>
      </c>
      <c r="E19" s="35" t="s">
        <v>90</v>
      </c>
      <c r="F19" s="35" t="s">
        <v>504</v>
      </c>
      <c r="G19" s="37">
        <v>11</v>
      </c>
      <c r="H19" s="37">
        <v>17.7</v>
      </c>
      <c r="I19" s="36" t="s">
        <v>42</v>
      </c>
      <c r="J19" s="36">
        <v>25</v>
      </c>
      <c r="K19" s="36"/>
      <c r="L19" s="39" t="s">
        <v>47</v>
      </c>
      <c r="M19" s="40"/>
      <c r="N19" s="43" t="s">
        <v>79</v>
      </c>
      <c r="O19" s="38"/>
      <c r="P19" s="68" t="s">
        <v>505</v>
      </c>
      <c r="Q19" s="44" t="s">
        <v>59</v>
      </c>
      <c r="R19" s="44" t="s">
        <v>52</v>
      </c>
      <c r="S19" s="45">
        <v>12.280000000000001</v>
      </c>
      <c r="T19" s="45">
        <v>7.02</v>
      </c>
      <c r="U19" s="45">
        <v>0.87727272727272732</v>
      </c>
      <c r="V19" s="45">
        <v>62.28</v>
      </c>
      <c r="W19" s="45">
        <v>57.019999999999996</v>
      </c>
      <c r="X19" s="45">
        <v>5.4227272727272728</v>
      </c>
      <c r="AC19" s="46"/>
      <c r="AD19" s="46"/>
      <c r="AE19" s="46"/>
    </row>
    <row r="20" spans="1:31" s="15" customFormat="1" ht="21" customHeight="1" x14ac:dyDescent="0.3">
      <c r="A20" s="69" t="s">
        <v>91</v>
      </c>
      <c r="B20" s="69" t="s">
        <v>92</v>
      </c>
      <c r="C20" s="70">
        <v>28</v>
      </c>
      <c r="D20" s="69" t="s">
        <v>93</v>
      </c>
      <c r="E20" s="69" t="s">
        <v>500</v>
      </c>
      <c r="F20" s="69" t="s">
        <v>501</v>
      </c>
      <c r="G20" s="71">
        <v>23.43</v>
      </c>
      <c r="H20" s="71">
        <v>37.700000000000003</v>
      </c>
      <c r="I20" s="70" t="s">
        <v>42</v>
      </c>
      <c r="J20" s="70" t="s">
        <v>94</v>
      </c>
      <c r="K20" s="72" t="s">
        <v>95</v>
      </c>
      <c r="L20" s="73" t="s">
        <v>47</v>
      </c>
      <c r="M20" s="74"/>
      <c r="N20" s="75" t="s">
        <v>87</v>
      </c>
      <c r="O20" s="76"/>
      <c r="P20" s="77" t="s">
        <v>96</v>
      </c>
      <c r="Q20" s="78" t="s">
        <v>59</v>
      </c>
      <c r="R20" s="79" t="s">
        <v>44</v>
      </c>
      <c r="S20" s="80">
        <v>4</v>
      </c>
      <c r="T20" s="80">
        <v>4</v>
      </c>
      <c r="U20" s="80">
        <v>0.17</v>
      </c>
      <c r="V20" s="80">
        <v>11</v>
      </c>
      <c r="W20" s="80">
        <v>6</v>
      </c>
      <c r="X20" s="80">
        <v>0.28000000000000003</v>
      </c>
      <c r="AC20" s="46"/>
      <c r="AD20" s="81" t="s">
        <v>50</v>
      </c>
      <c r="AE20" s="46"/>
    </row>
    <row r="21" spans="1:31" s="15" customFormat="1" ht="42" customHeight="1" x14ac:dyDescent="0.3">
      <c r="A21" s="35" t="s">
        <v>97</v>
      </c>
      <c r="B21" s="35" t="s">
        <v>98</v>
      </c>
      <c r="C21" s="36">
        <v>44</v>
      </c>
      <c r="D21" s="35" t="s">
        <v>99</v>
      </c>
      <c r="E21" s="35" t="s">
        <v>100</v>
      </c>
      <c r="F21" s="35" t="s">
        <v>101</v>
      </c>
      <c r="G21" s="37">
        <v>78</v>
      </c>
      <c r="H21" s="37">
        <v>125.53</v>
      </c>
      <c r="I21" s="36" t="s">
        <v>22</v>
      </c>
      <c r="J21" s="36" t="s">
        <v>102</v>
      </c>
      <c r="K21" s="36" t="s">
        <v>103</v>
      </c>
      <c r="L21" s="39"/>
      <c r="M21" s="40" t="s">
        <v>47</v>
      </c>
      <c r="N21" s="43" t="s">
        <v>104</v>
      </c>
      <c r="O21" s="38"/>
      <c r="P21" s="68" t="s">
        <v>105</v>
      </c>
      <c r="Q21" s="44" t="s">
        <v>59</v>
      </c>
      <c r="R21" s="44" t="s">
        <v>44</v>
      </c>
      <c r="S21" s="45">
        <v>3</v>
      </c>
      <c r="T21" s="45">
        <v>2.85</v>
      </c>
      <c r="U21" s="45">
        <v>0.04</v>
      </c>
      <c r="V21" s="45">
        <v>18</v>
      </c>
      <c r="W21" s="45">
        <v>8.5500000000000007</v>
      </c>
      <c r="X21" s="45">
        <v>0.04</v>
      </c>
    </row>
    <row r="22" spans="1:31" s="15" customFormat="1" ht="27.75" customHeight="1" x14ac:dyDescent="0.3">
      <c r="A22" s="35" t="s">
        <v>97</v>
      </c>
      <c r="B22" s="35" t="s">
        <v>106</v>
      </c>
      <c r="C22" s="36">
        <v>302</v>
      </c>
      <c r="D22" s="35" t="s">
        <v>99</v>
      </c>
      <c r="E22" s="35" t="s">
        <v>107</v>
      </c>
      <c r="F22" s="35" t="s">
        <v>108</v>
      </c>
      <c r="G22" s="37">
        <v>21</v>
      </c>
      <c r="H22" s="37">
        <v>33.799999999999997</v>
      </c>
      <c r="I22" s="36" t="s">
        <v>42</v>
      </c>
      <c r="J22" s="36">
        <v>95</v>
      </c>
      <c r="K22" s="36"/>
      <c r="L22" s="39" t="s">
        <v>47</v>
      </c>
      <c r="M22" s="40"/>
      <c r="N22" s="43" t="s">
        <v>104</v>
      </c>
      <c r="O22" s="38"/>
      <c r="P22" s="68" t="s">
        <v>109</v>
      </c>
      <c r="Q22" s="44" t="s">
        <v>58</v>
      </c>
      <c r="R22" s="44" t="s">
        <v>23</v>
      </c>
      <c r="S22" s="45">
        <v>10.5</v>
      </c>
      <c r="T22" s="45">
        <v>0.5</v>
      </c>
      <c r="U22" s="45">
        <v>0.15</v>
      </c>
      <c r="V22" s="45" t="s">
        <v>89</v>
      </c>
      <c r="W22" s="45" t="s">
        <v>89</v>
      </c>
      <c r="X22" s="45" t="s">
        <v>89</v>
      </c>
    </row>
    <row r="23" spans="1:31" s="15" customFormat="1" ht="27.75" customHeight="1" x14ac:dyDescent="0.3">
      <c r="A23" s="35" t="s">
        <v>97</v>
      </c>
      <c r="B23" s="35" t="s">
        <v>110</v>
      </c>
      <c r="C23" s="36">
        <v>340</v>
      </c>
      <c r="D23" s="35" t="s">
        <v>111</v>
      </c>
      <c r="E23" s="35" t="s">
        <v>112</v>
      </c>
      <c r="F23" s="35" t="s">
        <v>113</v>
      </c>
      <c r="G23" s="37">
        <v>9.5</v>
      </c>
      <c r="H23" s="37">
        <v>15.288767999999999</v>
      </c>
      <c r="I23" s="36" t="s">
        <v>42</v>
      </c>
      <c r="J23" s="36">
        <v>595</v>
      </c>
      <c r="K23" s="36"/>
      <c r="L23" s="39" t="s">
        <v>114</v>
      </c>
      <c r="M23" s="40"/>
      <c r="N23" s="43" t="s">
        <v>104</v>
      </c>
      <c r="O23" s="38"/>
      <c r="P23" s="68" t="s">
        <v>115</v>
      </c>
      <c r="Q23" s="44" t="s">
        <v>59</v>
      </c>
      <c r="R23" s="44" t="s">
        <v>23</v>
      </c>
      <c r="S23" s="45" t="s">
        <v>116</v>
      </c>
      <c r="T23" s="45">
        <v>0.5</v>
      </c>
      <c r="U23" s="45">
        <v>0.05</v>
      </c>
      <c r="V23" s="45" t="s">
        <v>116</v>
      </c>
      <c r="W23" s="45">
        <v>0.75</v>
      </c>
      <c r="X23" s="45">
        <v>0.05</v>
      </c>
    </row>
    <row r="24" spans="1:31" s="15" customFormat="1" ht="27.75" customHeight="1" x14ac:dyDescent="0.3">
      <c r="A24" s="35" t="s">
        <v>117</v>
      </c>
      <c r="B24" s="35" t="s">
        <v>118</v>
      </c>
      <c r="C24" s="36">
        <v>360</v>
      </c>
      <c r="D24" s="35" t="s">
        <v>119</v>
      </c>
      <c r="E24" s="35" t="s">
        <v>447</v>
      </c>
      <c r="F24" s="35" t="s">
        <v>448</v>
      </c>
      <c r="G24" s="37">
        <v>15.04</v>
      </c>
      <c r="H24" s="37">
        <v>24.2</v>
      </c>
      <c r="I24" s="36" t="s">
        <v>42</v>
      </c>
      <c r="J24" s="36">
        <v>85</v>
      </c>
      <c r="K24" s="36"/>
      <c r="L24" s="39" t="s">
        <v>47</v>
      </c>
      <c r="M24" s="40"/>
      <c r="N24" s="43" t="s">
        <v>120</v>
      </c>
      <c r="O24" s="38"/>
      <c r="P24" s="68" t="s">
        <v>449</v>
      </c>
      <c r="Q24" s="44" t="s">
        <v>65</v>
      </c>
      <c r="R24" s="44" t="s">
        <v>23</v>
      </c>
      <c r="S24" s="45">
        <v>17</v>
      </c>
      <c r="T24" s="45">
        <v>0.2</v>
      </c>
      <c r="U24" s="45">
        <v>0.31</v>
      </c>
      <c r="V24" s="45" t="s">
        <v>89</v>
      </c>
      <c r="W24" s="45" t="s">
        <v>89</v>
      </c>
      <c r="X24" s="45" t="s">
        <v>89</v>
      </c>
    </row>
    <row r="25" spans="1:31" s="15" customFormat="1" ht="27.75" customHeight="1" x14ac:dyDescent="0.3">
      <c r="A25" s="35" t="s">
        <v>117</v>
      </c>
      <c r="B25" s="35" t="s">
        <v>450</v>
      </c>
      <c r="C25" s="36">
        <v>360</v>
      </c>
      <c r="D25" s="35" t="s">
        <v>119</v>
      </c>
      <c r="E25" s="35" t="s">
        <v>448</v>
      </c>
      <c r="F25" s="35" t="s">
        <v>451</v>
      </c>
      <c r="G25" s="37">
        <v>10.53</v>
      </c>
      <c r="H25" s="37">
        <v>16.95</v>
      </c>
      <c r="I25" s="36" t="s">
        <v>42</v>
      </c>
      <c r="J25" s="36">
        <v>85</v>
      </c>
      <c r="K25" s="36"/>
      <c r="L25" s="39" t="s">
        <v>47</v>
      </c>
      <c r="M25" s="40"/>
      <c r="N25" s="43" t="s">
        <v>120</v>
      </c>
      <c r="O25" s="38"/>
      <c r="P25" s="68" t="s">
        <v>452</v>
      </c>
      <c r="Q25" s="44" t="s">
        <v>453</v>
      </c>
      <c r="R25" s="44" t="s">
        <v>23</v>
      </c>
      <c r="S25" s="45">
        <v>3</v>
      </c>
      <c r="T25" s="45">
        <v>0.2</v>
      </c>
      <c r="U25" s="45">
        <v>0.12</v>
      </c>
      <c r="V25" s="45" t="s">
        <v>89</v>
      </c>
      <c r="W25" s="45" t="s">
        <v>89</v>
      </c>
      <c r="X25" s="45" t="s">
        <v>89</v>
      </c>
    </row>
    <row r="26" spans="1:31" s="15" customFormat="1" ht="27.75" customHeight="1" x14ac:dyDescent="0.3">
      <c r="A26" s="35" t="s">
        <v>117</v>
      </c>
      <c r="B26" s="35" t="s">
        <v>454</v>
      </c>
      <c r="C26" s="36">
        <v>383</v>
      </c>
      <c r="D26" s="35" t="s">
        <v>119</v>
      </c>
      <c r="E26" s="35" t="s">
        <v>455</v>
      </c>
      <c r="F26" s="35" t="s">
        <v>456</v>
      </c>
      <c r="G26" s="37">
        <v>11.84</v>
      </c>
      <c r="H26" s="37">
        <v>19.05</v>
      </c>
      <c r="I26" s="36" t="s">
        <v>42</v>
      </c>
      <c r="J26" s="36">
        <v>75</v>
      </c>
      <c r="K26" s="36"/>
      <c r="L26" s="39" t="s">
        <v>47</v>
      </c>
      <c r="M26" s="40"/>
      <c r="N26" s="43" t="s">
        <v>120</v>
      </c>
      <c r="O26" s="38"/>
      <c r="P26" s="68" t="s">
        <v>457</v>
      </c>
      <c r="Q26" s="44" t="s">
        <v>453</v>
      </c>
      <c r="R26" s="44" t="s">
        <v>23</v>
      </c>
      <c r="S26" s="45">
        <v>2</v>
      </c>
      <c r="T26" s="45">
        <v>0.5</v>
      </c>
      <c r="U26" s="45">
        <v>0.11</v>
      </c>
      <c r="V26" s="45" t="s">
        <v>89</v>
      </c>
      <c r="W26" s="45" t="s">
        <v>89</v>
      </c>
      <c r="X26" s="45" t="s">
        <v>89</v>
      </c>
    </row>
    <row r="27" spans="1:31" s="15" customFormat="1" ht="27.75" customHeight="1" x14ac:dyDescent="0.3">
      <c r="A27" s="35" t="s">
        <v>117</v>
      </c>
      <c r="B27" s="35" t="s">
        <v>458</v>
      </c>
      <c r="C27" s="36">
        <v>384</v>
      </c>
      <c r="D27" s="35" t="s">
        <v>119</v>
      </c>
      <c r="E27" s="35" t="s">
        <v>459</v>
      </c>
      <c r="F27" s="35" t="s">
        <v>460</v>
      </c>
      <c r="G27" s="37">
        <v>15.17</v>
      </c>
      <c r="H27" s="37">
        <v>24.41</v>
      </c>
      <c r="I27" s="36" t="s">
        <v>42</v>
      </c>
      <c r="J27" s="36">
        <v>75</v>
      </c>
      <c r="K27" s="36"/>
      <c r="L27" s="39" t="s">
        <v>47</v>
      </c>
      <c r="M27" s="40"/>
      <c r="N27" s="43" t="s">
        <v>120</v>
      </c>
      <c r="O27" s="38"/>
      <c r="P27" s="68" t="s">
        <v>457</v>
      </c>
      <c r="Q27" s="44" t="s">
        <v>453</v>
      </c>
      <c r="R27" s="44" t="s">
        <v>23</v>
      </c>
      <c r="S27" s="45">
        <v>5.95</v>
      </c>
      <c r="T27" s="45">
        <v>0.5</v>
      </c>
      <c r="U27" s="45">
        <v>0.16</v>
      </c>
      <c r="V27" s="45" t="s">
        <v>89</v>
      </c>
      <c r="W27" s="45" t="s">
        <v>89</v>
      </c>
      <c r="X27" s="45" t="s">
        <v>89</v>
      </c>
    </row>
    <row r="28" spans="1:31" s="15" customFormat="1" ht="27.75" customHeight="1" x14ac:dyDescent="0.3">
      <c r="A28" s="35" t="s">
        <v>117</v>
      </c>
      <c r="B28" s="35" t="s">
        <v>461</v>
      </c>
      <c r="C28" s="36">
        <v>385</v>
      </c>
      <c r="D28" s="35" t="s">
        <v>119</v>
      </c>
      <c r="E28" s="35" t="s">
        <v>462</v>
      </c>
      <c r="F28" s="35" t="s">
        <v>463</v>
      </c>
      <c r="G28" s="37">
        <v>10.66</v>
      </c>
      <c r="H28" s="37">
        <v>17.16</v>
      </c>
      <c r="I28" s="36" t="s">
        <v>42</v>
      </c>
      <c r="J28" s="36">
        <v>575</v>
      </c>
      <c r="K28" s="36"/>
      <c r="L28" s="39" t="s">
        <v>47</v>
      </c>
      <c r="M28" s="40"/>
      <c r="N28" s="43" t="s">
        <v>120</v>
      </c>
      <c r="O28" s="38"/>
      <c r="P28" s="68" t="s">
        <v>457</v>
      </c>
      <c r="Q28" s="44" t="s">
        <v>453</v>
      </c>
      <c r="R28" s="44" t="s">
        <v>23</v>
      </c>
      <c r="S28" s="45"/>
      <c r="T28" s="45"/>
      <c r="U28" s="45"/>
      <c r="V28" s="45" t="s">
        <v>89</v>
      </c>
      <c r="W28" s="45" t="s">
        <v>89</v>
      </c>
      <c r="X28" s="45" t="s">
        <v>89</v>
      </c>
    </row>
    <row r="29" spans="1:31" s="15" customFormat="1" ht="42.75" customHeight="1" x14ac:dyDescent="0.3">
      <c r="A29" s="82" t="s">
        <v>121</v>
      </c>
      <c r="B29" s="35" t="s">
        <v>122</v>
      </c>
      <c r="C29" s="36">
        <v>72</v>
      </c>
      <c r="D29" s="35" t="s">
        <v>123</v>
      </c>
      <c r="E29" s="35" t="s">
        <v>124</v>
      </c>
      <c r="F29" s="47" t="s">
        <v>125</v>
      </c>
      <c r="G29" s="37">
        <v>63.18</v>
      </c>
      <c r="H29" s="37">
        <v>101.68</v>
      </c>
      <c r="I29" s="36" t="s">
        <v>22</v>
      </c>
      <c r="J29" s="36" t="s">
        <v>126</v>
      </c>
      <c r="K29" s="36"/>
      <c r="L29" s="39" t="s">
        <v>47</v>
      </c>
      <c r="M29" s="40"/>
      <c r="N29" s="83" t="s">
        <v>127</v>
      </c>
      <c r="O29" s="38"/>
      <c r="P29" s="68" t="s">
        <v>128</v>
      </c>
      <c r="Q29" s="44" t="s">
        <v>50</v>
      </c>
      <c r="R29" s="44" t="s">
        <v>52</v>
      </c>
      <c r="S29" s="45">
        <v>10.199999999999999</v>
      </c>
      <c r="T29" s="45">
        <v>5.0999999999999996</v>
      </c>
      <c r="U29" s="45">
        <v>3.6999999999999998E-2</v>
      </c>
      <c r="V29" s="45">
        <v>27</v>
      </c>
      <c r="W29" s="45">
        <v>20.3</v>
      </c>
      <c r="X29" s="45">
        <v>0.184</v>
      </c>
    </row>
    <row r="30" spans="1:31" s="15" customFormat="1" ht="38.25" customHeight="1" x14ac:dyDescent="0.3">
      <c r="A30" s="82" t="s">
        <v>121</v>
      </c>
      <c r="B30" s="35" t="s">
        <v>122</v>
      </c>
      <c r="C30" s="36">
        <v>72</v>
      </c>
      <c r="D30" s="35" t="s">
        <v>123</v>
      </c>
      <c r="E30" s="35" t="s">
        <v>124</v>
      </c>
      <c r="F30" s="47" t="s">
        <v>129</v>
      </c>
      <c r="G30" s="37">
        <v>32.869999999999997</v>
      </c>
      <c r="H30" s="37">
        <v>52.9</v>
      </c>
      <c r="I30" s="36" t="s">
        <v>42</v>
      </c>
      <c r="J30" s="36" t="s">
        <v>126</v>
      </c>
      <c r="K30" s="36"/>
      <c r="L30" s="39" t="s">
        <v>47</v>
      </c>
      <c r="M30" s="40"/>
      <c r="N30" s="83" t="s">
        <v>127</v>
      </c>
      <c r="O30" s="38"/>
      <c r="P30" s="68" t="s">
        <v>128</v>
      </c>
      <c r="Q30" s="44" t="s">
        <v>50</v>
      </c>
      <c r="R30" s="44" t="s">
        <v>52</v>
      </c>
      <c r="S30" s="45">
        <v>10.199999999999999</v>
      </c>
      <c r="T30" s="45">
        <v>2.7</v>
      </c>
      <c r="U30" s="45">
        <v>3.6999999999999998E-2</v>
      </c>
      <c r="V30" s="45">
        <v>27</v>
      </c>
      <c r="W30" s="45">
        <v>20.3</v>
      </c>
      <c r="X30" s="45">
        <v>0.184</v>
      </c>
    </row>
    <row r="31" spans="1:31" s="15" customFormat="1" ht="38.25" customHeight="1" x14ac:dyDescent="0.3">
      <c r="A31" s="82" t="s">
        <v>121</v>
      </c>
      <c r="B31" s="47" t="s">
        <v>130</v>
      </c>
      <c r="C31" s="48">
        <v>73</v>
      </c>
      <c r="D31" s="35" t="s">
        <v>123</v>
      </c>
      <c r="E31" s="47" t="s">
        <v>131</v>
      </c>
      <c r="F31" s="35" t="s">
        <v>132</v>
      </c>
      <c r="G31" s="37">
        <v>29.59</v>
      </c>
      <c r="H31" s="37">
        <v>47.62</v>
      </c>
      <c r="I31" s="36" t="s">
        <v>42</v>
      </c>
      <c r="J31" s="36" t="s">
        <v>133</v>
      </c>
      <c r="K31" s="36"/>
      <c r="L31" s="39" t="s">
        <v>47</v>
      </c>
      <c r="M31" s="40"/>
      <c r="N31" s="83" t="s">
        <v>127</v>
      </c>
      <c r="O31" s="38"/>
      <c r="P31" s="68" t="s">
        <v>128</v>
      </c>
      <c r="Q31" s="44" t="s">
        <v>50</v>
      </c>
      <c r="R31" s="44" t="s">
        <v>52</v>
      </c>
      <c r="S31" s="45">
        <v>4</v>
      </c>
      <c r="T31" s="45">
        <v>2</v>
      </c>
      <c r="U31" s="45">
        <v>8.7999999999999995E-2</v>
      </c>
      <c r="V31" s="45">
        <v>16</v>
      </c>
      <c r="W31" s="45">
        <v>12</v>
      </c>
      <c r="X31" s="45">
        <v>0.32800000000000001</v>
      </c>
    </row>
    <row r="32" spans="1:31" s="94" customFormat="1" ht="44.25" customHeight="1" x14ac:dyDescent="0.3">
      <c r="A32" s="84" t="s">
        <v>134</v>
      </c>
      <c r="B32" s="85" t="s">
        <v>135</v>
      </c>
      <c r="C32" s="48">
        <v>74</v>
      </c>
      <c r="D32" s="82" t="s">
        <v>123</v>
      </c>
      <c r="E32" s="82" t="s">
        <v>136</v>
      </c>
      <c r="F32" s="82" t="s">
        <v>137</v>
      </c>
      <c r="G32" s="86">
        <v>40.76</v>
      </c>
      <c r="H32" s="86">
        <v>65.599999999999994</v>
      </c>
      <c r="I32" s="36" t="s">
        <v>22</v>
      </c>
      <c r="J32" s="87" t="s">
        <v>138</v>
      </c>
      <c r="K32" s="87"/>
      <c r="L32" s="88" t="s">
        <v>47</v>
      </c>
      <c r="M32" s="89"/>
      <c r="N32" s="90" t="s">
        <v>127</v>
      </c>
      <c r="O32" s="91"/>
      <c r="P32" s="92" t="s">
        <v>128</v>
      </c>
      <c r="Q32" s="44" t="s">
        <v>50</v>
      </c>
      <c r="R32" s="44" t="s">
        <v>52</v>
      </c>
      <c r="S32" s="93">
        <v>4.2</v>
      </c>
      <c r="T32" s="93">
        <v>2.1</v>
      </c>
      <c r="U32" s="93">
        <v>0.03</v>
      </c>
      <c r="V32" s="93">
        <v>21</v>
      </c>
      <c r="W32" s="93">
        <v>15.75</v>
      </c>
      <c r="X32" s="93">
        <v>0.24</v>
      </c>
    </row>
    <row r="33" spans="1:24" s="94" customFormat="1" ht="42.75" customHeight="1" x14ac:dyDescent="0.3">
      <c r="A33" s="84" t="s">
        <v>134</v>
      </c>
      <c r="B33" s="85" t="s">
        <v>135</v>
      </c>
      <c r="C33" s="48">
        <v>74</v>
      </c>
      <c r="D33" s="82" t="s">
        <v>123</v>
      </c>
      <c r="E33" s="82" t="s">
        <v>139</v>
      </c>
      <c r="F33" s="82" t="s">
        <v>140</v>
      </c>
      <c r="G33" s="86">
        <v>38.04</v>
      </c>
      <c r="H33" s="86">
        <v>61.22</v>
      </c>
      <c r="I33" s="36" t="s">
        <v>42</v>
      </c>
      <c r="J33" s="87" t="s">
        <v>138</v>
      </c>
      <c r="K33" s="87"/>
      <c r="L33" s="88" t="s">
        <v>47</v>
      </c>
      <c r="M33" s="89"/>
      <c r="N33" s="90" t="s">
        <v>127</v>
      </c>
      <c r="O33" s="91"/>
      <c r="P33" s="92" t="s">
        <v>128</v>
      </c>
      <c r="Q33" s="44" t="s">
        <v>50</v>
      </c>
      <c r="R33" s="44" t="s">
        <v>52</v>
      </c>
      <c r="S33" s="93">
        <v>4.2</v>
      </c>
      <c r="T33" s="93">
        <v>2.1</v>
      </c>
      <c r="U33" s="93">
        <v>0.03</v>
      </c>
      <c r="V33" s="93">
        <v>21</v>
      </c>
      <c r="W33" s="93">
        <v>15.75</v>
      </c>
      <c r="X33" s="93">
        <v>0.24</v>
      </c>
    </row>
    <row r="34" spans="1:24" s="15" customFormat="1" ht="30" customHeight="1" x14ac:dyDescent="0.3">
      <c r="A34" s="35" t="s">
        <v>121</v>
      </c>
      <c r="B34" s="35" t="s">
        <v>141</v>
      </c>
      <c r="C34" s="36">
        <v>75</v>
      </c>
      <c r="D34" s="47" t="s">
        <v>142</v>
      </c>
      <c r="E34" s="35" t="s">
        <v>143</v>
      </c>
      <c r="F34" s="35" t="s">
        <v>144</v>
      </c>
      <c r="G34" s="37">
        <v>7.7</v>
      </c>
      <c r="H34" s="37">
        <v>12.391948800000002</v>
      </c>
      <c r="I34" s="36" t="s">
        <v>42</v>
      </c>
      <c r="J34" s="36" t="s">
        <v>145</v>
      </c>
      <c r="K34" s="36"/>
      <c r="L34" s="39" t="s">
        <v>47</v>
      </c>
      <c r="M34" s="40"/>
      <c r="N34" s="43" t="s">
        <v>146</v>
      </c>
      <c r="O34" s="38"/>
      <c r="P34" s="68" t="s">
        <v>147</v>
      </c>
      <c r="Q34" s="44" t="s">
        <v>50</v>
      </c>
      <c r="R34" s="44" t="s">
        <v>52</v>
      </c>
      <c r="S34" s="45">
        <v>4</v>
      </c>
      <c r="T34" s="45">
        <v>4</v>
      </c>
      <c r="U34" s="45">
        <v>0.51</v>
      </c>
      <c r="V34" s="45">
        <v>29.4</v>
      </c>
      <c r="W34" s="45">
        <v>16</v>
      </c>
      <c r="X34" s="45">
        <v>3</v>
      </c>
    </row>
    <row r="35" spans="1:24" s="15" customFormat="1" ht="41.25" customHeight="1" x14ac:dyDescent="0.3">
      <c r="A35" s="82" t="s">
        <v>121</v>
      </c>
      <c r="B35" s="35" t="s">
        <v>148</v>
      </c>
      <c r="C35" s="36">
        <v>76</v>
      </c>
      <c r="D35" s="35" t="s">
        <v>123</v>
      </c>
      <c r="E35" s="47" t="s">
        <v>149</v>
      </c>
      <c r="F35" s="47" t="s">
        <v>150</v>
      </c>
      <c r="G35" s="37">
        <v>82.81</v>
      </c>
      <c r="H35" s="37">
        <v>133.27000000000001</v>
      </c>
      <c r="I35" s="36" t="s">
        <v>42</v>
      </c>
      <c r="J35" s="36" t="s">
        <v>151</v>
      </c>
      <c r="K35" s="36"/>
      <c r="L35" s="39" t="s">
        <v>47</v>
      </c>
      <c r="M35" s="40"/>
      <c r="N35" s="83" t="s">
        <v>127</v>
      </c>
      <c r="O35" s="38"/>
      <c r="P35" s="68" t="s">
        <v>128</v>
      </c>
      <c r="Q35" s="44" t="s">
        <v>50</v>
      </c>
      <c r="R35" s="44" t="s">
        <v>52</v>
      </c>
      <c r="S35" s="45">
        <v>5.9</v>
      </c>
      <c r="T35" s="45">
        <v>2.85</v>
      </c>
      <c r="U35" s="45">
        <v>0.06</v>
      </c>
      <c r="V35" s="45">
        <v>29.5</v>
      </c>
      <c r="W35" s="45">
        <v>21.4</v>
      </c>
      <c r="X35" s="45">
        <v>0.33</v>
      </c>
    </row>
    <row r="36" spans="1:24" s="15" customFormat="1" ht="27" customHeight="1" x14ac:dyDescent="0.3">
      <c r="A36" s="35" t="s">
        <v>152</v>
      </c>
      <c r="B36" s="35" t="s">
        <v>153</v>
      </c>
      <c r="C36" s="36">
        <v>78</v>
      </c>
      <c r="D36" s="35" t="s">
        <v>154</v>
      </c>
      <c r="E36" s="35" t="s">
        <v>155</v>
      </c>
      <c r="F36" s="35" t="s">
        <v>156</v>
      </c>
      <c r="G36" s="37">
        <v>157</v>
      </c>
      <c r="H36" s="37">
        <v>252.34</v>
      </c>
      <c r="I36" s="36" t="s">
        <v>7</v>
      </c>
      <c r="J36" s="36" t="s">
        <v>157</v>
      </c>
      <c r="K36" s="36"/>
      <c r="L36" s="39" t="s">
        <v>47</v>
      </c>
      <c r="M36" s="40"/>
      <c r="N36" s="83" t="s">
        <v>87</v>
      </c>
      <c r="O36" s="38"/>
      <c r="P36" s="68" t="s">
        <v>158</v>
      </c>
      <c r="Q36" s="44" t="s">
        <v>50</v>
      </c>
      <c r="R36" s="44" t="s">
        <v>44</v>
      </c>
      <c r="S36" s="45">
        <v>12.3</v>
      </c>
      <c r="T36" s="45">
        <v>0.7</v>
      </c>
      <c r="U36" s="45">
        <v>0.02</v>
      </c>
      <c r="V36" s="45">
        <v>144.5</v>
      </c>
      <c r="W36" s="45">
        <v>1.5</v>
      </c>
      <c r="X36" s="45">
        <v>0.26</v>
      </c>
    </row>
    <row r="37" spans="1:24" s="94" customFormat="1" ht="159.75" customHeight="1" x14ac:dyDescent="0.3">
      <c r="A37" s="82" t="s">
        <v>159</v>
      </c>
      <c r="B37" s="82" t="s">
        <v>160</v>
      </c>
      <c r="C37" s="87">
        <v>83</v>
      </c>
      <c r="D37" s="82" t="s">
        <v>161</v>
      </c>
      <c r="E37" s="82" t="s">
        <v>162</v>
      </c>
      <c r="F37" s="82" t="s">
        <v>163</v>
      </c>
      <c r="G37" s="86">
        <v>177</v>
      </c>
      <c r="H37" s="86">
        <v>284.85388800000004</v>
      </c>
      <c r="I37" s="36" t="s">
        <v>22</v>
      </c>
      <c r="J37" s="87" t="s">
        <v>164</v>
      </c>
      <c r="K37" s="87"/>
      <c r="L37" s="88" t="s">
        <v>47</v>
      </c>
      <c r="M37" s="89"/>
      <c r="N37" s="95" t="s">
        <v>165</v>
      </c>
      <c r="O37" s="91"/>
      <c r="P37" s="96" t="s">
        <v>166</v>
      </c>
      <c r="Q37" s="44" t="s">
        <v>50</v>
      </c>
      <c r="R37" s="44" t="s">
        <v>44</v>
      </c>
      <c r="S37" s="93">
        <v>13.25</v>
      </c>
      <c r="T37" s="93">
        <v>0.28000000000000003</v>
      </c>
      <c r="U37" s="93">
        <v>4.5999999999999999E-2</v>
      </c>
      <c r="V37" s="93">
        <v>85.25</v>
      </c>
      <c r="W37" s="93">
        <v>0.77</v>
      </c>
      <c r="X37" s="93">
        <v>0.13</v>
      </c>
    </row>
    <row r="38" spans="1:24" s="94" customFormat="1" ht="154.5" customHeight="1" x14ac:dyDescent="0.3">
      <c r="A38" s="82" t="s">
        <v>159</v>
      </c>
      <c r="B38" s="82" t="s">
        <v>160</v>
      </c>
      <c r="C38" s="87">
        <v>83</v>
      </c>
      <c r="D38" s="82" t="s">
        <v>161</v>
      </c>
      <c r="E38" s="82" t="s">
        <v>162</v>
      </c>
      <c r="F38" s="82" t="s">
        <v>163</v>
      </c>
      <c r="G38" s="86">
        <v>59</v>
      </c>
      <c r="H38" s="86">
        <v>94.951296000000013</v>
      </c>
      <c r="I38" s="36" t="s">
        <v>42</v>
      </c>
      <c r="J38" s="87" t="s">
        <v>167</v>
      </c>
      <c r="K38" s="87"/>
      <c r="L38" s="88" t="s">
        <v>47</v>
      </c>
      <c r="M38" s="89"/>
      <c r="N38" s="95" t="s">
        <v>165</v>
      </c>
      <c r="O38" s="91"/>
      <c r="P38" s="96" t="s">
        <v>168</v>
      </c>
      <c r="Q38" s="44" t="s">
        <v>50</v>
      </c>
      <c r="R38" s="44" t="s">
        <v>44</v>
      </c>
      <c r="S38" s="93">
        <v>13.25</v>
      </c>
      <c r="T38" s="93">
        <v>0.28000000000000003</v>
      </c>
      <c r="U38" s="93">
        <v>4.5999999999999999E-2</v>
      </c>
      <c r="V38" s="93">
        <v>85.25</v>
      </c>
      <c r="W38" s="93">
        <v>0.77</v>
      </c>
      <c r="X38" s="93">
        <v>0.13</v>
      </c>
    </row>
    <row r="39" spans="1:24" s="94" customFormat="1" x14ac:dyDescent="0.3">
      <c r="A39" s="82" t="s">
        <v>169</v>
      </c>
      <c r="B39" s="82" t="s">
        <v>170</v>
      </c>
      <c r="C39" s="87">
        <v>90</v>
      </c>
      <c r="D39" s="82" t="s">
        <v>171</v>
      </c>
      <c r="E39" s="82" t="s">
        <v>172</v>
      </c>
      <c r="F39" s="82" t="s">
        <v>173</v>
      </c>
      <c r="G39" s="86">
        <v>67.790000000000006</v>
      </c>
      <c r="H39" s="86">
        <v>109.1</v>
      </c>
      <c r="I39" s="36" t="s">
        <v>22</v>
      </c>
      <c r="J39" s="87" t="s">
        <v>94</v>
      </c>
      <c r="K39" s="87"/>
      <c r="L39" s="88" t="s">
        <v>47</v>
      </c>
      <c r="M39" s="89"/>
      <c r="N39" s="95" t="s">
        <v>87</v>
      </c>
      <c r="O39" s="91"/>
      <c r="P39" s="92" t="s">
        <v>174</v>
      </c>
      <c r="Q39" s="44" t="s">
        <v>50</v>
      </c>
      <c r="R39" s="44" t="s">
        <v>44</v>
      </c>
      <c r="S39" s="93">
        <v>2.35</v>
      </c>
      <c r="T39" s="93">
        <v>0.6</v>
      </c>
      <c r="U39" s="93">
        <v>2.5000000000000001E-2</v>
      </c>
      <c r="V39" s="93">
        <v>10.6</v>
      </c>
      <c r="W39" s="93">
        <v>2.7</v>
      </c>
      <c r="X39" s="93">
        <v>7.4999999999999997E-2</v>
      </c>
    </row>
    <row r="40" spans="1:24" s="94" customFormat="1" x14ac:dyDescent="0.3">
      <c r="A40" s="82" t="s">
        <v>169</v>
      </c>
      <c r="B40" s="82" t="s">
        <v>170</v>
      </c>
      <c r="C40" s="87">
        <v>90</v>
      </c>
      <c r="D40" s="82" t="s">
        <v>171</v>
      </c>
      <c r="E40" s="82" t="s">
        <v>172</v>
      </c>
      <c r="F40" s="82" t="s">
        <v>173</v>
      </c>
      <c r="G40" s="86">
        <v>39.43</v>
      </c>
      <c r="H40" s="86">
        <v>63.46</v>
      </c>
      <c r="I40" s="36" t="s">
        <v>42</v>
      </c>
      <c r="J40" s="87" t="s">
        <v>94</v>
      </c>
      <c r="K40" s="87"/>
      <c r="L40" s="88" t="s">
        <v>47</v>
      </c>
      <c r="M40" s="89"/>
      <c r="N40" s="95" t="s">
        <v>87</v>
      </c>
      <c r="O40" s="91"/>
      <c r="P40" s="92" t="s">
        <v>174</v>
      </c>
      <c r="Q40" s="44" t="s">
        <v>50</v>
      </c>
      <c r="R40" s="44" t="s">
        <v>44</v>
      </c>
      <c r="S40" s="93">
        <v>2.35</v>
      </c>
      <c r="T40" s="93">
        <v>0.6</v>
      </c>
      <c r="U40" s="93">
        <v>0.05</v>
      </c>
      <c r="V40" s="93">
        <v>10.6</v>
      </c>
      <c r="W40" s="93">
        <v>2.7</v>
      </c>
      <c r="X40" s="93">
        <v>0.15</v>
      </c>
    </row>
    <row r="41" spans="1:24" s="94" customFormat="1" x14ac:dyDescent="0.3">
      <c r="A41" s="82" t="s">
        <v>169</v>
      </c>
      <c r="B41" s="82" t="s">
        <v>170</v>
      </c>
      <c r="C41" s="87">
        <v>90</v>
      </c>
      <c r="D41" s="82" t="s">
        <v>171</v>
      </c>
      <c r="E41" s="82" t="s">
        <v>175</v>
      </c>
      <c r="F41" s="82" t="s">
        <v>176</v>
      </c>
      <c r="G41" s="86">
        <v>0.37</v>
      </c>
      <c r="H41" s="86">
        <v>0.59</v>
      </c>
      <c r="I41" s="36" t="s">
        <v>22</v>
      </c>
      <c r="J41" s="87">
        <v>195</v>
      </c>
      <c r="K41" s="87"/>
      <c r="L41" s="88" t="s">
        <v>47</v>
      </c>
      <c r="M41" s="89"/>
      <c r="N41" s="95" t="s">
        <v>87</v>
      </c>
      <c r="O41" s="91"/>
      <c r="P41" s="92"/>
      <c r="Q41" s="44" t="s">
        <v>50</v>
      </c>
      <c r="R41" s="44" t="s">
        <v>44</v>
      </c>
      <c r="S41" s="93">
        <v>0.6</v>
      </c>
      <c r="T41" s="93">
        <v>0.6</v>
      </c>
      <c r="U41" s="93">
        <v>0.05</v>
      </c>
      <c r="V41" s="93">
        <v>2.7</v>
      </c>
      <c r="W41" s="93">
        <v>2.7</v>
      </c>
      <c r="X41" s="93">
        <v>0.19</v>
      </c>
    </row>
    <row r="42" spans="1:24" s="94" customFormat="1" x14ac:dyDescent="0.3">
      <c r="A42" s="82" t="s">
        <v>169</v>
      </c>
      <c r="B42" s="82" t="s">
        <v>170</v>
      </c>
      <c r="C42" s="87">
        <v>90</v>
      </c>
      <c r="D42" s="82" t="s">
        <v>177</v>
      </c>
      <c r="E42" s="82" t="s">
        <v>178</v>
      </c>
      <c r="F42" s="82" t="s">
        <v>179</v>
      </c>
      <c r="G42" s="86">
        <v>0.8</v>
      </c>
      <c r="H42" s="86">
        <v>1.29</v>
      </c>
      <c r="I42" s="36" t="s">
        <v>22</v>
      </c>
      <c r="J42" s="87">
        <v>295</v>
      </c>
      <c r="K42" s="87"/>
      <c r="L42" s="88" t="s">
        <v>47</v>
      </c>
      <c r="M42" s="89"/>
      <c r="N42" s="95" t="s">
        <v>87</v>
      </c>
      <c r="O42" s="91"/>
      <c r="P42" s="92"/>
      <c r="Q42" s="44" t="s">
        <v>50</v>
      </c>
      <c r="R42" s="44" t="s">
        <v>44</v>
      </c>
      <c r="S42" s="93">
        <v>0.6</v>
      </c>
      <c r="T42" s="93">
        <v>0.6</v>
      </c>
      <c r="U42" s="93">
        <v>0.05</v>
      </c>
      <c r="V42" s="93">
        <v>2.7</v>
      </c>
      <c r="W42" s="93">
        <v>2.7</v>
      </c>
      <c r="X42" s="93">
        <v>0.14000000000000001</v>
      </c>
    </row>
    <row r="43" spans="1:24" s="94" customFormat="1" x14ac:dyDescent="0.3">
      <c r="A43" s="82" t="s">
        <v>169</v>
      </c>
      <c r="B43" s="82" t="s">
        <v>170</v>
      </c>
      <c r="C43" s="87">
        <v>90</v>
      </c>
      <c r="D43" s="82" t="s">
        <v>180</v>
      </c>
      <c r="E43" s="82" t="s">
        <v>178</v>
      </c>
      <c r="F43" s="82" t="s">
        <v>179</v>
      </c>
      <c r="G43" s="86">
        <v>0.56999999999999995</v>
      </c>
      <c r="H43" s="86">
        <v>0.92</v>
      </c>
      <c r="I43" s="36" t="s">
        <v>42</v>
      </c>
      <c r="J43" s="87">
        <v>495</v>
      </c>
      <c r="K43" s="87"/>
      <c r="L43" s="88" t="s">
        <v>47</v>
      </c>
      <c r="M43" s="89"/>
      <c r="N43" s="95" t="s">
        <v>87</v>
      </c>
      <c r="O43" s="91"/>
      <c r="P43" s="92"/>
      <c r="Q43" s="44" t="s">
        <v>50</v>
      </c>
      <c r="R43" s="44" t="s">
        <v>44</v>
      </c>
      <c r="S43" s="93">
        <v>2.85</v>
      </c>
      <c r="T43" s="93">
        <v>0.6</v>
      </c>
      <c r="U43" s="93">
        <v>0.03</v>
      </c>
      <c r="V43" s="93">
        <v>12.85</v>
      </c>
      <c r="W43" s="93">
        <v>2.7</v>
      </c>
      <c r="X43" s="93">
        <v>0.08</v>
      </c>
    </row>
    <row r="44" spans="1:24" s="94" customFormat="1" x14ac:dyDescent="0.3">
      <c r="A44" s="82" t="s">
        <v>169</v>
      </c>
      <c r="B44" s="82" t="s">
        <v>170</v>
      </c>
      <c r="C44" s="87">
        <v>90</v>
      </c>
      <c r="D44" s="82" t="s">
        <v>180</v>
      </c>
      <c r="E44" s="82" t="s">
        <v>181</v>
      </c>
      <c r="F44" s="82" t="s">
        <v>182</v>
      </c>
      <c r="G44" s="86">
        <v>2.56</v>
      </c>
      <c r="H44" s="97" t="s">
        <v>183</v>
      </c>
      <c r="I44" s="36" t="s">
        <v>22</v>
      </c>
      <c r="J44" s="87">
        <v>495</v>
      </c>
      <c r="K44" s="87"/>
      <c r="L44" s="88" t="s">
        <v>47</v>
      </c>
      <c r="M44" s="89"/>
      <c r="N44" s="95" t="s">
        <v>87</v>
      </c>
      <c r="O44" s="91"/>
      <c r="P44" s="92"/>
      <c r="Q44" s="44" t="s">
        <v>50</v>
      </c>
      <c r="R44" s="44" t="s">
        <v>44</v>
      </c>
      <c r="S44" s="93">
        <v>2.85</v>
      </c>
      <c r="T44" s="93">
        <v>0.6</v>
      </c>
      <c r="U44" s="93">
        <v>0.05</v>
      </c>
      <c r="V44" s="93">
        <v>12.85</v>
      </c>
      <c r="W44" s="93">
        <v>2.7</v>
      </c>
      <c r="X44" s="93">
        <v>0.14000000000000001</v>
      </c>
    </row>
    <row r="45" spans="1:24" s="94" customFormat="1" x14ac:dyDescent="0.3">
      <c r="A45" s="82" t="s">
        <v>169</v>
      </c>
      <c r="B45" s="82" t="s">
        <v>184</v>
      </c>
      <c r="C45" s="87">
        <v>90</v>
      </c>
      <c r="D45" s="82" t="s">
        <v>180</v>
      </c>
      <c r="E45" s="82" t="s">
        <v>182</v>
      </c>
      <c r="F45" s="82" t="s">
        <v>185</v>
      </c>
      <c r="G45" s="86">
        <v>1.2</v>
      </c>
      <c r="H45" s="86" t="s">
        <v>186</v>
      </c>
      <c r="I45" s="36" t="s">
        <v>42</v>
      </c>
      <c r="J45" s="87">
        <v>495</v>
      </c>
      <c r="K45" s="87"/>
      <c r="L45" s="88" t="s">
        <v>47</v>
      </c>
      <c r="M45" s="89"/>
      <c r="N45" s="95" t="s">
        <v>87</v>
      </c>
      <c r="O45" s="91"/>
      <c r="P45" s="92"/>
      <c r="Q45" s="44" t="s">
        <v>50</v>
      </c>
      <c r="R45" s="44" t="s">
        <v>44</v>
      </c>
      <c r="S45" s="93">
        <v>2.85</v>
      </c>
      <c r="T45" s="93">
        <v>0.6</v>
      </c>
      <c r="U45" s="93">
        <v>4.5999999999999999E-2</v>
      </c>
      <c r="V45" s="93">
        <v>12.85</v>
      </c>
      <c r="W45" s="93">
        <v>2.7</v>
      </c>
      <c r="X45" s="93">
        <v>0.14000000000000001</v>
      </c>
    </row>
    <row r="46" spans="1:24" s="15" customFormat="1" x14ac:dyDescent="0.3">
      <c r="A46" s="35" t="s">
        <v>187</v>
      </c>
      <c r="B46" s="35" t="s">
        <v>188</v>
      </c>
      <c r="C46" s="36">
        <v>94</v>
      </c>
      <c r="D46" s="35" t="s">
        <v>189</v>
      </c>
      <c r="E46" s="35" t="s">
        <v>190</v>
      </c>
      <c r="F46" s="35" t="s">
        <v>191</v>
      </c>
      <c r="G46" s="37">
        <v>53.44</v>
      </c>
      <c r="H46" s="37">
        <v>86</v>
      </c>
      <c r="I46" s="36" t="s">
        <v>22</v>
      </c>
      <c r="J46" s="36">
        <v>95</v>
      </c>
      <c r="K46" s="36" t="s">
        <v>192</v>
      </c>
      <c r="L46" s="39"/>
      <c r="M46" s="40"/>
      <c r="N46" s="43" t="s">
        <v>502</v>
      </c>
      <c r="O46" s="38"/>
      <c r="P46" s="92"/>
      <c r="Q46" s="44" t="s">
        <v>59</v>
      </c>
      <c r="R46" s="44" t="s">
        <v>193</v>
      </c>
      <c r="S46" s="45">
        <v>12</v>
      </c>
      <c r="T46" s="45">
        <v>2.8</v>
      </c>
      <c r="U46" s="45">
        <v>0.14000000000000001</v>
      </c>
      <c r="V46" s="45">
        <v>75</v>
      </c>
      <c r="W46" s="45">
        <v>16</v>
      </c>
      <c r="X46" s="45">
        <v>0.85</v>
      </c>
    </row>
    <row r="47" spans="1:24" s="15" customFormat="1" x14ac:dyDescent="0.3">
      <c r="A47" s="35" t="s">
        <v>187</v>
      </c>
      <c r="B47" s="35" t="s">
        <v>194</v>
      </c>
      <c r="C47" s="36">
        <v>98</v>
      </c>
      <c r="D47" s="35" t="s">
        <v>189</v>
      </c>
      <c r="E47" s="35" t="s">
        <v>195</v>
      </c>
      <c r="F47" s="35" t="s">
        <v>196</v>
      </c>
      <c r="G47" s="37">
        <v>9.6300000000000008</v>
      </c>
      <c r="H47" s="37">
        <v>15.497982720000003</v>
      </c>
      <c r="I47" s="36" t="s">
        <v>42</v>
      </c>
      <c r="J47" s="36">
        <v>95</v>
      </c>
      <c r="K47" s="36"/>
      <c r="L47" s="39" t="s">
        <v>47</v>
      </c>
      <c r="M47" s="40"/>
      <c r="N47" s="43" t="s">
        <v>502</v>
      </c>
      <c r="O47" s="38"/>
      <c r="P47" s="92" t="s">
        <v>197</v>
      </c>
      <c r="Q47" s="44" t="s">
        <v>58</v>
      </c>
      <c r="R47" s="44" t="s">
        <v>52</v>
      </c>
      <c r="S47" s="45">
        <v>2.54</v>
      </c>
      <c r="T47" s="45">
        <v>0.49</v>
      </c>
      <c r="U47" s="45">
        <v>0.16</v>
      </c>
      <c r="V47" s="45">
        <v>17.329999999999998</v>
      </c>
      <c r="W47" s="45">
        <v>0.98</v>
      </c>
      <c r="X47" s="45">
        <v>0.95</v>
      </c>
    </row>
    <row r="48" spans="1:24" s="15" customFormat="1" x14ac:dyDescent="0.3">
      <c r="A48" s="35" t="s">
        <v>198</v>
      </c>
      <c r="B48" s="35" t="s">
        <v>199</v>
      </c>
      <c r="C48" s="36">
        <v>103</v>
      </c>
      <c r="D48" s="35" t="s">
        <v>200</v>
      </c>
      <c r="E48" s="35" t="s">
        <v>201</v>
      </c>
      <c r="F48" s="35" t="s">
        <v>202</v>
      </c>
      <c r="G48" s="37">
        <v>38.42</v>
      </c>
      <c r="H48" s="37">
        <v>61.87</v>
      </c>
      <c r="I48" s="36" t="s">
        <v>22</v>
      </c>
      <c r="J48" s="36" t="s">
        <v>145</v>
      </c>
      <c r="K48" s="36"/>
      <c r="L48" s="39" t="s">
        <v>47</v>
      </c>
      <c r="M48" s="40"/>
      <c r="N48" s="98" t="s">
        <v>87</v>
      </c>
      <c r="O48" s="38"/>
      <c r="P48" s="68" t="s">
        <v>203</v>
      </c>
      <c r="Q48" s="44" t="s">
        <v>50</v>
      </c>
      <c r="R48" s="44" t="s">
        <v>44</v>
      </c>
      <c r="S48" s="45">
        <v>2.95</v>
      </c>
      <c r="T48" s="45">
        <v>0.25</v>
      </c>
      <c r="U48" s="45">
        <v>0.01</v>
      </c>
      <c r="V48" s="45">
        <v>20.7</v>
      </c>
      <c r="W48" s="45">
        <v>0.3</v>
      </c>
      <c r="X48" s="45">
        <v>0.17</v>
      </c>
    </row>
    <row r="49" spans="1:24" s="15" customFormat="1" x14ac:dyDescent="0.3">
      <c r="A49" s="35" t="s">
        <v>198</v>
      </c>
      <c r="B49" s="35" t="s">
        <v>199</v>
      </c>
      <c r="C49" s="36">
        <v>103</v>
      </c>
      <c r="D49" s="35" t="s">
        <v>200</v>
      </c>
      <c r="E49" s="35" t="s">
        <v>201</v>
      </c>
      <c r="F49" s="35" t="s">
        <v>202</v>
      </c>
      <c r="G49" s="37">
        <v>101.1</v>
      </c>
      <c r="H49" s="37">
        <v>162.80000000000001</v>
      </c>
      <c r="I49" s="36" t="s">
        <v>42</v>
      </c>
      <c r="J49" s="36" t="s">
        <v>145</v>
      </c>
      <c r="K49" s="36"/>
      <c r="L49" s="39" t="s">
        <v>47</v>
      </c>
      <c r="M49" s="40"/>
      <c r="N49" s="98" t="s">
        <v>87</v>
      </c>
      <c r="O49" s="38"/>
      <c r="P49" s="68" t="s">
        <v>203</v>
      </c>
      <c r="Q49" s="44" t="s">
        <v>50</v>
      </c>
      <c r="R49" s="44" t="s">
        <v>44</v>
      </c>
      <c r="S49" s="45">
        <v>7.2</v>
      </c>
      <c r="T49" s="45">
        <v>0.25</v>
      </c>
      <c r="U49" s="45">
        <v>0.05</v>
      </c>
      <c r="V49" s="45">
        <v>49.95</v>
      </c>
      <c r="W49" s="45">
        <v>0.3</v>
      </c>
      <c r="X49" s="45">
        <v>0.18</v>
      </c>
    </row>
    <row r="50" spans="1:24" s="15" customFormat="1" x14ac:dyDescent="0.3">
      <c r="A50" s="47" t="s">
        <v>204</v>
      </c>
      <c r="B50" s="47" t="s">
        <v>205</v>
      </c>
      <c r="C50" s="36">
        <v>113</v>
      </c>
      <c r="D50" s="47" t="s">
        <v>206</v>
      </c>
      <c r="E50" s="47" t="s">
        <v>207</v>
      </c>
      <c r="F50" s="47" t="s">
        <v>208</v>
      </c>
      <c r="G50" s="37">
        <v>16</v>
      </c>
      <c r="H50" s="37">
        <v>25.749504000000002</v>
      </c>
      <c r="I50" s="36" t="s">
        <v>42</v>
      </c>
      <c r="J50" s="99" t="s">
        <v>209</v>
      </c>
      <c r="K50" s="36"/>
      <c r="L50" s="39" t="s">
        <v>47</v>
      </c>
      <c r="M50" s="40"/>
      <c r="N50" s="83" t="s">
        <v>210</v>
      </c>
      <c r="O50" s="38"/>
      <c r="P50" s="68" t="s">
        <v>211</v>
      </c>
      <c r="Q50" s="44" t="s">
        <v>43</v>
      </c>
      <c r="R50" s="44" t="s">
        <v>23</v>
      </c>
      <c r="S50" s="45">
        <v>8</v>
      </c>
      <c r="T50" s="45">
        <v>0.25</v>
      </c>
      <c r="U50" s="45">
        <v>0.09</v>
      </c>
      <c r="V50" s="45">
        <v>8</v>
      </c>
      <c r="W50" s="45">
        <v>0.25</v>
      </c>
      <c r="X50" s="45"/>
    </row>
    <row r="51" spans="1:24" s="15" customFormat="1" x14ac:dyDescent="0.3">
      <c r="A51" s="47" t="s">
        <v>204</v>
      </c>
      <c r="B51" s="47" t="s">
        <v>205</v>
      </c>
      <c r="C51" s="99">
        <v>113</v>
      </c>
      <c r="D51" s="47" t="s">
        <v>206</v>
      </c>
      <c r="E51" s="47" t="s">
        <v>212</v>
      </c>
      <c r="F51" s="47" t="s">
        <v>208</v>
      </c>
      <c r="G51" s="37">
        <v>11</v>
      </c>
      <c r="H51" s="37">
        <v>17.702784000000001</v>
      </c>
      <c r="I51" s="36" t="s">
        <v>42</v>
      </c>
      <c r="J51" s="99">
        <v>394</v>
      </c>
      <c r="K51" s="36"/>
      <c r="L51" s="39" t="s">
        <v>47</v>
      </c>
      <c r="M51" s="40"/>
      <c r="N51" s="83" t="s">
        <v>210</v>
      </c>
      <c r="O51" s="38"/>
      <c r="P51" s="68" t="s">
        <v>211</v>
      </c>
      <c r="Q51" s="44" t="s">
        <v>58</v>
      </c>
      <c r="R51" s="44" t="s">
        <v>23</v>
      </c>
      <c r="S51" s="45">
        <v>8</v>
      </c>
      <c r="T51" s="45">
        <v>0.25</v>
      </c>
      <c r="U51" s="45">
        <v>0.06</v>
      </c>
      <c r="V51" s="45">
        <v>8</v>
      </c>
      <c r="W51" s="45">
        <v>0.25</v>
      </c>
      <c r="X51" s="45"/>
    </row>
    <row r="52" spans="1:24" s="15" customFormat="1" ht="26" x14ac:dyDescent="0.3">
      <c r="A52" s="47" t="s">
        <v>204</v>
      </c>
      <c r="B52" s="47" t="s">
        <v>205</v>
      </c>
      <c r="C52" s="99">
        <v>113</v>
      </c>
      <c r="D52" s="47" t="s">
        <v>206</v>
      </c>
      <c r="E52" s="47" t="s">
        <v>213</v>
      </c>
      <c r="F52" s="47" t="s">
        <v>214</v>
      </c>
      <c r="G52" s="37">
        <v>12</v>
      </c>
      <c r="H52" s="37">
        <v>19.309999999999999</v>
      </c>
      <c r="I52" s="36" t="s">
        <v>42</v>
      </c>
      <c r="J52" s="99" t="s">
        <v>215</v>
      </c>
      <c r="K52" s="36"/>
      <c r="L52" s="39" t="s">
        <v>47</v>
      </c>
      <c r="M52" s="40"/>
      <c r="N52" s="83" t="s">
        <v>210</v>
      </c>
      <c r="O52" s="38"/>
      <c r="P52" s="68" t="s">
        <v>216</v>
      </c>
      <c r="Q52" s="44" t="s">
        <v>59</v>
      </c>
      <c r="R52" s="44" t="s">
        <v>23</v>
      </c>
      <c r="S52" s="45">
        <v>8</v>
      </c>
      <c r="T52" s="45">
        <v>0.25</v>
      </c>
      <c r="U52" s="45">
        <v>0.08</v>
      </c>
      <c r="V52" s="45">
        <v>8</v>
      </c>
      <c r="W52" s="45">
        <v>0.25</v>
      </c>
      <c r="X52" s="45"/>
    </row>
    <row r="53" spans="1:24" s="15" customFormat="1" x14ac:dyDescent="0.3">
      <c r="A53" s="47" t="s">
        <v>217</v>
      </c>
      <c r="B53" s="47" t="s">
        <v>218</v>
      </c>
      <c r="C53" s="99">
        <v>118</v>
      </c>
      <c r="D53" s="47" t="s">
        <v>219</v>
      </c>
      <c r="E53" s="47" t="s">
        <v>464</v>
      </c>
      <c r="F53" s="47" t="s">
        <v>465</v>
      </c>
      <c r="G53" s="37">
        <v>7.67</v>
      </c>
      <c r="H53" s="37">
        <v>11.95</v>
      </c>
      <c r="I53" s="36" t="s">
        <v>42</v>
      </c>
      <c r="J53" s="99">
        <v>293</v>
      </c>
      <c r="K53" s="36"/>
      <c r="L53" s="39"/>
      <c r="M53" s="40" t="s">
        <v>47</v>
      </c>
      <c r="N53" s="83"/>
      <c r="O53" s="38">
        <v>7.67</v>
      </c>
      <c r="P53" s="68" t="s">
        <v>220</v>
      </c>
      <c r="Q53" s="44" t="s">
        <v>50</v>
      </c>
      <c r="R53" s="44"/>
      <c r="S53" s="45"/>
      <c r="T53" s="45"/>
      <c r="U53" s="45"/>
      <c r="V53" s="45"/>
      <c r="W53" s="45"/>
      <c r="X53" s="45"/>
    </row>
    <row r="54" spans="1:24" s="15" customFormat="1" x14ac:dyDescent="0.3">
      <c r="A54" s="47" t="s">
        <v>217</v>
      </c>
      <c r="B54" s="47" t="s">
        <v>218</v>
      </c>
      <c r="C54" s="99">
        <v>118</v>
      </c>
      <c r="D54" s="47" t="s">
        <v>221</v>
      </c>
      <c r="E54" s="47" t="s">
        <v>465</v>
      </c>
      <c r="F54" s="47" t="s">
        <v>222</v>
      </c>
      <c r="G54" s="37">
        <v>10.050000000000001</v>
      </c>
      <c r="H54" s="37">
        <v>16.173907199999999</v>
      </c>
      <c r="I54" s="36" t="s">
        <v>7</v>
      </c>
      <c r="J54" s="99">
        <v>93</v>
      </c>
      <c r="K54" s="36"/>
      <c r="L54" s="39" t="s">
        <v>47</v>
      </c>
      <c r="M54" s="40"/>
      <c r="N54" s="83" t="s">
        <v>223</v>
      </c>
      <c r="O54" s="38"/>
      <c r="P54" s="68" t="s">
        <v>224</v>
      </c>
      <c r="Q54" s="44" t="s">
        <v>50</v>
      </c>
      <c r="R54" s="44" t="s">
        <v>44</v>
      </c>
      <c r="S54" s="45">
        <v>1</v>
      </c>
      <c r="T54" s="45">
        <v>0.7</v>
      </c>
      <c r="U54" s="45">
        <v>8.4577114427860686E-2</v>
      </c>
      <c r="V54" s="45">
        <v>5.5</v>
      </c>
      <c r="W54" s="45">
        <v>0.88</v>
      </c>
      <c r="X54" s="45">
        <v>0.31741293532338305</v>
      </c>
    </row>
    <row r="55" spans="1:24" s="15" customFormat="1" x14ac:dyDescent="0.3">
      <c r="A55" s="47" t="s">
        <v>217</v>
      </c>
      <c r="B55" s="47" t="s">
        <v>218</v>
      </c>
      <c r="C55" s="99">
        <v>118</v>
      </c>
      <c r="D55" s="47" t="s">
        <v>221</v>
      </c>
      <c r="E55" s="47" t="s">
        <v>222</v>
      </c>
      <c r="F55" s="47" t="s">
        <v>225</v>
      </c>
      <c r="G55" s="37">
        <v>2.27</v>
      </c>
      <c r="H55" s="37">
        <v>3.65</v>
      </c>
      <c r="I55" s="36" t="s">
        <v>42</v>
      </c>
      <c r="J55" s="99">
        <v>93</v>
      </c>
      <c r="K55" s="36"/>
      <c r="L55" s="39"/>
      <c r="M55" s="40" t="s">
        <v>47</v>
      </c>
      <c r="N55" s="83"/>
      <c r="O55" s="38">
        <v>2.27</v>
      </c>
      <c r="P55" s="68" t="s">
        <v>220</v>
      </c>
      <c r="Q55" s="44" t="s">
        <v>50</v>
      </c>
      <c r="R55" s="44"/>
      <c r="S55" s="45"/>
      <c r="T55" s="45"/>
      <c r="U55" s="45"/>
      <c r="V55" s="45"/>
      <c r="W55" s="45"/>
      <c r="X55" s="45"/>
    </row>
    <row r="56" spans="1:24" s="94" customFormat="1" x14ac:dyDescent="0.3">
      <c r="A56" s="82" t="s">
        <v>217</v>
      </c>
      <c r="B56" s="85" t="s">
        <v>226</v>
      </c>
      <c r="C56" s="48">
        <v>117</v>
      </c>
      <c r="D56" s="82" t="s">
        <v>221</v>
      </c>
      <c r="E56" s="85" t="s">
        <v>227</v>
      </c>
      <c r="F56" s="82" t="s">
        <v>228</v>
      </c>
      <c r="G56" s="86">
        <v>1.1599999999999999</v>
      </c>
      <c r="H56" s="86">
        <v>1.87</v>
      </c>
      <c r="I56" s="36" t="s">
        <v>42</v>
      </c>
      <c r="J56" s="87">
        <v>95</v>
      </c>
      <c r="K56" s="87"/>
      <c r="L56" s="88"/>
      <c r="M56" s="89" t="s">
        <v>47</v>
      </c>
      <c r="N56" s="90"/>
      <c r="O56" s="91">
        <v>1.1599999999999999</v>
      </c>
      <c r="P56" s="92" t="s">
        <v>229</v>
      </c>
      <c r="Q56" s="44" t="s">
        <v>50</v>
      </c>
      <c r="R56" s="44"/>
      <c r="S56" s="93"/>
      <c r="T56" s="93"/>
      <c r="U56" s="93"/>
      <c r="V56" s="93"/>
      <c r="W56" s="93"/>
      <c r="X56" s="93"/>
    </row>
    <row r="57" spans="1:24" s="94" customFormat="1" x14ac:dyDescent="0.3">
      <c r="A57" s="82" t="s">
        <v>217</v>
      </c>
      <c r="B57" s="85" t="s">
        <v>226</v>
      </c>
      <c r="C57" s="48">
        <v>117</v>
      </c>
      <c r="D57" s="82" t="s">
        <v>221</v>
      </c>
      <c r="E57" s="85" t="s">
        <v>228</v>
      </c>
      <c r="F57" s="82" t="s">
        <v>230</v>
      </c>
      <c r="G57" s="86">
        <v>11.3</v>
      </c>
      <c r="H57" s="86">
        <v>18.190000000000001</v>
      </c>
      <c r="I57" s="36" t="s">
        <v>42</v>
      </c>
      <c r="J57" s="87">
        <v>95</v>
      </c>
      <c r="K57" s="87"/>
      <c r="L57" s="88" t="s">
        <v>47</v>
      </c>
      <c r="M57" s="89"/>
      <c r="N57" s="90" t="s">
        <v>87</v>
      </c>
      <c r="O57" s="91"/>
      <c r="P57" s="92" t="s">
        <v>231</v>
      </c>
      <c r="Q57" s="44" t="s">
        <v>50</v>
      </c>
      <c r="R57" s="44" t="s">
        <v>44</v>
      </c>
      <c r="S57" s="93">
        <v>2</v>
      </c>
      <c r="T57" s="93">
        <v>1.4</v>
      </c>
      <c r="U57" s="93">
        <v>0.15044247787610618</v>
      </c>
      <c r="V57" s="93">
        <v>7.5</v>
      </c>
      <c r="W57" s="93">
        <v>1.58</v>
      </c>
      <c r="X57" s="93">
        <v>0.40176991150442476</v>
      </c>
    </row>
    <row r="58" spans="1:24" s="94" customFormat="1" x14ac:dyDescent="0.3">
      <c r="A58" s="82" t="s">
        <v>217</v>
      </c>
      <c r="B58" s="85" t="s">
        <v>226</v>
      </c>
      <c r="C58" s="48">
        <v>117</v>
      </c>
      <c r="D58" s="82" t="s">
        <v>221</v>
      </c>
      <c r="E58" s="85" t="s">
        <v>230</v>
      </c>
      <c r="F58" s="82" t="s">
        <v>232</v>
      </c>
      <c r="G58" s="86">
        <v>3.74</v>
      </c>
      <c r="H58" s="86">
        <v>6.02</v>
      </c>
      <c r="I58" s="36" t="s">
        <v>42</v>
      </c>
      <c r="J58" s="87">
        <v>95</v>
      </c>
      <c r="K58" s="87"/>
      <c r="L58" s="88"/>
      <c r="M58" s="89" t="s">
        <v>47</v>
      </c>
      <c r="N58" s="90"/>
      <c r="O58" s="91">
        <v>3.74</v>
      </c>
      <c r="P58" s="92" t="s">
        <v>229</v>
      </c>
      <c r="Q58" s="44" t="s">
        <v>50</v>
      </c>
      <c r="R58" s="44"/>
      <c r="S58" s="93"/>
      <c r="T58" s="93"/>
      <c r="U58" s="93"/>
      <c r="V58" s="93"/>
      <c r="W58" s="93"/>
      <c r="X58" s="93"/>
    </row>
    <row r="59" spans="1:24" s="94" customFormat="1" x14ac:dyDescent="0.3">
      <c r="A59" s="100" t="s">
        <v>233</v>
      </c>
      <c r="B59" s="100" t="s">
        <v>234</v>
      </c>
      <c r="C59" s="101">
        <v>152</v>
      </c>
      <c r="D59" s="100" t="s">
        <v>235</v>
      </c>
      <c r="E59" s="100" t="s">
        <v>236</v>
      </c>
      <c r="F59" s="100" t="s">
        <v>506</v>
      </c>
      <c r="G59" s="102">
        <v>66.099999999999994</v>
      </c>
      <c r="H59" s="102">
        <v>123.57</v>
      </c>
      <c r="I59" s="101" t="s">
        <v>42</v>
      </c>
      <c r="J59" s="101" t="s">
        <v>94</v>
      </c>
      <c r="K59" s="101"/>
      <c r="L59" s="103" t="s">
        <v>47</v>
      </c>
      <c r="M59" s="104"/>
      <c r="N59" s="105" t="s">
        <v>87</v>
      </c>
      <c r="O59" s="106"/>
      <c r="P59" s="107" t="s">
        <v>237</v>
      </c>
      <c r="Q59" s="108" t="s">
        <v>50</v>
      </c>
      <c r="R59" s="108" t="s">
        <v>52</v>
      </c>
      <c r="S59" s="109">
        <v>16.05</v>
      </c>
      <c r="T59" s="113">
        <v>14.15</v>
      </c>
      <c r="U59" s="153">
        <v>0.1545081967213115</v>
      </c>
      <c r="V59" s="113">
        <v>68.75</v>
      </c>
      <c r="W59" s="113">
        <v>27.8</v>
      </c>
      <c r="X59" s="153">
        <v>0.55450819672131157</v>
      </c>
    </row>
    <row r="60" spans="1:24" s="94" customFormat="1" x14ac:dyDescent="0.3">
      <c r="A60" s="100" t="s">
        <v>233</v>
      </c>
      <c r="B60" s="100" t="s">
        <v>238</v>
      </c>
      <c r="C60" s="101">
        <v>150</v>
      </c>
      <c r="D60" s="100" t="s">
        <v>235</v>
      </c>
      <c r="E60" s="100" t="s">
        <v>239</v>
      </c>
      <c r="F60" s="100" t="s">
        <v>507</v>
      </c>
      <c r="G60" s="102">
        <v>6</v>
      </c>
      <c r="H60" s="102">
        <v>10</v>
      </c>
      <c r="I60" s="101" t="s">
        <v>42</v>
      </c>
      <c r="J60" s="101" t="s">
        <v>240</v>
      </c>
      <c r="K60" s="101"/>
      <c r="L60" s="103" t="s">
        <v>47</v>
      </c>
      <c r="M60" s="104"/>
      <c r="N60" s="105" t="s">
        <v>87</v>
      </c>
      <c r="O60" s="106"/>
      <c r="P60" s="107" t="s">
        <v>241</v>
      </c>
      <c r="Q60" s="108" t="s">
        <v>50</v>
      </c>
      <c r="R60" s="108" t="s">
        <v>52</v>
      </c>
      <c r="S60" s="112">
        <v>3.35</v>
      </c>
      <c r="T60" s="113">
        <v>2.6</v>
      </c>
      <c r="U60" s="153">
        <v>0.1545081967213115</v>
      </c>
      <c r="V60" s="113">
        <v>15.55</v>
      </c>
      <c r="W60" s="113">
        <v>6.85</v>
      </c>
      <c r="X60" s="153">
        <v>0.55450819672131157</v>
      </c>
    </row>
    <row r="61" spans="1:24" s="94" customFormat="1" x14ac:dyDescent="0.3">
      <c r="A61" s="100" t="s">
        <v>233</v>
      </c>
      <c r="B61" s="100" t="s">
        <v>242</v>
      </c>
      <c r="C61" s="101">
        <v>151</v>
      </c>
      <c r="D61" s="100" t="s">
        <v>235</v>
      </c>
      <c r="E61" s="100" t="s">
        <v>243</v>
      </c>
      <c r="F61" s="100" t="s">
        <v>508</v>
      </c>
      <c r="G61" s="102">
        <v>6</v>
      </c>
      <c r="H61" s="102">
        <v>9</v>
      </c>
      <c r="I61" s="101" t="s">
        <v>22</v>
      </c>
      <c r="J61" s="101">
        <v>276</v>
      </c>
      <c r="K61" s="101"/>
      <c r="L61" s="103" t="s">
        <v>47</v>
      </c>
      <c r="M61" s="104"/>
      <c r="N61" s="105" t="s">
        <v>87</v>
      </c>
      <c r="O61" s="106"/>
      <c r="P61" s="107"/>
      <c r="Q61" s="108" t="s">
        <v>50</v>
      </c>
      <c r="R61" s="108" t="s">
        <v>52</v>
      </c>
      <c r="S61" s="113"/>
      <c r="T61" s="110"/>
      <c r="U61" s="111"/>
      <c r="V61" s="110"/>
      <c r="W61" s="110"/>
      <c r="X61" s="111"/>
    </row>
    <row r="62" spans="1:24" s="15" customFormat="1" x14ac:dyDescent="0.3">
      <c r="A62" s="35" t="s">
        <v>244</v>
      </c>
      <c r="B62" s="35" t="s">
        <v>245</v>
      </c>
      <c r="C62" s="36">
        <v>183</v>
      </c>
      <c r="D62" s="35" t="s">
        <v>246</v>
      </c>
      <c r="E62" s="35" t="s">
        <v>247</v>
      </c>
      <c r="F62" s="35" t="s">
        <v>248</v>
      </c>
      <c r="G62" s="37">
        <v>236.9</v>
      </c>
      <c r="H62" s="37">
        <v>381.25359360000004</v>
      </c>
      <c r="I62" s="36" t="s">
        <v>22</v>
      </c>
      <c r="J62" s="36" t="s">
        <v>145</v>
      </c>
      <c r="K62" s="36"/>
      <c r="L62" s="39" t="s">
        <v>47</v>
      </c>
      <c r="M62" s="40"/>
      <c r="N62" s="43" t="s">
        <v>87</v>
      </c>
      <c r="O62" s="38"/>
      <c r="P62" s="68" t="s">
        <v>249</v>
      </c>
      <c r="Q62" s="44" t="s">
        <v>50</v>
      </c>
      <c r="R62" s="44" t="s">
        <v>44</v>
      </c>
      <c r="S62" s="45">
        <v>33.700000000000003</v>
      </c>
      <c r="T62" s="45">
        <v>0.15</v>
      </c>
      <c r="U62" s="45">
        <v>4.7E-2</v>
      </c>
      <c r="V62" s="45">
        <v>137.9</v>
      </c>
      <c r="W62" s="45">
        <v>0.4</v>
      </c>
      <c r="X62" s="45">
        <v>0.24</v>
      </c>
    </row>
    <row r="63" spans="1:24" s="15" customFormat="1" x14ac:dyDescent="0.3">
      <c r="A63" s="35" t="s">
        <v>244</v>
      </c>
      <c r="B63" s="35" t="s">
        <v>245</v>
      </c>
      <c r="C63" s="36">
        <v>183</v>
      </c>
      <c r="D63" s="35" t="s">
        <v>246</v>
      </c>
      <c r="E63" s="35" t="s">
        <v>247</v>
      </c>
      <c r="F63" s="35" t="s">
        <v>248</v>
      </c>
      <c r="G63" s="37">
        <v>111.2</v>
      </c>
      <c r="H63" s="37">
        <v>178.95905280000002</v>
      </c>
      <c r="I63" s="36" t="s">
        <v>42</v>
      </c>
      <c r="J63" s="36" t="s">
        <v>145</v>
      </c>
      <c r="K63" s="36"/>
      <c r="L63" s="39" t="s">
        <v>47</v>
      </c>
      <c r="M63" s="40"/>
      <c r="N63" s="43" t="s">
        <v>87</v>
      </c>
      <c r="O63" s="38">
        <v>9.1</v>
      </c>
      <c r="P63" s="68" t="s">
        <v>249</v>
      </c>
      <c r="Q63" s="44" t="s">
        <v>50</v>
      </c>
      <c r="R63" s="44" t="s">
        <v>44</v>
      </c>
      <c r="S63" s="45">
        <v>33.700000000000003</v>
      </c>
      <c r="T63" s="45">
        <v>0.15</v>
      </c>
      <c r="U63" s="45">
        <v>0.05</v>
      </c>
      <c r="V63" s="45">
        <v>137.9</v>
      </c>
      <c r="W63" s="45">
        <v>0.4</v>
      </c>
      <c r="X63" s="45">
        <v>0.24</v>
      </c>
    </row>
    <row r="64" spans="1:24" s="15" customFormat="1" x14ac:dyDescent="0.3">
      <c r="A64" s="35" t="s">
        <v>244</v>
      </c>
      <c r="B64" s="35" t="s">
        <v>245</v>
      </c>
      <c r="C64" s="36">
        <v>183</v>
      </c>
      <c r="D64" s="35" t="s">
        <v>246</v>
      </c>
      <c r="E64" s="35" t="s">
        <v>250</v>
      </c>
      <c r="F64" s="35" t="s">
        <v>248</v>
      </c>
      <c r="G64" s="37">
        <v>89.5</v>
      </c>
      <c r="H64" s="37">
        <v>144.03628800000001</v>
      </c>
      <c r="I64" s="36" t="s">
        <v>22</v>
      </c>
      <c r="J64" s="36" t="s">
        <v>251</v>
      </c>
      <c r="K64" s="36"/>
      <c r="L64" s="39" t="s">
        <v>47</v>
      </c>
      <c r="M64" s="40"/>
      <c r="N64" s="43" t="s">
        <v>87</v>
      </c>
      <c r="O64" s="38"/>
      <c r="P64" s="68" t="s">
        <v>249</v>
      </c>
      <c r="Q64" s="44" t="s">
        <v>50</v>
      </c>
      <c r="R64" s="44" t="s">
        <v>44</v>
      </c>
      <c r="S64" s="45">
        <v>33.700000000000003</v>
      </c>
      <c r="T64" s="45">
        <v>0.15</v>
      </c>
      <c r="U64" s="45">
        <v>0.05</v>
      </c>
      <c r="V64" s="45">
        <v>137.9</v>
      </c>
      <c r="W64" s="45">
        <v>0.4</v>
      </c>
      <c r="X64" s="45">
        <v>0.24</v>
      </c>
    </row>
    <row r="65" spans="1:24" s="15" customFormat="1" x14ac:dyDescent="0.3">
      <c r="A65" s="35" t="s">
        <v>244</v>
      </c>
      <c r="B65" s="35" t="s">
        <v>245</v>
      </c>
      <c r="C65" s="36">
        <v>183</v>
      </c>
      <c r="D65" s="35" t="s">
        <v>246</v>
      </c>
      <c r="E65" s="35" t="s">
        <v>250</v>
      </c>
      <c r="F65" s="35" t="s">
        <v>248</v>
      </c>
      <c r="G65" s="37">
        <v>56.6</v>
      </c>
      <c r="H65" s="37">
        <v>91.088870400000005</v>
      </c>
      <c r="I65" s="36" t="s">
        <v>42</v>
      </c>
      <c r="J65" s="36" t="s">
        <v>251</v>
      </c>
      <c r="K65" s="36"/>
      <c r="L65" s="39" t="s">
        <v>47</v>
      </c>
      <c r="M65" s="40"/>
      <c r="N65" s="43" t="s">
        <v>87</v>
      </c>
      <c r="O65" s="38">
        <v>17.8</v>
      </c>
      <c r="P65" s="68" t="s">
        <v>249</v>
      </c>
      <c r="Q65" s="44" t="s">
        <v>50</v>
      </c>
      <c r="R65" s="44" t="s">
        <v>44</v>
      </c>
      <c r="S65" s="45">
        <v>33.700000000000003</v>
      </c>
      <c r="T65" s="45">
        <v>0.15</v>
      </c>
      <c r="U65" s="45">
        <v>0.05</v>
      </c>
      <c r="V65" s="45">
        <v>137.9</v>
      </c>
      <c r="W65" s="45">
        <v>0.4</v>
      </c>
      <c r="X65" s="45">
        <v>0.24</v>
      </c>
    </row>
    <row r="66" spans="1:24" s="15" customFormat="1" x14ac:dyDescent="0.3">
      <c r="A66" s="35" t="s">
        <v>244</v>
      </c>
      <c r="B66" s="35" t="s">
        <v>252</v>
      </c>
      <c r="C66" s="36">
        <v>184</v>
      </c>
      <c r="D66" s="35" t="s">
        <v>246</v>
      </c>
      <c r="E66" s="35" t="s">
        <v>253</v>
      </c>
      <c r="F66" s="35" t="s">
        <v>254</v>
      </c>
      <c r="G66" s="37">
        <v>17.899999999999999</v>
      </c>
      <c r="H66" s="37">
        <v>28.8072576</v>
      </c>
      <c r="I66" s="36" t="s">
        <v>22</v>
      </c>
      <c r="J66" s="36" t="s">
        <v>145</v>
      </c>
      <c r="K66" s="36"/>
      <c r="L66" s="39" t="s">
        <v>47</v>
      </c>
      <c r="M66" s="40"/>
      <c r="N66" s="43" t="s">
        <v>87</v>
      </c>
      <c r="O66" s="38"/>
      <c r="P66" s="68" t="s">
        <v>255</v>
      </c>
      <c r="Q66" s="44" t="s">
        <v>50</v>
      </c>
      <c r="R66" s="44" t="s">
        <v>44</v>
      </c>
      <c r="S66" s="45">
        <v>33.700000000000003</v>
      </c>
      <c r="T66" s="45">
        <v>0.15</v>
      </c>
      <c r="U66" s="45">
        <v>0.05</v>
      </c>
      <c r="V66" s="45">
        <v>137.9</v>
      </c>
      <c r="W66" s="45">
        <v>0.4</v>
      </c>
      <c r="X66" s="45">
        <v>0.24</v>
      </c>
    </row>
    <row r="67" spans="1:24" s="15" customFormat="1" x14ac:dyDescent="0.3">
      <c r="A67" s="35" t="s">
        <v>244</v>
      </c>
      <c r="B67" s="35" t="s">
        <v>256</v>
      </c>
      <c r="C67" s="36">
        <v>185</v>
      </c>
      <c r="D67" s="35" t="s">
        <v>246</v>
      </c>
      <c r="E67" s="35" t="s">
        <v>257</v>
      </c>
      <c r="F67" s="35" t="s">
        <v>258</v>
      </c>
      <c r="G67" s="37">
        <v>21.6</v>
      </c>
      <c r="H67" s="37">
        <v>34.761830400000008</v>
      </c>
      <c r="I67" s="36" t="s">
        <v>42</v>
      </c>
      <c r="J67" s="36" t="s">
        <v>259</v>
      </c>
      <c r="K67" s="36"/>
      <c r="L67" s="39" t="s">
        <v>47</v>
      </c>
      <c r="M67" s="40"/>
      <c r="N67" s="43" t="s">
        <v>87</v>
      </c>
      <c r="O67" s="38">
        <v>16.7</v>
      </c>
      <c r="P67" s="68" t="s">
        <v>260</v>
      </c>
      <c r="Q67" s="44" t="s">
        <v>50</v>
      </c>
      <c r="R67" s="44"/>
      <c r="S67" s="45"/>
      <c r="T67" s="45"/>
      <c r="U67" s="45"/>
      <c r="V67" s="45"/>
      <c r="W67" s="45"/>
      <c r="X67" s="45"/>
    </row>
    <row r="68" spans="1:24" s="15" customFormat="1" x14ac:dyDescent="0.3">
      <c r="A68" s="35" t="s">
        <v>244</v>
      </c>
      <c r="B68" s="35" t="s">
        <v>261</v>
      </c>
      <c r="C68" s="36">
        <v>186</v>
      </c>
      <c r="D68" s="35" t="s">
        <v>246</v>
      </c>
      <c r="E68" s="35" t="s">
        <v>262</v>
      </c>
      <c r="F68" s="35" t="s">
        <v>263</v>
      </c>
      <c r="G68" s="37">
        <v>15</v>
      </c>
      <c r="H68" s="37">
        <v>24.140160000000002</v>
      </c>
      <c r="I68" s="36" t="s">
        <v>42</v>
      </c>
      <c r="J68" s="36" t="s">
        <v>94</v>
      </c>
      <c r="K68" s="36" t="s">
        <v>192</v>
      </c>
      <c r="L68" s="39"/>
      <c r="M68" s="40"/>
      <c r="N68" s="43" t="s">
        <v>87</v>
      </c>
      <c r="O68" s="38">
        <v>10.199999999999999</v>
      </c>
      <c r="P68" s="68"/>
      <c r="Q68" s="44" t="s">
        <v>50</v>
      </c>
      <c r="R68" s="44" t="s">
        <v>44</v>
      </c>
      <c r="S68" s="45">
        <v>3</v>
      </c>
      <c r="T68" s="45">
        <v>1.66</v>
      </c>
      <c r="U68" s="45"/>
      <c r="V68" s="45">
        <v>9.75</v>
      </c>
      <c r="W68" s="45">
        <v>3.33</v>
      </c>
      <c r="X68" s="45"/>
    </row>
    <row r="69" spans="1:24" s="15" customFormat="1" x14ac:dyDescent="0.3">
      <c r="A69" s="69" t="s">
        <v>264</v>
      </c>
      <c r="B69" s="69" t="s">
        <v>265</v>
      </c>
      <c r="C69" s="70">
        <v>196</v>
      </c>
      <c r="D69" s="69" t="s">
        <v>266</v>
      </c>
      <c r="E69" s="69" t="s">
        <v>247</v>
      </c>
      <c r="F69" s="69" t="s">
        <v>267</v>
      </c>
      <c r="G69" s="71">
        <v>22.5</v>
      </c>
      <c r="H69" s="71">
        <v>36.210239999999999</v>
      </c>
      <c r="I69" s="70" t="s">
        <v>22</v>
      </c>
      <c r="J69" s="70" t="s">
        <v>268</v>
      </c>
      <c r="K69" s="70"/>
      <c r="L69" s="73" t="s">
        <v>47</v>
      </c>
      <c r="M69" s="74"/>
      <c r="N69" s="75" t="s">
        <v>87</v>
      </c>
      <c r="O69" s="76"/>
      <c r="P69" s="114" t="s">
        <v>470</v>
      </c>
      <c r="Q69" s="78" t="s">
        <v>59</v>
      </c>
      <c r="R69" s="78" t="s">
        <v>44</v>
      </c>
      <c r="S69" s="115">
        <v>16.5</v>
      </c>
      <c r="T69" s="115">
        <v>0.5</v>
      </c>
      <c r="U69" s="115">
        <v>0.06</v>
      </c>
      <c r="V69" s="115">
        <v>83</v>
      </c>
      <c r="W69" s="115">
        <v>0.5</v>
      </c>
      <c r="X69" s="115">
        <v>0.15</v>
      </c>
    </row>
    <row r="70" spans="1:24" s="15" customFormat="1" x14ac:dyDescent="0.3">
      <c r="A70" s="69" t="s">
        <v>264</v>
      </c>
      <c r="B70" s="69" t="s">
        <v>265</v>
      </c>
      <c r="C70" s="70">
        <v>196</v>
      </c>
      <c r="D70" s="69" t="s">
        <v>266</v>
      </c>
      <c r="E70" s="69" t="s">
        <v>267</v>
      </c>
      <c r="F70" s="69" t="s">
        <v>269</v>
      </c>
      <c r="G70" s="71">
        <v>75.900000000000006</v>
      </c>
      <c r="H70" s="71">
        <v>122.14920960000002</v>
      </c>
      <c r="I70" s="70" t="s">
        <v>22</v>
      </c>
      <c r="J70" s="70" t="s">
        <v>270</v>
      </c>
      <c r="K70" s="70"/>
      <c r="L70" s="73" t="s">
        <v>47</v>
      </c>
      <c r="M70" s="74"/>
      <c r="N70" s="75" t="s">
        <v>87</v>
      </c>
      <c r="O70" s="76"/>
      <c r="P70" s="114" t="s">
        <v>470</v>
      </c>
      <c r="Q70" s="78" t="s">
        <v>59</v>
      </c>
      <c r="R70" s="78" t="s">
        <v>44</v>
      </c>
      <c r="S70" s="115">
        <v>16.5</v>
      </c>
      <c r="T70" s="115">
        <v>0.5</v>
      </c>
      <c r="U70" s="115">
        <v>0.06</v>
      </c>
      <c r="V70" s="115">
        <v>83</v>
      </c>
      <c r="W70" s="115">
        <v>0.5</v>
      </c>
      <c r="X70" s="115">
        <v>0.15</v>
      </c>
    </row>
    <row r="71" spans="1:24" s="15" customFormat="1" x14ac:dyDescent="0.3">
      <c r="A71" s="69" t="s">
        <v>264</v>
      </c>
      <c r="B71" s="69" t="s">
        <v>265</v>
      </c>
      <c r="C71" s="70">
        <v>196</v>
      </c>
      <c r="D71" s="69" t="s">
        <v>266</v>
      </c>
      <c r="E71" s="69" t="s">
        <v>269</v>
      </c>
      <c r="F71" s="69" t="s">
        <v>271</v>
      </c>
      <c r="G71" s="71">
        <v>142.80000000000001</v>
      </c>
      <c r="H71" s="71">
        <v>229.81432320000005</v>
      </c>
      <c r="I71" s="70" t="s">
        <v>22</v>
      </c>
      <c r="J71" s="70" t="s">
        <v>272</v>
      </c>
      <c r="K71" s="70"/>
      <c r="L71" s="73" t="s">
        <v>47</v>
      </c>
      <c r="M71" s="74"/>
      <c r="N71" s="75" t="s">
        <v>87</v>
      </c>
      <c r="O71" s="76"/>
      <c r="P71" s="114" t="s">
        <v>470</v>
      </c>
      <c r="Q71" s="78" t="s">
        <v>59</v>
      </c>
      <c r="R71" s="78" t="s">
        <v>44</v>
      </c>
      <c r="S71" s="115">
        <v>16.5</v>
      </c>
      <c r="T71" s="115">
        <v>0.5</v>
      </c>
      <c r="U71" s="115">
        <v>0.06</v>
      </c>
      <c r="V71" s="115">
        <v>83</v>
      </c>
      <c r="W71" s="115">
        <v>0.5</v>
      </c>
      <c r="X71" s="115">
        <v>0.15</v>
      </c>
    </row>
    <row r="72" spans="1:24" s="15" customFormat="1" ht="26" x14ac:dyDescent="0.3">
      <c r="A72" s="35" t="s">
        <v>273</v>
      </c>
      <c r="B72" s="35" t="s">
        <v>274</v>
      </c>
      <c r="C72" s="36">
        <v>197</v>
      </c>
      <c r="D72" s="35" t="s">
        <v>275</v>
      </c>
      <c r="E72" s="35" t="s">
        <v>276</v>
      </c>
      <c r="F72" s="35" t="s">
        <v>277</v>
      </c>
      <c r="G72" s="37">
        <v>80.8</v>
      </c>
      <c r="H72" s="37">
        <v>130.04</v>
      </c>
      <c r="I72" s="36" t="s">
        <v>22</v>
      </c>
      <c r="J72" s="36" t="s">
        <v>278</v>
      </c>
      <c r="K72" s="36"/>
      <c r="L72" s="39" t="s">
        <v>47</v>
      </c>
      <c r="M72" s="40"/>
      <c r="N72" s="43" t="s">
        <v>279</v>
      </c>
      <c r="O72" s="38"/>
      <c r="P72" s="68" t="s">
        <v>280</v>
      </c>
      <c r="Q72" s="44" t="s">
        <v>50</v>
      </c>
      <c r="R72" s="44" t="s">
        <v>44</v>
      </c>
      <c r="S72" s="45">
        <v>4.5</v>
      </c>
      <c r="T72" s="45">
        <v>0.5</v>
      </c>
      <c r="U72" s="45">
        <v>0.02</v>
      </c>
      <c r="V72" s="45">
        <v>20</v>
      </c>
      <c r="W72" s="45">
        <v>1</v>
      </c>
      <c r="X72" s="45">
        <v>0.14000000000000001</v>
      </c>
    </row>
    <row r="73" spans="1:24" s="15" customFormat="1" ht="26" x14ac:dyDescent="0.3">
      <c r="A73" s="35" t="s">
        <v>273</v>
      </c>
      <c r="B73" s="35" t="s">
        <v>274</v>
      </c>
      <c r="C73" s="36">
        <v>197</v>
      </c>
      <c r="D73" s="35" t="s">
        <v>275</v>
      </c>
      <c r="E73" s="35" t="s">
        <v>276</v>
      </c>
      <c r="F73" s="35" t="s">
        <v>277</v>
      </c>
      <c r="G73" s="37">
        <v>5.2</v>
      </c>
      <c r="H73" s="37">
        <v>8.3685888000000013</v>
      </c>
      <c r="I73" s="36" t="s">
        <v>42</v>
      </c>
      <c r="J73" s="36" t="s">
        <v>278</v>
      </c>
      <c r="K73" s="36"/>
      <c r="L73" s="39" t="s">
        <v>47</v>
      </c>
      <c r="M73" s="40"/>
      <c r="N73" s="43" t="s">
        <v>279</v>
      </c>
      <c r="O73" s="38"/>
      <c r="P73" s="68" t="s">
        <v>280</v>
      </c>
      <c r="Q73" s="44" t="s">
        <v>50</v>
      </c>
      <c r="R73" s="44" t="s">
        <v>44</v>
      </c>
      <c r="S73" s="45">
        <v>4.5</v>
      </c>
      <c r="T73" s="45">
        <v>0.5</v>
      </c>
      <c r="U73" s="45">
        <v>0.02</v>
      </c>
      <c r="V73" s="45">
        <v>20</v>
      </c>
      <c r="W73" s="45">
        <v>1</v>
      </c>
      <c r="X73" s="45">
        <v>0.14000000000000001</v>
      </c>
    </row>
    <row r="74" spans="1:24" s="15" customFormat="1" ht="26" x14ac:dyDescent="0.3">
      <c r="A74" s="35" t="s">
        <v>273</v>
      </c>
      <c r="B74" s="35" t="s">
        <v>281</v>
      </c>
      <c r="C74" s="36">
        <v>198</v>
      </c>
      <c r="D74" s="35" t="s">
        <v>275</v>
      </c>
      <c r="E74" s="35" t="s">
        <v>277</v>
      </c>
      <c r="F74" s="35" t="s">
        <v>282</v>
      </c>
      <c r="G74" s="37">
        <v>84.9</v>
      </c>
      <c r="H74" s="37">
        <v>136.63330560000003</v>
      </c>
      <c r="I74" s="36" t="s">
        <v>22</v>
      </c>
      <c r="J74" s="36" t="s">
        <v>278</v>
      </c>
      <c r="K74" s="36"/>
      <c r="L74" s="39" t="s">
        <v>47</v>
      </c>
      <c r="M74" s="40"/>
      <c r="N74" s="43" t="s">
        <v>279</v>
      </c>
      <c r="O74" s="38"/>
      <c r="P74" s="68" t="s">
        <v>280</v>
      </c>
      <c r="Q74" s="44" t="s">
        <v>50</v>
      </c>
      <c r="R74" s="44" t="s">
        <v>44</v>
      </c>
      <c r="S74" s="45">
        <v>4.5</v>
      </c>
      <c r="T74" s="45">
        <v>0.75</v>
      </c>
      <c r="U74" s="45">
        <v>0.01</v>
      </c>
      <c r="V74" s="45">
        <v>20</v>
      </c>
      <c r="W74" s="45">
        <v>0.75</v>
      </c>
      <c r="X74" s="45">
        <v>0.12</v>
      </c>
    </row>
    <row r="75" spans="1:24" s="15" customFormat="1" ht="26" x14ac:dyDescent="0.3">
      <c r="A75" s="35" t="s">
        <v>273</v>
      </c>
      <c r="B75" s="35" t="s">
        <v>281</v>
      </c>
      <c r="C75" s="36">
        <v>198</v>
      </c>
      <c r="D75" s="35" t="s">
        <v>275</v>
      </c>
      <c r="E75" s="35" t="s">
        <v>277</v>
      </c>
      <c r="F75" s="35" t="s">
        <v>282</v>
      </c>
      <c r="G75" s="37">
        <v>3.6</v>
      </c>
      <c r="H75" s="37">
        <v>5.7936384000000007</v>
      </c>
      <c r="I75" s="36" t="s">
        <v>42</v>
      </c>
      <c r="J75" s="36" t="s">
        <v>278</v>
      </c>
      <c r="K75" s="36"/>
      <c r="L75" s="39" t="s">
        <v>47</v>
      </c>
      <c r="M75" s="40"/>
      <c r="N75" s="43" t="s">
        <v>279</v>
      </c>
      <c r="O75" s="38"/>
      <c r="P75" s="68" t="s">
        <v>280</v>
      </c>
      <c r="Q75" s="44" t="s">
        <v>50</v>
      </c>
      <c r="R75" s="44" t="s">
        <v>44</v>
      </c>
      <c r="S75" s="45">
        <v>4.5</v>
      </c>
      <c r="T75" s="45">
        <v>0.75</v>
      </c>
      <c r="U75" s="45">
        <v>0.01</v>
      </c>
      <c r="V75" s="45">
        <v>20</v>
      </c>
      <c r="W75" s="45">
        <v>0.75</v>
      </c>
      <c r="X75" s="45">
        <v>0.12</v>
      </c>
    </row>
    <row r="76" spans="1:24" s="15" customFormat="1" ht="26" x14ac:dyDescent="0.3">
      <c r="A76" s="35" t="s">
        <v>273</v>
      </c>
      <c r="B76" s="35" t="s">
        <v>283</v>
      </c>
      <c r="C76" s="36">
        <v>199</v>
      </c>
      <c r="D76" s="35" t="s">
        <v>275</v>
      </c>
      <c r="E76" s="35" t="s">
        <v>284</v>
      </c>
      <c r="F76" s="35" t="s">
        <v>285</v>
      </c>
      <c r="G76" s="37">
        <v>62.4</v>
      </c>
      <c r="H76" s="37">
        <v>92.215411200000005</v>
      </c>
      <c r="I76" s="36" t="s">
        <v>22</v>
      </c>
      <c r="J76" s="36" t="s">
        <v>278</v>
      </c>
      <c r="K76" s="36"/>
      <c r="L76" s="39" t="s">
        <v>47</v>
      </c>
      <c r="M76" s="40"/>
      <c r="N76" s="43" t="s">
        <v>279</v>
      </c>
      <c r="O76" s="38"/>
      <c r="P76" s="68" t="s">
        <v>280</v>
      </c>
      <c r="Q76" s="44" t="s">
        <v>50</v>
      </c>
      <c r="R76" s="44" t="s">
        <v>44</v>
      </c>
      <c r="S76" s="45">
        <v>3.15</v>
      </c>
      <c r="T76" s="45">
        <v>0.25</v>
      </c>
      <c r="U76" s="45">
        <v>0.01</v>
      </c>
      <c r="V76" s="45">
        <v>18</v>
      </c>
      <c r="W76" s="45">
        <v>0.25</v>
      </c>
      <c r="X76" s="45">
        <v>0.03</v>
      </c>
    </row>
    <row r="77" spans="1:24" s="15" customFormat="1" ht="26" x14ac:dyDescent="0.3">
      <c r="A77" s="35" t="s">
        <v>273</v>
      </c>
      <c r="B77" s="35" t="s">
        <v>283</v>
      </c>
      <c r="C77" s="36">
        <v>199</v>
      </c>
      <c r="D77" s="35" t="s">
        <v>275</v>
      </c>
      <c r="E77" s="35" t="s">
        <v>284</v>
      </c>
      <c r="F77" s="35" t="s">
        <v>285</v>
      </c>
      <c r="G77" s="37">
        <v>7.2</v>
      </c>
      <c r="H77" s="37">
        <v>11.59</v>
      </c>
      <c r="I77" s="36" t="s">
        <v>42</v>
      </c>
      <c r="J77" s="36" t="s">
        <v>278</v>
      </c>
      <c r="K77" s="36"/>
      <c r="L77" s="39" t="s">
        <v>47</v>
      </c>
      <c r="M77" s="40"/>
      <c r="N77" s="43" t="s">
        <v>279</v>
      </c>
      <c r="O77" s="38"/>
      <c r="P77" s="68" t="s">
        <v>280</v>
      </c>
      <c r="Q77" s="44" t="s">
        <v>50</v>
      </c>
      <c r="R77" s="44" t="s">
        <v>44</v>
      </c>
      <c r="S77" s="45">
        <v>4.75</v>
      </c>
      <c r="T77" s="45">
        <v>0.3</v>
      </c>
      <c r="U77" s="45">
        <v>0.01</v>
      </c>
      <c r="V77" s="45">
        <v>18</v>
      </c>
      <c r="W77" s="45">
        <v>0.25</v>
      </c>
      <c r="X77" s="45">
        <v>0.03</v>
      </c>
    </row>
    <row r="78" spans="1:24" s="15" customFormat="1" ht="26" x14ac:dyDescent="0.3">
      <c r="A78" s="35" t="s">
        <v>273</v>
      </c>
      <c r="B78" s="35" t="s">
        <v>283</v>
      </c>
      <c r="C78" s="36">
        <v>199</v>
      </c>
      <c r="D78" s="35" t="s">
        <v>275</v>
      </c>
      <c r="E78" s="35" t="s">
        <v>286</v>
      </c>
      <c r="F78" s="35" t="s">
        <v>287</v>
      </c>
      <c r="G78" s="37">
        <v>25</v>
      </c>
      <c r="H78" s="37">
        <v>40.233600000000003</v>
      </c>
      <c r="I78" s="36" t="s">
        <v>22</v>
      </c>
      <c r="J78" s="36" t="s">
        <v>278</v>
      </c>
      <c r="K78" s="36"/>
      <c r="L78" s="39" t="s">
        <v>47</v>
      </c>
      <c r="M78" s="40"/>
      <c r="N78" s="43" t="s">
        <v>279</v>
      </c>
      <c r="O78" s="38"/>
      <c r="P78" s="68" t="s">
        <v>280</v>
      </c>
      <c r="Q78" s="44" t="s">
        <v>50</v>
      </c>
      <c r="R78" s="44" t="s">
        <v>44</v>
      </c>
      <c r="S78" s="45">
        <v>4.75</v>
      </c>
      <c r="T78" s="45">
        <v>0.3</v>
      </c>
      <c r="U78" s="45">
        <v>0.01</v>
      </c>
      <c r="V78" s="45">
        <v>18</v>
      </c>
      <c r="W78" s="45">
        <v>0.25</v>
      </c>
      <c r="X78" s="45">
        <v>0.03</v>
      </c>
    </row>
    <row r="79" spans="1:24" s="15" customFormat="1" x14ac:dyDescent="0.3">
      <c r="A79" s="35" t="s">
        <v>288</v>
      </c>
      <c r="B79" s="35" t="s">
        <v>289</v>
      </c>
      <c r="C79" s="36">
        <v>208</v>
      </c>
      <c r="D79" s="35" t="s">
        <v>290</v>
      </c>
      <c r="E79" s="35" t="s">
        <v>291</v>
      </c>
      <c r="F79" s="35" t="s">
        <v>471</v>
      </c>
      <c r="G79" s="37">
        <v>222.93</v>
      </c>
      <c r="H79" s="37">
        <v>358.77</v>
      </c>
      <c r="I79" s="36" t="s">
        <v>22</v>
      </c>
      <c r="J79" s="36" t="s">
        <v>472</v>
      </c>
      <c r="K79" s="36"/>
      <c r="L79" s="39" t="s">
        <v>47</v>
      </c>
      <c r="M79" s="40"/>
      <c r="N79" s="43" t="s">
        <v>87</v>
      </c>
      <c r="O79" s="38"/>
      <c r="P79" s="68" t="s">
        <v>303</v>
      </c>
      <c r="Q79" s="44" t="s">
        <v>59</v>
      </c>
      <c r="R79" s="44" t="s">
        <v>44</v>
      </c>
      <c r="S79" s="45">
        <v>95.3</v>
      </c>
      <c r="T79" s="45">
        <v>47</v>
      </c>
      <c r="U79" s="45"/>
      <c r="V79" s="45">
        <v>639.4</v>
      </c>
      <c r="W79" s="45">
        <v>66</v>
      </c>
      <c r="X79" s="45"/>
    </row>
    <row r="80" spans="1:24" s="15" customFormat="1" x14ac:dyDescent="0.3">
      <c r="A80" s="35" t="s">
        <v>288</v>
      </c>
      <c r="B80" s="35" t="s">
        <v>289</v>
      </c>
      <c r="C80" s="36">
        <v>208</v>
      </c>
      <c r="D80" s="35" t="s">
        <v>290</v>
      </c>
      <c r="E80" s="35" t="s">
        <v>291</v>
      </c>
      <c r="F80" s="35" t="s">
        <v>471</v>
      </c>
      <c r="G80" s="37">
        <v>131.04</v>
      </c>
      <c r="H80" s="37">
        <v>210.89</v>
      </c>
      <c r="I80" s="36" t="s">
        <v>42</v>
      </c>
      <c r="J80" s="36" t="s">
        <v>472</v>
      </c>
      <c r="K80" s="36"/>
      <c r="L80" s="39" t="s">
        <v>47</v>
      </c>
      <c r="M80" s="40"/>
      <c r="N80" s="43" t="s">
        <v>87</v>
      </c>
      <c r="O80" s="38"/>
      <c r="P80" s="68" t="s">
        <v>303</v>
      </c>
      <c r="Q80" s="44" t="s">
        <v>59</v>
      </c>
      <c r="R80" s="44" t="s">
        <v>44</v>
      </c>
      <c r="S80" s="45">
        <v>82.3</v>
      </c>
      <c r="T80" s="45">
        <v>40.700000000000003</v>
      </c>
      <c r="U80" s="45"/>
      <c r="V80" s="45">
        <v>576.70000000000005</v>
      </c>
      <c r="W80" s="45">
        <v>59.7</v>
      </c>
      <c r="X80" s="45"/>
    </row>
    <row r="81" spans="1:24" s="15" customFormat="1" x14ac:dyDescent="0.3">
      <c r="A81" s="35" t="s">
        <v>288</v>
      </c>
      <c r="B81" s="35" t="s">
        <v>292</v>
      </c>
      <c r="C81" s="36">
        <v>210</v>
      </c>
      <c r="D81" s="35" t="s">
        <v>290</v>
      </c>
      <c r="E81" s="35" t="s">
        <v>293</v>
      </c>
      <c r="F81" s="35" t="s">
        <v>294</v>
      </c>
      <c r="G81" s="37">
        <v>60.38</v>
      </c>
      <c r="H81" s="37">
        <v>97.17</v>
      </c>
      <c r="I81" s="36" t="s">
        <v>22</v>
      </c>
      <c r="J81" s="36" t="s">
        <v>295</v>
      </c>
      <c r="K81" s="36"/>
      <c r="L81" s="39" t="s">
        <v>47</v>
      </c>
      <c r="M81" s="40"/>
      <c r="N81" s="43" t="s">
        <v>87</v>
      </c>
      <c r="O81" s="38"/>
      <c r="P81" s="68" t="s">
        <v>303</v>
      </c>
      <c r="Q81" s="44" t="s">
        <v>59</v>
      </c>
      <c r="R81" s="44" t="s">
        <v>44</v>
      </c>
      <c r="S81" s="45">
        <v>27.7</v>
      </c>
      <c r="T81" s="45">
        <v>13.3</v>
      </c>
      <c r="U81" s="45"/>
      <c r="V81" s="45">
        <v>208.7</v>
      </c>
      <c r="W81" s="45">
        <v>21.9</v>
      </c>
      <c r="X81" s="45"/>
    </row>
    <row r="82" spans="1:24" s="15" customFormat="1" x14ac:dyDescent="0.3">
      <c r="A82" s="35" t="s">
        <v>288</v>
      </c>
      <c r="B82" s="35" t="s">
        <v>292</v>
      </c>
      <c r="C82" s="36">
        <v>210</v>
      </c>
      <c r="D82" s="35" t="s">
        <v>290</v>
      </c>
      <c r="E82" s="35" t="s">
        <v>293</v>
      </c>
      <c r="F82" s="35" t="s">
        <v>294</v>
      </c>
      <c r="G82" s="37">
        <v>50.26</v>
      </c>
      <c r="H82" s="37">
        <v>80.89</v>
      </c>
      <c r="I82" s="36" t="s">
        <v>42</v>
      </c>
      <c r="J82" s="36" t="s">
        <v>295</v>
      </c>
      <c r="K82" s="36"/>
      <c r="L82" s="39" t="s">
        <v>47</v>
      </c>
      <c r="M82" s="40"/>
      <c r="N82" s="43" t="s">
        <v>87</v>
      </c>
      <c r="O82" s="38"/>
      <c r="P82" s="68" t="s">
        <v>303</v>
      </c>
      <c r="Q82" s="44" t="s">
        <v>59</v>
      </c>
      <c r="R82" s="44" t="s">
        <v>44</v>
      </c>
      <c r="S82" s="45">
        <v>27.7</v>
      </c>
      <c r="T82" s="45">
        <v>13.3</v>
      </c>
      <c r="U82" s="45"/>
      <c r="V82" s="45">
        <v>208.7</v>
      </c>
      <c r="W82" s="45">
        <v>21.9</v>
      </c>
      <c r="X82" s="45"/>
    </row>
    <row r="83" spans="1:24" s="15" customFormat="1" ht="26" x14ac:dyDescent="0.3">
      <c r="A83" s="35" t="s">
        <v>288</v>
      </c>
      <c r="B83" s="35" t="s">
        <v>473</v>
      </c>
      <c r="C83" s="36">
        <v>212</v>
      </c>
      <c r="D83" s="35" t="s">
        <v>290</v>
      </c>
      <c r="E83" s="35" t="s">
        <v>296</v>
      </c>
      <c r="F83" s="35" t="s">
        <v>296</v>
      </c>
      <c r="G83" s="37">
        <v>1</v>
      </c>
      <c r="H83" s="37">
        <v>1</v>
      </c>
      <c r="I83" s="36" t="s">
        <v>42</v>
      </c>
      <c r="J83" s="36" t="s">
        <v>297</v>
      </c>
      <c r="K83" s="36"/>
      <c r="L83" s="39" t="s">
        <v>47</v>
      </c>
      <c r="M83" s="40"/>
      <c r="N83" s="43" t="s">
        <v>87</v>
      </c>
      <c r="O83" s="38"/>
      <c r="P83" s="68" t="s">
        <v>474</v>
      </c>
      <c r="Q83" s="44" t="s">
        <v>59</v>
      </c>
      <c r="R83" s="44" t="s">
        <v>44</v>
      </c>
      <c r="S83" s="45">
        <v>8.1999999999999993</v>
      </c>
      <c r="T83" s="45">
        <v>6.1</v>
      </c>
      <c r="U83" s="45"/>
      <c r="V83" s="45">
        <v>40.299999999999997</v>
      </c>
      <c r="W83" s="45">
        <v>12</v>
      </c>
      <c r="X83" s="45"/>
    </row>
    <row r="84" spans="1:24" s="15" customFormat="1" x14ac:dyDescent="0.3">
      <c r="A84" s="35" t="s">
        <v>288</v>
      </c>
      <c r="B84" s="35" t="s">
        <v>298</v>
      </c>
      <c r="C84" s="36">
        <v>215</v>
      </c>
      <c r="D84" s="35" t="s">
        <v>299</v>
      </c>
      <c r="E84" s="35" t="s">
        <v>300</v>
      </c>
      <c r="F84" s="35" t="s">
        <v>301</v>
      </c>
      <c r="G84" s="37">
        <v>6.83</v>
      </c>
      <c r="H84" s="37">
        <v>10.99</v>
      </c>
      <c r="I84" s="36" t="s">
        <v>42</v>
      </c>
      <c r="J84" s="36">
        <v>376</v>
      </c>
      <c r="K84" s="36"/>
      <c r="L84" s="39" t="s">
        <v>47</v>
      </c>
      <c r="M84" s="40"/>
      <c r="N84" s="43" t="s">
        <v>302</v>
      </c>
      <c r="O84" s="38"/>
      <c r="P84" s="68" t="s">
        <v>303</v>
      </c>
      <c r="Q84" s="44" t="s">
        <v>59</v>
      </c>
      <c r="R84" s="44" t="s">
        <v>44</v>
      </c>
      <c r="S84" s="45">
        <v>7.5</v>
      </c>
      <c r="T84" s="45">
        <v>3.5</v>
      </c>
      <c r="U84" s="45"/>
      <c r="V84" s="45">
        <v>44.9</v>
      </c>
      <c r="W84" s="45">
        <v>4.8</v>
      </c>
      <c r="X84" s="45"/>
    </row>
    <row r="85" spans="1:24" s="15" customFormat="1" x14ac:dyDescent="0.3">
      <c r="A85" s="35" t="s">
        <v>288</v>
      </c>
      <c r="B85" s="35" t="s">
        <v>298</v>
      </c>
      <c r="C85" s="36">
        <v>215</v>
      </c>
      <c r="D85" s="35" t="s">
        <v>299</v>
      </c>
      <c r="E85" s="35" t="s">
        <v>300</v>
      </c>
      <c r="F85" s="35" t="s">
        <v>304</v>
      </c>
      <c r="G85" s="37">
        <v>10.17</v>
      </c>
      <c r="H85" s="37">
        <v>16.37</v>
      </c>
      <c r="I85" s="36" t="s">
        <v>22</v>
      </c>
      <c r="J85" s="36">
        <v>376</v>
      </c>
      <c r="K85" s="36"/>
      <c r="L85" s="39" t="s">
        <v>47</v>
      </c>
      <c r="M85" s="40"/>
      <c r="N85" s="43" t="s">
        <v>302</v>
      </c>
      <c r="O85" s="38"/>
      <c r="P85" s="68" t="s">
        <v>303</v>
      </c>
      <c r="Q85" s="44" t="s">
        <v>59</v>
      </c>
      <c r="R85" s="44" t="s">
        <v>44</v>
      </c>
      <c r="S85" s="45">
        <v>7.5</v>
      </c>
      <c r="T85" s="45">
        <v>3.5</v>
      </c>
      <c r="U85" s="45"/>
      <c r="V85" s="45">
        <v>44.9</v>
      </c>
      <c r="W85" s="45">
        <v>4.8</v>
      </c>
      <c r="X85" s="45"/>
    </row>
    <row r="86" spans="1:24" s="15" customFormat="1" x14ac:dyDescent="0.3">
      <c r="A86" s="35" t="s">
        <v>305</v>
      </c>
      <c r="B86" s="35" t="s">
        <v>306</v>
      </c>
      <c r="C86" s="36">
        <v>290</v>
      </c>
      <c r="D86" s="35" t="s">
        <v>307</v>
      </c>
      <c r="E86" s="35" t="s">
        <v>308</v>
      </c>
      <c r="F86" s="35" t="s">
        <v>309</v>
      </c>
      <c r="G86" s="37">
        <v>4.97</v>
      </c>
      <c r="H86" s="37">
        <v>7.9984396799999997</v>
      </c>
      <c r="I86" s="36" t="s">
        <v>42</v>
      </c>
      <c r="J86" s="36" t="s">
        <v>47</v>
      </c>
      <c r="K86" s="36" t="s">
        <v>310</v>
      </c>
      <c r="L86" s="39" t="s">
        <v>47</v>
      </c>
      <c r="M86" s="40"/>
      <c r="N86" s="43" t="s">
        <v>311</v>
      </c>
      <c r="O86" s="38"/>
      <c r="P86" s="68" t="s">
        <v>312</v>
      </c>
      <c r="Q86" s="44" t="s">
        <v>50</v>
      </c>
      <c r="R86" s="44" t="s">
        <v>44</v>
      </c>
      <c r="S86" s="45">
        <v>0.75</v>
      </c>
      <c r="T86" s="45">
        <v>0.75</v>
      </c>
      <c r="U86" s="45">
        <v>0.15</v>
      </c>
      <c r="V86" s="45">
        <v>2.75</v>
      </c>
      <c r="W86" s="45">
        <v>0.75</v>
      </c>
      <c r="X86" s="45">
        <v>0.39</v>
      </c>
    </row>
    <row r="87" spans="1:24" s="15" customFormat="1" x14ac:dyDescent="0.3">
      <c r="A87" s="35" t="s">
        <v>305</v>
      </c>
      <c r="B87" s="35" t="s">
        <v>306</v>
      </c>
      <c r="C87" s="36">
        <v>290</v>
      </c>
      <c r="D87" s="35" t="s">
        <v>307</v>
      </c>
      <c r="E87" s="35" t="s">
        <v>313</v>
      </c>
      <c r="F87" s="35" t="s">
        <v>314</v>
      </c>
      <c r="G87" s="37">
        <v>6.06</v>
      </c>
      <c r="H87" s="37">
        <v>9.7526246400000005</v>
      </c>
      <c r="I87" s="36" t="s">
        <v>42</v>
      </c>
      <c r="J87" s="36" t="s">
        <v>47</v>
      </c>
      <c r="K87" s="36" t="s">
        <v>315</v>
      </c>
      <c r="L87" s="39"/>
      <c r="M87" s="40"/>
      <c r="N87" s="43" t="s">
        <v>311</v>
      </c>
      <c r="O87" s="38"/>
      <c r="P87" s="68" t="s">
        <v>316</v>
      </c>
      <c r="Q87" s="44" t="s">
        <v>50</v>
      </c>
      <c r="R87" s="44" t="s">
        <v>44</v>
      </c>
      <c r="S87" s="45">
        <v>0.5</v>
      </c>
      <c r="T87" s="45">
        <v>0.5</v>
      </c>
      <c r="U87" s="45">
        <v>0.08</v>
      </c>
      <c r="V87" s="45">
        <v>2.25</v>
      </c>
      <c r="W87" s="45">
        <v>0.5</v>
      </c>
      <c r="X87" s="45">
        <v>0.23</v>
      </c>
    </row>
    <row r="88" spans="1:24" s="15" customFormat="1" x14ac:dyDescent="0.3">
      <c r="A88" s="35" t="s">
        <v>305</v>
      </c>
      <c r="B88" s="35" t="s">
        <v>306</v>
      </c>
      <c r="C88" s="36">
        <v>290</v>
      </c>
      <c r="D88" s="35" t="s">
        <v>307</v>
      </c>
      <c r="E88" s="35" t="s">
        <v>317</v>
      </c>
      <c r="F88" s="35" t="s">
        <v>318</v>
      </c>
      <c r="G88" s="37">
        <v>9.08</v>
      </c>
      <c r="H88" s="37">
        <v>14.612843520000002</v>
      </c>
      <c r="I88" s="36" t="s">
        <v>42</v>
      </c>
      <c r="J88" s="36" t="s">
        <v>47</v>
      </c>
      <c r="K88" s="36" t="s">
        <v>86</v>
      </c>
      <c r="L88" s="39"/>
      <c r="M88" s="40"/>
      <c r="N88" s="43" t="s">
        <v>311</v>
      </c>
      <c r="O88" s="38"/>
      <c r="P88" s="68" t="s">
        <v>319</v>
      </c>
      <c r="Q88" s="44" t="s">
        <v>50</v>
      </c>
      <c r="R88" s="44" t="s">
        <v>44</v>
      </c>
      <c r="S88" s="45">
        <v>0.5</v>
      </c>
      <c r="T88" s="45">
        <v>0.5</v>
      </c>
      <c r="U88" s="45">
        <v>0.06</v>
      </c>
      <c r="V88" s="45">
        <v>2.25</v>
      </c>
      <c r="W88" s="45">
        <v>0.5</v>
      </c>
      <c r="X88" s="45">
        <v>0.15</v>
      </c>
    </row>
    <row r="89" spans="1:24" s="15" customFormat="1" x14ac:dyDescent="0.3">
      <c r="A89" s="35" t="s">
        <v>305</v>
      </c>
      <c r="B89" s="35" t="s">
        <v>306</v>
      </c>
      <c r="C89" s="36">
        <v>290</v>
      </c>
      <c r="D89" s="35" t="s">
        <v>307</v>
      </c>
      <c r="E89" s="35" t="s">
        <v>320</v>
      </c>
      <c r="F89" s="35" t="s">
        <v>317</v>
      </c>
      <c r="G89" s="37">
        <v>6.75</v>
      </c>
      <c r="H89" s="37">
        <v>10.863072000000001</v>
      </c>
      <c r="I89" s="36" t="s">
        <v>42</v>
      </c>
      <c r="J89" s="36" t="s">
        <v>47</v>
      </c>
      <c r="K89" s="36" t="s">
        <v>56</v>
      </c>
      <c r="L89" s="39"/>
      <c r="M89" s="40"/>
      <c r="N89" s="43" t="s">
        <v>311</v>
      </c>
      <c r="O89" s="38"/>
      <c r="P89" s="68" t="s">
        <v>321</v>
      </c>
      <c r="Q89" s="44" t="s">
        <v>50</v>
      </c>
      <c r="R89" s="44" t="s">
        <v>44</v>
      </c>
      <c r="S89" s="45">
        <v>0.35</v>
      </c>
      <c r="T89" s="45">
        <v>0.35</v>
      </c>
      <c r="U89" s="45">
        <v>0.05</v>
      </c>
      <c r="V89" s="45">
        <v>1.95</v>
      </c>
      <c r="W89" s="45">
        <v>0.35</v>
      </c>
      <c r="X89" s="45">
        <v>0.17</v>
      </c>
    </row>
    <row r="90" spans="1:24" s="15" customFormat="1" x14ac:dyDescent="0.3">
      <c r="A90" s="35" t="s">
        <v>305</v>
      </c>
      <c r="B90" s="35" t="s">
        <v>306</v>
      </c>
      <c r="C90" s="36">
        <v>290</v>
      </c>
      <c r="D90" s="35" t="s">
        <v>307</v>
      </c>
      <c r="E90" s="35" t="s">
        <v>317</v>
      </c>
      <c r="F90" s="35" t="s">
        <v>322</v>
      </c>
      <c r="G90" s="37">
        <v>27.92</v>
      </c>
      <c r="H90" s="37">
        <v>44.932884480000006</v>
      </c>
      <c r="I90" s="36" t="s">
        <v>22</v>
      </c>
      <c r="J90" s="36" t="s">
        <v>47</v>
      </c>
      <c r="K90" s="36" t="s">
        <v>192</v>
      </c>
      <c r="L90" s="39"/>
      <c r="M90" s="40"/>
      <c r="N90" s="43" t="s">
        <v>323</v>
      </c>
      <c r="O90" s="38"/>
      <c r="P90" s="68" t="s">
        <v>324</v>
      </c>
      <c r="Q90" s="44" t="s">
        <v>50</v>
      </c>
      <c r="R90" s="44" t="s">
        <v>44</v>
      </c>
      <c r="S90" s="45">
        <v>1.75</v>
      </c>
      <c r="T90" s="45">
        <v>1.75</v>
      </c>
      <c r="U90" s="45">
        <v>0.06</v>
      </c>
      <c r="V90" s="45">
        <v>7.25</v>
      </c>
      <c r="W90" s="45">
        <v>1.75</v>
      </c>
      <c r="X90" s="45">
        <v>0.16</v>
      </c>
    </row>
    <row r="91" spans="1:24" s="15" customFormat="1" x14ac:dyDescent="0.3">
      <c r="A91" s="35" t="s">
        <v>305</v>
      </c>
      <c r="B91" s="35" t="s">
        <v>306</v>
      </c>
      <c r="C91" s="36">
        <v>290</v>
      </c>
      <c r="D91" s="35" t="s">
        <v>307</v>
      </c>
      <c r="E91" s="35" t="s">
        <v>322</v>
      </c>
      <c r="F91" s="35" t="s">
        <v>325</v>
      </c>
      <c r="G91" s="37">
        <v>5.68</v>
      </c>
      <c r="H91" s="37">
        <v>9.1410739200000002</v>
      </c>
      <c r="I91" s="36" t="s">
        <v>42</v>
      </c>
      <c r="J91" s="36" t="s">
        <v>47</v>
      </c>
      <c r="K91" s="36" t="s">
        <v>56</v>
      </c>
      <c r="L91" s="39"/>
      <c r="M91" s="40"/>
      <c r="N91" s="43" t="s">
        <v>326</v>
      </c>
      <c r="O91" s="38"/>
      <c r="P91" s="68" t="s">
        <v>327</v>
      </c>
      <c r="Q91" s="44" t="s">
        <v>50</v>
      </c>
      <c r="R91" s="44" t="s">
        <v>44</v>
      </c>
      <c r="S91" s="45">
        <v>1</v>
      </c>
      <c r="T91" s="45">
        <v>1</v>
      </c>
      <c r="U91" s="45">
        <v>0.18</v>
      </c>
      <c r="V91" s="45">
        <v>4.5</v>
      </c>
      <c r="W91" s="45">
        <v>1</v>
      </c>
      <c r="X91" s="45">
        <v>0.48</v>
      </c>
    </row>
    <row r="92" spans="1:24" s="15" customFormat="1" x14ac:dyDescent="0.3">
      <c r="A92" s="35" t="s">
        <v>305</v>
      </c>
      <c r="B92" s="35" t="s">
        <v>306</v>
      </c>
      <c r="C92" s="36">
        <v>290</v>
      </c>
      <c r="D92" s="35" t="s">
        <v>307</v>
      </c>
      <c r="E92" s="35" t="s">
        <v>325</v>
      </c>
      <c r="F92" s="35" t="s">
        <v>328</v>
      </c>
      <c r="G92" s="37">
        <v>14.3</v>
      </c>
      <c r="H92" s="37">
        <v>23.013619200000004</v>
      </c>
      <c r="I92" s="36" t="s">
        <v>42</v>
      </c>
      <c r="J92" s="36" t="s">
        <v>47</v>
      </c>
      <c r="K92" s="36" t="s">
        <v>192</v>
      </c>
      <c r="L92" s="39"/>
      <c r="M92" s="40"/>
      <c r="N92" s="43" t="s">
        <v>329</v>
      </c>
      <c r="O92" s="38"/>
      <c r="P92" s="68" t="s">
        <v>330</v>
      </c>
      <c r="Q92" s="44" t="s">
        <v>50</v>
      </c>
      <c r="R92" s="44" t="s">
        <v>44</v>
      </c>
      <c r="S92" s="45">
        <v>1.5</v>
      </c>
      <c r="T92" s="45">
        <v>1.5</v>
      </c>
      <c r="U92" s="45">
        <v>0.1</v>
      </c>
      <c r="V92" s="45">
        <v>5.5</v>
      </c>
      <c r="W92" s="45">
        <v>1.5</v>
      </c>
      <c r="X92" s="45">
        <v>0.49</v>
      </c>
    </row>
    <row r="93" spans="1:24" s="15" customFormat="1" x14ac:dyDescent="0.3">
      <c r="A93" s="35" t="s">
        <v>305</v>
      </c>
      <c r="B93" s="35" t="s">
        <v>306</v>
      </c>
      <c r="C93" s="36">
        <v>290</v>
      </c>
      <c r="D93" s="35" t="s">
        <v>307</v>
      </c>
      <c r="E93" s="35" t="s">
        <v>331</v>
      </c>
      <c r="F93" s="35" t="s">
        <v>332</v>
      </c>
      <c r="G93" s="37">
        <v>3.4</v>
      </c>
      <c r="H93" s="37">
        <v>5.4717696</v>
      </c>
      <c r="I93" s="36" t="s">
        <v>42</v>
      </c>
      <c r="J93" s="36" t="s">
        <v>47</v>
      </c>
      <c r="K93" s="36" t="s">
        <v>192</v>
      </c>
      <c r="L93" s="39"/>
      <c r="M93" s="40"/>
      <c r="N93" s="43" t="s">
        <v>311</v>
      </c>
      <c r="O93" s="38"/>
      <c r="P93" s="68" t="s">
        <v>333</v>
      </c>
      <c r="Q93" s="44" t="s">
        <v>50</v>
      </c>
      <c r="R93" s="44" t="s">
        <v>44</v>
      </c>
      <c r="S93" s="45">
        <v>0.35</v>
      </c>
      <c r="T93" s="45">
        <v>0.35</v>
      </c>
      <c r="U93" s="45">
        <v>0.1</v>
      </c>
      <c r="V93" s="45">
        <v>1.95</v>
      </c>
      <c r="W93" s="45">
        <v>0.35</v>
      </c>
      <c r="X93" s="45">
        <v>0.68</v>
      </c>
    </row>
    <row r="94" spans="1:24" s="15" customFormat="1" x14ac:dyDescent="0.3">
      <c r="A94" s="35" t="s">
        <v>305</v>
      </c>
      <c r="B94" s="35" t="s">
        <v>334</v>
      </c>
      <c r="C94" s="36">
        <v>291</v>
      </c>
      <c r="D94" s="35" t="s">
        <v>335</v>
      </c>
      <c r="E94" s="35" t="s">
        <v>336</v>
      </c>
      <c r="F94" s="35" t="s">
        <v>337</v>
      </c>
      <c r="G94" s="37">
        <v>5.72</v>
      </c>
      <c r="H94" s="37">
        <v>9.2054476800000007</v>
      </c>
      <c r="I94" s="36" t="s">
        <v>42</v>
      </c>
      <c r="J94" s="36" t="s">
        <v>47</v>
      </c>
      <c r="K94" s="36"/>
      <c r="L94" s="39" t="s">
        <v>47</v>
      </c>
      <c r="M94" s="40"/>
      <c r="N94" s="43" t="s">
        <v>323</v>
      </c>
      <c r="O94" s="38"/>
      <c r="P94" s="68" t="s">
        <v>338</v>
      </c>
      <c r="Q94" s="44" t="s">
        <v>50</v>
      </c>
      <c r="R94" s="44" t="s">
        <v>44</v>
      </c>
      <c r="S94" s="45">
        <v>0.7</v>
      </c>
      <c r="T94" s="45">
        <v>0.7</v>
      </c>
      <c r="U94" s="45">
        <v>0.12</v>
      </c>
      <c r="V94" s="45">
        <v>2.65</v>
      </c>
      <c r="W94" s="45">
        <v>0.65</v>
      </c>
      <c r="X94" s="45">
        <v>0.57999999999999996</v>
      </c>
    </row>
    <row r="95" spans="1:24" s="15" customFormat="1" x14ac:dyDescent="0.3">
      <c r="A95" s="35" t="s">
        <v>305</v>
      </c>
      <c r="B95" s="35" t="s">
        <v>334</v>
      </c>
      <c r="C95" s="36">
        <v>291</v>
      </c>
      <c r="D95" s="35" t="s">
        <v>335</v>
      </c>
      <c r="E95" s="35" t="s">
        <v>339</v>
      </c>
      <c r="F95" s="35" t="s">
        <v>336</v>
      </c>
      <c r="G95" s="37">
        <v>12.37</v>
      </c>
      <c r="H95" s="37">
        <v>19.907585279999999</v>
      </c>
      <c r="I95" s="36" t="s">
        <v>42</v>
      </c>
      <c r="J95" s="36" t="s">
        <v>47</v>
      </c>
      <c r="K95" s="36" t="s">
        <v>310</v>
      </c>
      <c r="L95" s="39" t="s">
        <v>47</v>
      </c>
      <c r="M95" s="40"/>
      <c r="N95" s="43" t="s">
        <v>323</v>
      </c>
      <c r="O95" s="38"/>
      <c r="P95" s="68" t="s">
        <v>340</v>
      </c>
      <c r="Q95" s="44" t="s">
        <v>50</v>
      </c>
      <c r="R95" s="44" t="s">
        <v>44</v>
      </c>
      <c r="S95" s="45">
        <v>1</v>
      </c>
      <c r="T95" s="45">
        <v>1</v>
      </c>
      <c r="U95" s="45">
        <v>0.08</v>
      </c>
      <c r="V95" s="45">
        <v>3.2</v>
      </c>
      <c r="W95" s="45">
        <v>0.9</v>
      </c>
      <c r="X95" s="45">
        <v>0.33</v>
      </c>
    </row>
    <row r="96" spans="1:24" s="15" customFormat="1" x14ac:dyDescent="0.3">
      <c r="A96" s="35" t="s">
        <v>305</v>
      </c>
      <c r="B96" s="35" t="s">
        <v>334</v>
      </c>
      <c r="C96" s="36">
        <v>291</v>
      </c>
      <c r="D96" s="35" t="s">
        <v>335</v>
      </c>
      <c r="E96" s="35" t="s">
        <v>341</v>
      </c>
      <c r="F96" s="35" t="s">
        <v>339</v>
      </c>
      <c r="G96" s="37">
        <v>8.3699999999999992</v>
      </c>
      <c r="H96" s="37">
        <v>13.470209279999999</v>
      </c>
      <c r="I96" s="36" t="s">
        <v>42</v>
      </c>
      <c r="J96" s="36" t="s">
        <v>47</v>
      </c>
      <c r="K96" s="36"/>
      <c r="L96" s="39" t="s">
        <v>47</v>
      </c>
      <c r="M96" s="40"/>
      <c r="N96" s="43" t="s">
        <v>323</v>
      </c>
      <c r="O96" s="38"/>
      <c r="P96" s="68" t="s">
        <v>342</v>
      </c>
      <c r="Q96" s="44" t="s">
        <v>50</v>
      </c>
      <c r="R96" s="44" t="s">
        <v>44</v>
      </c>
      <c r="S96" s="45">
        <v>1</v>
      </c>
      <c r="T96" s="45">
        <v>1</v>
      </c>
      <c r="U96" s="45">
        <v>0.12</v>
      </c>
      <c r="V96" s="45">
        <v>3.25</v>
      </c>
      <c r="W96" s="45">
        <v>0.95</v>
      </c>
      <c r="X96" s="45">
        <v>0.5</v>
      </c>
    </row>
    <row r="97" spans="1:24" s="15" customFormat="1" x14ac:dyDescent="0.3">
      <c r="A97" s="35" t="s">
        <v>305</v>
      </c>
      <c r="B97" s="35" t="s">
        <v>334</v>
      </c>
      <c r="C97" s="36">
        <v>291</v>
      </c>
      <c r="D97" s="35" t="s">
        <v>335</v>
      </c>
      <c r="E97" s="35" t="s">
        <v>343</v>
      </c>
      <c r="F97" s="35" t="s">
        <v>341</v>
      </c>
      <c r="G97" s="37">
        <v>11.06</v>
      </c>
      <c r="H97" s="37">
        <v>17.799344640000001</v>
      </c>
      <c r="I97" s="36" t="s">
        <v>42</v>
      </c>
      <c r="J97" s="36" t="s">
        <v>47</v>
      </c>
      <c r="K97" s="36"/>
      <c r="L97" s="39" t="s">
        <v>47</v>
      </c>
      <c r="M97" s="40"/>
      <c r="N97" s="43" t="s">
        <v>323</v>
      </c>
      <c r="O97" s="38"/>
      <c r="P97" s="68" t="s">
        <v>344</v>
      </c>
      <c r="Q97" s="44" t="s">
        <v>50</v>
      </c>
      <c r="R97" s="44" t="s">
        <v>52</v>
      </c>
      <c r="S97" s="45">
        <v>0.7</v>
      </c>
      <c r="T97" s="45">
        <v>0.7</v>
      </c>
      <c r="U97" s="45">
        <v>0.06</v>
      </c>
      <c r="V97" s="45">
        <v>2.65</v>
      </c>
      <c r="W97" s="45">
        <v>0.65</v>
      </c>
      <c r="X97" s="45">
        <v>0.3</v>
      </c>
    </row>
    <row r="98" spans="1:24" s="15" customFormat="1" ht="26" x14ac:dyDescent="0.3">
      <c r="A98" s="35" t="s">
        <v>305</v>
      </c>
      <c r="B98" s="35" t="s">
        <v>334</v>
      </c>
      <c r="C98" s="36">
        <v>291</v>
      </c>
      <c r="D98" s="35" t="s">
        <v>335</v>
      </c>
      <c r="E98" s="35" t="s">
        <v>345</v>
      </c>
      <c r="F98" s="35" t="s">
        <v>346</v>
      </c>
      <c r="G98" s="37">
        <v>6.15</v>
      </c>
      <c r="H98" s="37">
        <v>9.8974656000000021</v>
      </c>
      <c r="I98" s="36" t="s">
        <v>42</v>
      </c>
      <c r="J98" s="36" t="s">
        <v>47</v>
      </c>
      <c r="K98" s="36"/>
      <c r="L98" s="39" t="s">
        <v>47</v>
      </c>
      <c r="M98" s="40"/>
      <c r="N98" s="43" t="s">
        <v>347</v>
      </c>
      <c r="O98" s="38"/>
      <c r="P98" s="68" t="s">
        <v>348</v>
      </c>
      <c r="Q98" s="44" t="s">
        <v>50</v>
      </c>
      <c r="R98" s="44" t="s">
        <v>44</v>
      </c>
      <c r="S98" s="45">
        <v>0.7</v>
      </c>
      <c r="T98" s="45">
        <v>0.7</v>
      </c>
      <c r="U98" s="45">
        <v>0.11</v>
      </c>
      <c r="V98" s="45">
        <v>2.65</v>
      </c>
      <c r="W98" s="45">
        <v>0.65</v>
      </c>
      <c r="X98" s="45">
        <v>0.54</v>
      </c>
    </row>
    <row r="99" spans="1:24" s="15" customFormat="1" x14ac:dyDescent="0.3">
      <c r="A99" s="35" t="s">
        <v>305</v>
      </c>
      <c r="B99" s="35" t="s">
        <v>334</v>
      </c>
      <c r="C99" s="36">
        <v>291</v>
      </c>
      <c r="D99" s="35" t="s">
        <v>335</v>
      </c>
      <c r="E99" s="35" t="s">
        <v>349</v>
      </c>
      <c r="F99" s="35" t="s">
        <v>343</v>
      </c>
      <c r="G99" s="37">
        <v>5.28</v>
      </c>
      <c r="H99" s="37">
        <v>8.4973363200000005</v>
      </c>
      <c r="I99" s="36" t="s">
        <v>42</v>
      </c>
      <c r="J99" s="36" t="s">
        <v>47</v>
      </c>
      <c r="K99" s="36"/>
      <c r="L99" s="39" t="s">
        <v>47</v>
      </c>
      <c r="M99" s="40"/>
      <c r="N99" s="43" t="s">
        <v>323</v>
      </c>
      <c r="O99" s="38"/>
      <c r="P99" s="68" t="s">
        <v>350</v>
      </c>
      <c r="Q99" s="44" t="s">
        <v>50</v>
      </c>
      <c r="R99" s="44" t="s">
        <v>44</v>
      </c>
      <c r="S99" s="45">
        <v>0.7</v>
      </c>
      <c r="T99" s="45">
        <v>0.7</v>
      </c>
      <c r="U99" s="45">
        <v>0.13</v>
      </c>
      <c r="V99" s="45">
        <v>2.65</v>
      </c>
      <c r="W99" s="45">
        <v>0.65</v>
      </c>
      <c r="X99" s="45">
        <v>0.63</v>
      </c>
    </row>
    <row r="100" spans="1:24" s="15" customFormat="1" x14ac:dyDescent="0.3">
      <c r="A100" s="35" t="s">
        <v>305</v>
      </c>
      <c r="B100" s="35" t="s">
        <v>351</v>
      </c>
      <c r="C100" s="36">
        <v>292</v>
      </c>
      <c r="D100" s="35" t="s">
        <v>307</v>
      </c>
      <c r="E100" s="35" t="s">
        <v>352</v>
      </c>
      <c r="F100" s="35" t="s">
        <v>353</v>
      </c>
      <c r="G100" s="37">
        <v>10.99</v>
      </c>
      <c r="H100" s="37">
        <v>17.686690560000002</v>
      </c>
      <c r="I100" s="36" t="s">
        <v>42</v>
      </c>
      <c r="J100" s="36" t="s">
        <v>47</v>
      </c>
      <c r="K100" s="36" t="s">
        <v>192</v>
      </c>
      <c r="L100" s="39"/>
      <c r="M100" s="40"/>
      <c r="N100" s="43" t="s">
        <v>311</v>
      </c>
      <c r="O100" s="38"/>
      <c r="P100" s="68" t="s">
        <v>354</v>
      </c>
      <c r="Q100" s="44" t="s">
        <v>50</v>
      </c>
      <c r="R100" s="44" t="s">
        <v>44</v>
      </c>
      <c r="S100" s="45">
        <v>1</v>
      </c>
      <c r="T100" s="45">
        <v>1</v>
      </c>
      <c r="U100" s="45">
        <v>0.09</v>
      </c>
      <c r="V100" s="45">
        <v>4.5</v>
      </c>
      <c r="W100" s="45">
        <v>1</v>
      </c>
      <c r="X100" s="45">
        <v>0.25</v>
      </c>
    </row>
    <row r="101" spans="1:24" s="15" customFormat="1" x14ac:dyDescent="0.3">
      <c r="A101" s="35" t="s">
        <v>305</v>
      </c>
      <c r="B101" s="35" t="s">
        <v>355</v>
      </c>
      <c r="C101" s="36">
        <v>293</v>
      </c>
      <c r="D101" s="35" t="s">
        <v>307</v>
      </c>
      <c r="E101" s="35" t="s">
        <v>356</v>
      </c>
      <c r="F101" s="35" t="s">
        <v>357</v>
      </c>
      <c r="G101" s="37">
        <v>3.83</v>
      </c>
      <c r="H101" s="37">
        <v>6.1637875200000005</v>
      </c>
      <c r="I101" s="36" t="s">
        <v>22</v>
      </c>
      <c r="J101" s="36" t="s">
        <v>47</v>
      </c>
      <c r="K101" s="36"/>
      <c r="L101" s="39" t="s">
        <v>47</v>
      </c>
      <c r="M101" s="40"/>
      <c r="N101" s="43" t="s">
        <v>311</v>
      </c>
      <c r="O101" s="38"/>
      <c r="P101" s="68" t="s">
        <v>358</v>
      </c>
      <c r="Q101" s="44" t="s">
        <v>50</v>
      </c>
      <c r="R101" s="44" t="s">
        <v>44</v>
      </c>
      <c r="S101" s="45">
        <v>0.5</v>
      </c>
      <c r="T101" s="45">
        <v>0.5</v>
      </c>
      <c r="U101" s="45">
        <v>0.13</v>
      </c>
      <c r="V101" s="45">
        <v>2.25</v>
      </c>
      <c r="W101" s="45">
        <v>0.5</v>
      </c>
      <c r="X101" s="45">
        <v>0.36</v>
      </c>
    </row>
    <row r="102" spans="1:24" s="15" customFormat="1" x14ac:dyDescent="0.3">
      <c r="A102" s="35" t="s">
        <v>305</v>
      </c>
      <c r="B102" s="35" t="s">
        <v>355</v>
      </c>
      <c r="C102" s="36">
        <v>293</v>
      </c>
      <c r="D102" s="35" t="s">
        <v>307</v>
      </c>
      <c r="E102" s="35" t="s">
        <v>359</v>
      </c>
      <c r="F102" s="35" t="s">
        <v>356</v>
      </c>
      <c r="G102" s="37">
        <v>4.72</v>
      </c>
      <c r="H102" s="37">
        <v>7.5961036799999997</v>
      </c>
      <c r="I102" s="36" t="s">
        <v>22</v>
      </c>
      <c r="J102" s="36" t="s">
        <v>47</v>
      </c>
      <c r="K102" s="36" t="s">
        <v>86</v>
      </c>
      <c r="L102" s="39"/>
      <c r="M102" s="40"/>
      <c r="N102" s="43" t="s">
        <v>311</v>
      </c>
      <c r="O102" s="38"/>
      <c r="P102" s="68" t="s">
        <v>360</v>
      </c>
      <c r="Q102" s="44" t="s">
        <v>50</v>
      </c>
      <c r="R102" s="44" t="s">
        <v>44</v>
      </c>
      <c r="S102" s="45">
        <v>1</v>
      </c>
      <c r="T102" s="45">
        <v>1</v>
      </c>
      <c r="U102" s="45">
        <v>0.21</v>
      </c>
      <c r="V102" s="45">
        <v>4.5</v>
      </c>
      <c r="W102" s="45">
        <v>1</v>
      </c>
      <c r="X102" s="45">
        <v>0.57999999999999996</v>
      </c>
    </row>
    <row r="103" spans="1:24" s="15" customFormat="1" x14ac:dyDescent="0.3">
      <c r="A103" s="35" t="s">
        <v>305</v>
      </c>
      <c r="B103" s="35" t="s">
        <v>351</v>
      </c>
      <c r="C103" s="36">
        <v>292</v>
      </c>
      <c r="D103" s="35" t="s">
        <v>307</v>
      </c>
      <c r="E103" s="35" t="s">
        <v>361</v>
      </c>
      <c r="F103" s="35" t="s">
        <v>362</v>
      </c>
      <c r="G103" s="37">
        <v>8.43</v>
      </c>
      <c r="H103" s="37">
        <v>13.56676992</v>
      </c>
      <c r="I103" s="36" t="s">
        <v>42</v>
      </c>
      <c r="J103" s="36" t="s">
        <v>47</v>
      </c>
      <c r="K103" s="36" t="s">
        <v>56</v>
      </c>
      <c r="L103" s="39"/>
      <c r="M103" s="40"/>
      <c r="N103" s="43" t="s">
        <v>311</v>
      </c>
      <c r="O103" s="38"/>
      <c r="P103" s="68" t="s">
        <v>363</v>
      </c>
      <c r="Q103" s="44" t="s">
        <v>50</v>
      </c>
      <c r="R103" s="44" t="s">
        <v>44</v>
      </c>
      <c r="S103" s="45">
        <v>1</v>
      </c>
      <c r="T103" s="45">
        <v>1</v>
      </c>
      <c r="U103" s="45">
        <v>0.12</v>
      </c>
      <c r="V103" s="45">
        <v>4.5</v>
      </c>
      <c r="W103" s="45">
        <v>1</v>
      </c>
      <c r="X103" s="45">
        <v>0.33</v>
      </c>
    </row>
    <row r="104" spans="1:24" s="15" customFormat="1" x14ac:dyDescent="0.3">
      <c r="A104" s="35" t="s">
        <v>305</v>
      </c>
      <c r="B104" s="35" t="s">
        <v>334</v>
      </c>
      <c r="C104" s="36">
        <v>291</v>
      </c>
      <c r="D104" s="35" t="s">
        <v>307</v>
      </c>
      <c r="E104" s="35" t="s">
        <v>364</v>
      </c>
      <c r="F104" s="35" t="s">
        <v>336</v>
      </c>
      <c r="G104" s="37">
        <v>5.7</v>
      </c>
      <c r="H104" s="37">
        <v>9.1732608000000013</v>
      </c>
      <c r="I104" s="36" t="s">
        <v>42</v>
      </c>
      <c r="J104" s="36" t="s">
        <v>47</v>
      </c>
      <c r="K104" s="36" t="s">
        <v>315</v>
      </c>
      <c r="L104" s="39"/>
      <c r="M104" s="40"/>
      <c r="N104" s="43" t="s">
        <v>311</v>
      </c>
      <c r="O104" s="38"/>
      <c r="P104" s="68" t="s">
        <v>365</v>
      </c>
      <c r="Q104" s="44" t="s">
        <v>50</v>
      </c>
      <c r="R104" s="44" t="s">
        <v>44</v>
      </c>
      <c r="S104" s="45">
        <v>0.6</v>
      </c>
      <c r="T104" s="45">
        <v>0.6</v>
      </c>
      <c r="U104" s="45">
        <v>0.11</v>
      </c>
      <c r="V104" s="45">
        <v>2.6</v>
      </c>
      <c r="W104" s="45">
        <v>0.6</v>
      </c>
      <c r="X104" s="45">
        <v>0.56000000000000005</v>
      </c>
    </row>
    <row r="105" spans="1:24" s="15" customFormat="1" x14ac:dyDescent="0.3">
      <c r="A105" s="35" t="s">
        <v>305</v>
      </c>
      <c r="B105" s="35" t="s">
        <v>351</v>
      </c>
      <c r="C105" s="36">
        <v>292</v>
      </c>
      <c r="D105" s="35" t="s">
        <v>307</v>
      </c>
      <c r="E105" s="35" t="s">
        <v>366</v>
      </c>
      <c r="F105" s="35" t="s">
        <v>367</v>
      </c>
      <c r="G105" s="37">
        <v>7.63</v>
      </c>
      <c r="H105" s="37">
        <v>12.279294720000001</v>
      </c>
      <c r="I105" s="36" t="s">
        <v>42</v>
      </c>
      <c r="J105" s="36" t="s">
        <v>47</v>
      </c>
      <c r="K105" s="36" t="s">
        <v>56</v>
      </c>
      <c r="L105" s="39"/>
      <c r="M105" s="40"/>
      <c r="N105" s="43" t="s">
        <v>311</v>
      </c>
      <c r="O105" s="38"/>
      <c r="P105" s="68" t="s">
        <v>368</v>
      </c>
      <c r="Q105" s="44" t="s">
        <v>50</v>
      </c>
      <c r="R105" s="44" t="s">
        <v>44</v>
      </c>
      <c r="S105" s="45">
        <v>1</v>
      </c>
      <c r="T105" s="45">
        <v>1</v>
      </c>
      <c r="U105" s="45">
        <v>0.13</v>
      </c>
      <c r="V105" s="45">
        <v>4.5</v>
      </c>
      <c r="W105" s="45">
        <v>1</v>
      </c>
      <c r="X105" s="45">
        <v>0.36</v>
      </c>
    </row>
    <row r="106" spans="1:24" s="15" customFormat="1" x14ac:dyDescent="0.3">
      <c r="A106" s="35" t="s">
        <v>305</v>
      </c>
      <c r="B106" s="35" t="s">
        <v>369</v>
      </c>
      <c r="C106" s="36">
        <v>296</v>
      </c>
      <c r="D106" s="35" t="s">
        <v>307</v>
      </c>
      <c r="E106" s="35" t="s">
        <v>370</v>
      </c>
      <c r="F106" s="35" t="s">
        <v>371</v>
      </c>
      <c r="G106" s="37">
        <v>8.6199999999999992</v>
      </c>
      <c r="H106" s="37">
        <v>13.872545279999999</v>
      </c>
      <c r="I106" s="36" t="s">
        <v>42</v>
      </c>
      <c r="J106" s="36" t="s">
        <v>47</v>
      </c>
      <c r="K106" s="36"/>
      <c r="L106" s="39" t="s">
        <v>47</v>
      </c>
      <c r="M106" s="40"/>
      <c r="N106" s="43" t="s">
        <v>372</v>
      </c>
      <c r="O106" s="38"/>
      <c r="P106" s="68" t="s">
        <v>373</v>
      </c>
      <c r="Q106" s="44" t="s">
        <v>50</v>
      </c>
      <c r="R106" s="44" t="s">
        <v>44</v>
      </c>
      <c r="S106" s="45">
        <v>1.5</v>
      </c>
      <c r="T106" s="45">
        <v>1.5</v>
      </c>
      <c r="U106" s="45">
        <v>0.1740139211136891</v>
      </c>
      <c r="V106" s="45">
        <v>4.25</v>
      </c>
      <c r="W106" s="45">
        <v>1.5</v>
      </c>
      <c r="X106" s="45">
        <v>0.33</v>
      </c>
    </row>
    <row r="107" spans="1:24" s="15" customFormat="1" ht="14.25" customHeight="1" x14ac:dyDescent="0.3">
      <c r="A107" s="35" t="s">
        <v>305</v>
      </c>
      <c r="B107" s="35" t="s">
        <v>369</v>
      </c>
      <c r="C107" s="36">
        <v>296</v>
      </c>
      <c r="D107" s="35" t="s">
        <v>307</v>
      </c>
      <c r="E107" s="35" t="s">
        <v>374</v>
      </c>
      <c r="F107" s="35" t="s">
        <v>371</v>
      </c>
      <c r="G107" s="37">
        <v>5.68</v>
      </c>
      <c r="H107" s="37">
        <v>9.1410739200000002</v>
      </c>
      <c r="I107" s="36" t="s">
        <v>42</v>
      </c>
      <c r="J107" s="36" t="s">
        <v>47</v>
      </c>
      <c r="K107" s="36" t="s">
        <v>86</v>
      </c>
      <c r="L107" s="39"/>
      <c r="M107" s="40"/>
      <c r="N107" s="43" t="s">
        <v>311</v>
      </c>
      <c r="O107" s="38"/>
      <c r="P107" s="68" t="s">
        <v>375</v>
      </c>
      <c r="Q107" s="44" t="s">
        <v>50</v>
      </c>
      <c r="R107" s="44" t="s">
        <v>44</v>
      </c>
      <c r="S107" s="45">
        <v>0.75</v>
      </c>
      <c r="T107" s="45">
        <v>0.75</v>
      </c>
      <c r="U107" s="45">
        <v>0.13204225352112678</v>
      </c>
      <c r="V107" s="45">
        <v>2.75</v>
      </c>
      <c r="W107" s="45">
        <v>0.75</v>
      </c>
      <c r="X107" s="45">
        <v>0.31</v>
      </c>
    </row>
    <row r="108" spans="1:24" s="15" customFormat="1" x14ac:dyDescent="0.3">
      <c r="A108" s="35" t="s">
        <v>305</v>
      </c>
      <c r="B108" s="35" t="s">
        <v>369</v>
      </c>
      <c r="C108" s="36">
        <v>296</v>
      </c>
      <c r="D108" s="35" t="s">
        <v>307</v>
      </c>
      <c r="E108" s="35" t="s">
        <v>374</v>
      </c>
      <c r="F108" s="35" t="s">
        <v>371</v>
      </c>
      <c r="G108" s="37">
        <v>5.68</v>
      </c>
      <c r="H108" s="37">
        <v>9.1410739200000002</v>
      </c>
      <c r="I108" s="36" t="s">
        <v>42</v>
      </c>
      <c r="J108" s="36" t="s">
        <v>47</v>
      </c>
      <c r="K108" s="36" t="s">
        <v>315</v>
      </c>
      <c r="L108" s="39"/>
      <c r="M108" s="40"/>
      <c r="N108" s="43" t="s">
        <v>311</v>
      </c>
      <c r="O108" s="38"/>
      <c r="P108" s="68" t="s">
        <v>376</v>
      </c>
      <c r="Q108" s="44" t="s">
        <v>50</v>
      </c>
      <c r="R108" s="44" t="s">
        <v>44</v>
      </c>
      <c r="S108" s="45">
        <v>0.75</v>
      </c>
      <c r="T108" s="45">
        <v>0.75</v>
      </c>
      <c r="U108" s="45">
        <v>0.13204225352112678</v>
      </c>
      <c r="V108" s="45">
        <v>2.75</v>
      </c>
      <c r="W108" s="45">
        <v>0.75</v>
      </c>
      <c r="X108" s="45">
        <v>0.31</v>
      </c>
    </row>
    <row r="109" spans="1:24" s="15" customFormat="1" x14ac:dyDescent="0.3">
      <c r="A109" s="35" t="s">
        <v>305</v>
      </c>
      <c r="B109" s="35" t="s">
        <v>369</v>
      </c>
      <c r="C109" s="36">
        <v>296</v>
      </c>
      <c r="D109" s="35" t="s">
        <v>307</v>
      </c>
      <c r="E109" s="35" t="s">
        <v>377</v>
      </c>
      <c r="F109" s="35" t="s">
        <v>378</v>
      </c>
      <c r="G109" s="37">
        <v>10.81</v>
      </c>
      <c r="H109" s="37">
        <v>17.04</v>
      </c>
      <c r="I109" s="36" t="s">
        <v>42</v>
      </c>
      <c r="J109" s="36" t="s">
        <v>47</v>
      </c>
      <c r="K109" s="36" t="s">
        <v>56</v>
      </c>
      <c r="L109" s="39"/>
      <c r="M109" s="40"/>
      <c r="N109" s="43" t="s">
        <v>311</v>
      </c>
      <c r="O109" s="38"/>
      <c r="P109" s="68" t="s">
        <v>379</v>
      </c>
      <c r="Q109" s="44" t="s">
        <v>50</v>
      </c>
      <c r="R109" s="44" t="s">
        <v>44</v>
      </c>
      <c r="S109" s="45">
        <v>1</v>
      </c>
      <c r="T109" s="45">
        <v>1</v>
      </c>
      <c r="U109" s="45">
        <v>0.09</v>
      </c>
      <c r="V109" s="45">
        <v>4.5</v>
      </c>
      <c r="W109" s="45">
        <v>1</v>
      </c>
      <c r="X109" s="45">
        <v>0.25</v>
      </c>
    </row>
    <row r="110" spans="1:24" s="15" customFormat="1" x14ac:dyDescent="0.3">
      <c r="A110" s="35" t="s">
        <v>305</v>
      </c>
      <c r="B110" s="35" t="s">
        <v>369</v>
      </c>
      <c r="C110" s="36">
        <v>296</v>
      </c>
      <c r="D110" s="35" t="s">
        <v>307</v>
      </c>
      <c r="E110" s="35" t="s">
        <v>380</v>
      </c>
      <c r="F110" s="35" t="s">
        <v>378</v>
      </c>
      <c r="G110" s="37">
        <v>10.81</v>
      </c>
      <c r="H110" s="37">
        <v>17.04</v>
      </c>
      <c r="I110" s="36" t="s">
        <v>42</v>
      </c>
      <c r="J110" s="36" t="s">
        <v>47</v>
      </c>
      <c r="K110" s="36" t="s">
        <v>192</v>
      </c>
      <c r="L110" s="39"/>
      <c r="M110" s="40"/>
      <c r="N110" s="43" t="s">
        <v>311</v>
      </c>
      <c r="O110" s="38"/>
      <c r="P110" s="68" t="s">
        <v>381</v>
      </c>
      <c r="Q110" s="44" t="s">
        <v>50</v>
      </c>
      <c r="R110" s="44" t="s">
        <v>44</v>
      </c>
      <c r="S110" s="45">
        <v>1</v>
      </c>
      <c r="T110" s="45">
        <v>1</v>
      </c>
      <c r="U110" s="45">
        <v>0.09</v>
      </c>
      <c r="V110" s="45">
        <v>4.5</v>
      </c>
      <c r="W110" s="45">
        <v>1</v>
      </c>
      <c r="X110" s="45">
        <v>0.25</v>
      </c>
    </row>
    <row r="111" spans="1:24" s="15" customFormat="1" ht="12" customHeight="1" x14ac:dyDescent="0.3">
      <c r="A111" s="35" t="s">
        <v>382</v>
      </c>
      <c r="B111" s="35" t="s">
        <v>383</v>
      </c>
      <c r="C111" s="36">
        <v>219</v>
      </c>
      <c r="D111" s="35" t="s">
        <v>384</v>
      </c>
      <c r="E111" s="35" t="s">
        <v>385</v>
      </c>
      <c r="F111" s="35" t="s">
        <v>386</v>
      </c>
      <c r="G111" s="37">
        <v>16</v>
      </c>
      <c r="H111" s="37">
        <v>25.749504000000002</v>
      </c>
      <c r="I111" s="36" t="s">
        <v>22</v>
      </c>
      <c r="J111" s="36" t="s">
        <v>387</v>
      </c>
      <c r="K111" s="36"/>
      <c r="L111" s="39" t="s">
        <v>47</v>
      </c>
      <c r="M111" s="40"/>
      <c r="N111" s="43" t="s">
        <v>388</v>
      </c>
      <c r="O111" s="38"/>
      <c r="P111" s="68"/>
      <c r="Q111" s="44" t="s">
        <v>50</v>
      </c>
      <c r="R111" s="44" t="s">
        <v>44</v>
      </c>
      <c r="S111" s="45">
        <v>3.5</v>
      </c>
      <c r="T111" s="45">
        <v>1</v>
      </c>
      <c r="U111" s="45">
        <v>0.22</v>
      </c>
      <c r="V111" s="45">
        <v>14.4</v>
      </c>
      <c r="W111" s="45">
        <v>1</v>
      </c>
      <c r="X111" s="45">
        <v>0.9</v>
      </c>
    </row>
    <row r="112" spans="1:24" s="94" customFormat="1" x14ac:dyDescent="0.3">
      <c r="A112" s="85" t="s">
        <v>389</v>
      </c>
      <c r="B112" s="85" t="s">
        <v>509</v>
      </c>
      <c r="C112" s="48">
        <v>246</v>
      </c>
      <c r="D112" s="85" t="s">
        <v>390</v>
      </c>
      <c r="E112" s="85" t="s">
        <v>510</v>
      </c>
      <c r="F112" s="85" t="s">
        <v>511</v>
      </c>
      <c r="G112" s="86">
        <v>12.14</v>
      </c>
      <c r="H112" s="86">
        <v>19.54</v>
      </c>
      <c r="I112" s="87" t="s">
        <v>42</v>
      </c>
      <c r="J112" s="48">
        <v>10</v>
      </c>
      <c r="K112" s="87"/>
      <c r="L112" s="88" t="s">
        <v>47</v>
      </c>
      <c r="M112" s="89"/>
      <c r="N112" s="90" t="s">
        <v>392</v>
      </c>
      <c r="O112" s="91"/>
      <c r="P112" s="92" t="s">
        <v>393</v>
      </c>
      <c r="Q112" s="116" t="s">
        <v>58</v>
      </c>
      <c r="R112" s="116" t="s">
        <v>52</v>
      </c>
      <c r="S112" s="93">
        <v>3.2</v>
      </c>
      <c r="T112" s="93">
        <v>0.3</v>
      </c>
      <c r="U112" s="93">
        <v>0.11</v>
      </c>
      <c r="V112" s="93">
        <v>7</v>
      </c>
      <c r="W112" s="93">
        <v>7</v>
      </c>
      <c r="X112" s="93">
        <v>1.23</v>
      </c>
    </row>
    <row r="113" spans="1:24" s="94" customFormat="1" ht="26" x14ac:dyDescent="0.3">
      <c r="A113" s="85" t="s">
        <v>389</v>
      </c>
      <c r="B113" s="85" t="s">
        <v>512</v>
      </c>
      <c r="C113" s="48">
        <v>307</v>
      </c>
      <c r="D113" s="85" t="s">
        <v>394</v>
      </c>
      <c r="E113" s="85" t="s">
        <v>395</v>
      </c>
      <c r="F113" s="85" t="s">
        <v>391</v>
      </c>
      <c r="G113" s="86">
        <v>9.64</v>
      </c>
      <c r="H113" s="86">
        <v>15.51</v>
      </c>
      <c r="I113" s="48" t="s">
        <v>42</v>
      </c>
      <c r="J113" s="48">
        <v>635</v>
      </c>
      <c r="K113" s="87"/>
      <c r="L113" s="88" t="s">
        <v>47</v>
      </c>
      <c r="M113" s="89"/>
      <c r="N113" s="90" t="s">
        <v>392</v>
      </c>
      <c r="O113" s="91">
        <v>3.2</v>
      </c>
      <c r="P113" s="92" t="s">
        <v>396</v>
      </c>
      <c r="Q113" s="116" t="s">
        <v>43</v>
      </c>
      <c r="R113" s="116" t="s">
        <v>23</v>
      </c>
      <c r="S113" s="93">
        <v>9.94</v>
      </c>
      <c r="T113" s="93">
        <v>0.67</v>
      </c>
      <c r="U113" s="93"/>
      <c r="V113" s="93">
        <v>49.69</v>
      </c>
      <c r="W113" s="93">
        <v>29.81</v>
      </c>
      <c r="X113" s="93"/>
    </row>
    <row r="114" spans="1:24" s="94" customFormat="1" ht="26" x14ac:dyDescent="0.3">
      <c r="A114" s="85" t="s">
        <v>389</v>
      </c>
      <c r="B114" s="85" t="s">
        <v>513</v>
      </c>
      <c r="C114" s="48">
        <v>307</v>
      </c>
      <c r="D114" s="85" t="s">
        <v>394</v>
      </c>
      <c r="E114" s="85" t="s">
        <v>397</v>
      </c>
      <c r="F114" s="85" t="s">
        <v>398</v>
      </c>
      <c r="G114" s="86">
        <v>4.3600000000000003</v>
      </c>
      <c r="H114" s="86">
        <v>7.02</v>
      </c>
      <c r="I114" s="48" t="s">
        <v>42</v>
      </c>
      <c r="J114" s="48" t="s">
        <v>215</v>
      </c>
      <c r="K114" s="87"/>
      <c r="L114" s="88" t="s">
        <v>47</v>
      </c>
      <c r="M114" s="89"/>
      <c r="N114" s="90" t="s">
        <v>399</v>
      </c>
      <c r="O114" s="91"/>
      <c r="P114" s="92" t="s">
        <v>400</v>
      </c>
      <c r="Q114" s="116" t="s">
        <v>43</v>
      </c>
      <c r="R114" s="116" t="s">
        <v>23</v>
      </c>
      <c r="S114" s="93">
        <v>9.94</v>
      </c>
      <c r="T114" s="93">
        <v>0.66</v>
      </c>
      <c r="U114" s="93"/>
      <c r="V114" s="93">
        <v>49.69</v>
      </c>
      <c r="W114" s="93">
        <v>29.81</v>
      </c>
      <c r="X114" s="93"/>
    </row>
    <row r="115" spans="1:24" s="94" customFormat="1" ht="26" x14ac:dyDescent="0.3">
      <c r="A115" s="85" t="s">
        <v>389</v>
      </c>
      <c r="B115" s="85" t="s">
        <v>514</v>
      </c>
      <c r="C115" s="48">
        <v>354</v>
      </c>
      <c r="D115" s="85" t="s">
        <v>394</v>
      </c>
      <c r="E115" s="85" t="s">
        <v>515</v>
      </c>
      <c r="F115" s="85" t="s">
        <v>516</v>
      </c>
      <c r="G115" s="86">
        <v>18.5</v>
      </c>
      <c r="H115" s="86">
        <v>29.77</v>
      </c>
      <c r="I115" s="48" t="s">
        <v>42</v>
      </c>
      <c r="J115" s="48" t="s">
        <v>215</v>
      </c>
      <c r="K115" s="87" t="s">
        <v>403</v>
      </c>
      <c r="L115" s="88" t="s">
        <v>47</v>
      </c>
      <c r="M115" s="89"/>
      <c r="N115" s="90" t="s">
        <v>399</v>
      </c>
      <c r="O115" s="91"/>
      <c r="P115" s="92" t="s">
        <v>400</v>
      </c>
      <c r="Q115" s="116" t="s">
        <v>43</v>
      </c>
      <c r="R115" s="116" t="s">
        <v>23</v>
      </c>
      <c r="S115" s="93">
        <v>9.94</v>
      </c>
      <c r="T115" s="93">
        <v>0.66</v>
      </c>
      <c r="U115" s="93"/>
      <c r="V115" s="93">
        <v>49.69</v>
      </c>
      <c r="W115" s="93">
        <v>29.81</v>
      </c>
      <c r="X115" s="93"/>
    </row>
    <row r="116" spans="1:24" s="94" customFormat="1" x14ac:dyDescent="0.3">
      <c r="A116" s="85" t="s">
        <v>389</v>
      </c>
      <c r="B116" s="85" t="s">
        <v>517</v>
      </c>
      <c r="C116" s="48">
        <v>308</v>
      </c>
      <c r="D116" s="85" t="s">
        <v>394</v>
      </c>
      <c r="E116" s="85" t="s">
        <v>401</v>
      </c>
      <c r="F116" s="85" t="s">
        <v>518</v>
      </c>
      <c r="G116" s="86">
        <v>13.26</v>
      </c>
      <c r="H116" s="86">
        <v>21.33</v>
      </c>
      <c r="I116" s="48" t="s">
        <v>42</v>
      </c>
      <c r="J116" s="48">
        <v>820</v>
      </c>
      <c r="K116" s="87"/>
      <c r="L116" s="88" t="s">
        <v>47</v>
      </c>
      <c r="M116" s="89"/>
      <c r="N116" s="117" t="s">
        <v>392</v>
      </c>
      <c r="O116" s="91"/>
      <c r="P116" s="92" t="s">
        <v>519</v>
      </c>
      <c r="Q116" s="116" t="s">
        <v>43</v>
      </c>
      <c r="R116" s="116" t="s">
        <v>23</v>
      </c>
      <c r="S116" s="93">
        <v>12.33</v>
      </c>
      <c r="T116" s="93">
        <v>1.9</v>
      </c>
      <c r="U116" s="93">
        <v>0.4</v>
      </c>
      <c r="V116" s="93">
        <v>61.65</v>
      </c>
      <c r="W116" s="93">
        <v>9.5</v>
      </c>
      <c r="X116" s="93">
        <v>2</v>
      </c>
    </row>
    <row r="117" spans="1:24" s="94" customFormat="1" x14ac:dyDescent="0.3">
      <c r="A117" s="85" t="s">
        <v>389</v>
      </c>
      <c r="B117" s="85" t="s">
        <v>520</v>
      </c>
      <c r="C117" s="48">
        <v>308</v>
      </c>
      <c r="D117" s="85" t="s">
        <v>394</v>
      </c>
      <c r="E117" s="85" t="s">
        <v>521</v>
      </c>
      <c r="F117" s="85" t="s">
        <v>522</v>
      </c>
      <c r="G117" s="86">
        <v>10.199999999999999</v>
      </c>
      <c r="H117" s="86">
        <v>16.420000000000002</v>
      </c>
      <c r="I117" s="48" t="s">
        <v>42</v>
      </c>
      <c r="J117" s="48" t="s">
        <v>209</v>
      </c>
      <c r="K117" s="87"/>
      <c r="L117" s="88" t="s">
        <v>47</v>
      </c>
      <c r="M117" s="89"/>
      <c r="N117" s="117" t="s">
        <v>392</v>
      </c>
      <c r="O117" s="91"/>
      <c r="P117" s="92" t="s">
        <v>523</v>
      </c>
      <c r="Q117" s="116" t="s">
        <v>43</v>
      </c>
      <c r="R117" s="116" t="s">
        <v>23</v>
      </c>
      <c r="S117" s="93">
        <v>9.49</v>
      </c>
      <c r="T117" s="93">
        <v>1.9</v>
      </c>
      <c r="U117" s="93">
        <v>0.4</v>
      </c>
      <c r="V117" s="93">
        <v>47.45</v>
      </c>
      <c r="W117" s="93">
        <v>9.5</v>
      </c>
      <c r="X117" s="93">
        <v>2</v>
      </c>
    </row>
    <row r="118" spans="1:24" s="94" customFormat="1" ht="26" x14ac:dyDescent="0.3">
      <c r="A118" s="85" t="s">
        <v>389</v>
      </c>
      <c r="B118" s="85" t="s">
        <v>524</v>
      </c>
      <c r="C118" s="48">
        <v>329</v>
      </c>
      <c r="D118" s="85" t="s">
        <v>394</v>
      </c>
      <c r="E118" s="85" t="s">
        <v>402</v>
      </c>
      <c r="F118" s="85" t="s">
        <v>525</v>
      </c>
      <c r="G118" s="97" t="s">
        <v>526</v>
      </c>
      <c r="H118" s="86">
        <v>20.04</v>
      </c>
      <c r="I118" s="48" t="s">
        <v>42</v>
      </c>
      <c r="J118" s="48">
        <v>30</v>
      </c>
      <c r="K118" s="87" t="s">
        <v>403</v>
      </c>
      <c r="L118" s="88"/>
      <c r="M118" s="89"/>
      <c r="N118" s="117" t="s">
        <v>404</v>
      </c>
      <c r="O118" s="91"/>
      <c r="P118" s="92" t="s">
        <v>405</v>
      </c>
      <c r="Q118" s="116" t="s">
        <v>43</v>
      </c>
      <c r="R118" s="116" t="s">
        <v>23</v>
      </c>
      <c r="S118" s="93">
        <v>2.31</v>
      </c>
      <c r="T118" s="93">
        <v>0.48</v>
      </c>
      <c r="U118" s="93">
        <v>0.21</v>
      </c>
      <c r="V118" s="93">
        <v>11.55</v>
      </c>
      <c r="W118" s="93">
        <v>0.96</v>
      </c>
      <c r="X118" s="93">
        <v>0.76</v>
      </c>
    </row>
    <row r="119" spans="1:24" s="94" customFormat="1" x14ac:dyDescent="0.3">
      <c r="A119" s="85" t="s">
        <v>389</v>
      </c>
      <c r="B119" s="85" t="s">
        <v>527</v>
      </c>
      <c r="C119" s="48">
        <v>330</v>
      </c>
      <c r="D119" s="85" t="s">
        <v>528</v>
      </c>
      <c r="E119" s="85" t="s">
        <v>529</v>
      </c>
      <c r="F119" s="85" t="s">
        <v>530</v>
      </c>
      <c r="G119" s="86">
        <v>2.36</v>
      </c>
      <c r="H119" s="86">
        <v>3.78</v>
      </c>
      <c r="I119" s="48" t="s">
        <v>42</v>
      </c>
      <c r="J119" s="48"/>
      <c r="K119" s="87"/>
      <c r="L119" s="88" t="s">
        <v>47</v>
      </c>
      <c r="M119" s="89"/>
      <c r="N119" s="117" t="s">
        <v>531</v>
      </c>
      <c r="O119" s="91"/>
      <c r="P119" s="92" t="s">
        <v>532</v>
      </c>
      <c r="Q119" s="116" t="s">
        <v>50</v>
      </c>
      <c r="R119" s="116" t="s">
        <v>44</v>
      </c>
      <c r="S119" s="93">
        <v>0.67</v>
      </c>
      <c r="T119" s="93">
        <v>0.5</v>
      </c>
      <c r="U119" s="93">
        <v>0.81</v>
      </c>
      <c r="V119" s="93">
        <v>2.66</v>
      </c>
      <c r="W119" s="93">
        <v>2.5</v>
      </c>
      <c r="X119" s="93">
        <v>2.2999999999999998</v>
      </c>
    </row>
    <row r="120" spans="1:24" s="94" customFormat="1" x14ac:dyDescent="0.3">
      <c r="A120" s="85" t="s">
        <v>389</v>
      </c>
      <c r="B120" s="85" t="s">
        <v>533</v>
      </c>
      <c r="C120" s="48">
        <v>341</v>
      </c>
      <c r="D120" s="85" t="s">
        <v>406</v>
      </c>
      <c r="E120" s="85" t="s">
        <v>534</v>
      </c>
      <c r="F120" s="85" t="s">
        <v>407</v>
      </c>
      <c r="G120" s="86">
        <v>19.899999999999999</v>
      </c>
      <c r="H120" s="86">
        <v>32.020000000000003</v>
      </c>
      <c r="I120" s="48" t="s">
        <v>42</v>
      </c>
      <c r="J120" s="48">
        <v>45</v>
      </c>
      <c r="K120" s="87" t="s">
        <v>403</v>
      </c>
      <c r="L120" s="88"/>
      <c r="M120" s="89"/>
      <c r="N120" s="117" t="s">
        <v>535</v>
      </c>
      <c r="O120" s="91"/>
      <c r="P120" s="92" t="s">
        <v>393</v>
      </c>
      <c r="Q120" s="116" t="s">
        <v>65</v>
      </c>
      <c r="R120" s="116" t="s">
        <v>52</v>
      </c>
      <c r="S120" s="93">
        <v>7</v>
      </c>
      <c r="T120" s="93">
        <v>1</v>
      </c>
      <c r="U120" s="93">
        <v>0.03</v>
      </c>
      <c r="V120" s="93" t="s">
        <v>409</v>
      </c>
      <c r="W120" s="93" t="s">
        <v>409</v>
      </c>
      <c r="X120" s="93" t="s">
        <v>409</v>
      </c>
    </row>
    <row r="121" spans="1:24" s="94" customFormat="1" x14ac:dyDescent="0.3">
      <c r="A121" s="85" t="s">
        <v>389</v>
      </c>
      <c r="B121" s="85" t="s">
        <v>410</v>
      </c>
      <c r="C121" s="48">
        <v>342</v>
      </c>
      <c r="D121" s="85" t="s">
        <v>406</v>
      </c>
      <c r="E121" s="85" t="s">
        <v>411</v>
      </c>
      <c r="F121" s="85" t="s">
        <v>412</v>
      </c>
      <c r="G121" s="86">
        <v>15.5</v>
      </c>
      <c r="H121" s="86">
        <v>24.94</v>
      </c>
      <c r="I121" s="48" t="s">
        <v>42</v>
      </c>
      <c r="J121" s="48">
        <v>45</v>
      </c>
      <c r="K121" s="87" t="s">
        <v>403</v>
      </c>
      <c r="L121" s="88"/>
      <c r="M121" s="89"/>
      <c r="N121" s="117" t="s">
        <v>408</v>
      </c>
      <c r="O121" s="91"/>
      <c r="P121" s="92" t="s">
        <v>393</v>
      </c>
      <c r="Q121" s="116" t="s">
        <v>65</v>
      </c>
      <c r="R121" s="116" t="s">
        <v>52</v>
      </c>
      <c r="S121" s="93">
        <v>6.5</v>
      </c>
      <c r="T121" s="93">
        <v>1</v>
      </c>
      <c r="U121" s="93">
        <v>0.06</v>
      </c>
      <c r="V121" s="93" t="s">
        <v>409</v>
      </c>
      <c r="W121" s="93" t="s">
        <v>409</v>
      </c>
      <c r="X121" s="93" t="s">
        <v>409</v>
      </c>
    </row>
    <row r="122" spans="1:24" s="94" customFormat="1" x14ac:dyDescent="0.3">
      <c r="A122" s="85" t="s">
        <v>389</v>
      </c>
      <c r="B122" s="85" t="s">
        <v>536</v>
      </c>
      <c r="C122" s="48">
        <v>343</v>
      </c>
      <c r="D122" s="85" t="s">
        <v>406</v>
      </c>
      <c r="E122" s="85" t="s">
        <v>537</v>
      </c>
      <c r="F122" s="85" t="s">
        <v>538</v>
      </c>
      <c r="G122" s="86">
        <v>14.3</v>
      </c>
      <c r="H122" s="86">
        <v>23</v>
      </c>
      <c r="I122" s="48" t="s">
        <v>42</v>
      </c>
      <c r="J122" s="48">
        <v>69</v>
      </c>
      <c r="K122" s="87" t="s">
        <v>403</v>
      </c>
      <c r="L122" s="88"/>
      <c r="M122" s="89"/>
      <c r="N122" s="117" t="s">
        <v>535</v>
      </c>
      <c r="O122" s="91"/>
      <c r="P122" s="92" t="s">
        <v>393</v>
      </c>
      <c r="Q122" s="116" t="s">
        <v>65</v>
      </c>
      <c r="R122" s="116" t="s">
        <v>52</v>
      </c>
      <c r="S122" s="93">
        <v>6.5</v>
      </c>
      <c r="T122" s="93">
        <v>1</v>
      </c>
      <c r="U122" s="93">
        <v>0.06</v>
      </c>
      <c r="V122" s="93" t="s">
        <v>409</v>
      </c>
      <c r="W122" s="93" t="s">
        <v>409</v>
      </c>
      <c r="X122" s="93" t="s">
        <v>409</v>
      </c>
    </row>
    <row r="123" spans="1:24" s="94" customFormat="1" x14ac:dyDescent="0.3">
      <c r="A123" s="85" t="s">
        <v>389</v>
      </c>
      <c r="B123" s="85" t="s">
        <v>539</v>
      </c>
      <c r="C123" s="48">
        <v>344</v>
      </c>
      <c r="D123" s="85" t="s">
        <v>406</v>
      </c>
      <c r="E123" s="85" t="s">
        <v>540</v>
      </c>
      <c r="F123" s="85" t="s">
        <v>541</v>
      </c>
      <c r="G123" s="86">
        <v>20.2</v>
      </c>
      <c r="H123" s="86">
        <v>32.5</v>
      </c>
      <c r="I123" s="48" t="s">
        <v>42</v>
      </c>
      <c r="J123" s="48">
        <v>69</v>
      </c>
      <c r="K123" s="87" t="s">
        <v>403</v>
      </c>
      <c r="L123" s="88"/>
      <c r="M123" s="89"/>
      <c r="N123" s="117" t="s">
        <v>535</v>
      </c>
      <c r="O123" s="91"/>
      <c r="P123" s="92" t="s">
        <v>393</v>
      </c>
      <c r="Q123" s="116" t="s">
        <v>65</v>
      </c>
      <c r="R123" s="116" t="s">
        <v>52</v>
      </c>
      <c r="S123" s="93">
        <v>4.5</v>
      </c>
      <c r="T123" s="93">
        <v>1</v>
      </c>
      <c r="U123" s="93">
        <v>0.04</v>
      </c>
      <c r="V123" s="93" t="s">
        <v>409</v>
      </c>
      <c r="W123" s="93" t="s">
        <v>409</v>
      </c>
      <c r="X123" s="93" t="s">
        <v>409</v>
      </c>
    </row>
    <row r="124" spans="1:24" s="15" customFormat="1" x14ac:dyDescent="0.3">
      <c r="A124" s="118" t="s">
        <v>413</v>
      </c>
      <c r="B124" s="47" t="s">
        <v>414</v>
      </c>
      <c r="C124" s="99">
        <v>267</v>
      </c>
      <c r="D124" s="35" t="s">
        <v>415</v>
      </c>
      <c r="E124" s="35" t="s">
        <v>468</v>
      </c>
      <c r="F124" s="35" t="s">
        <v>469</v>
      </c>
      <c r="G124" s="37">
        <v>71.62</v>
      </c>
      <c r="H124" s="37">
        <v>119.36666666666667</v>
      </c>
      <c r="I124" s="36" t="s">
        <v>42</v>
      </c>
      <c r="J124" s="36">
        <v>15</v>
      </c>
      <c r="K124" s="36"/>
      <c r="L124" s="39" t="s">
        <v>47</v>
      </c>
      <c r="M124" s="40"/>
      <c r="N124" s="43" t="s">
        <v>416</v>
      </c>
      <c r="O124" s="38"/>
      <c r="P124" s="68" t="s">
        <v>393</v>
      </c>
      <c r="Q124" s="44" t="s">
        <v>65</v>
      </c>
      <c r="R124" s="44" t="s">
        <v>23</v>
      </c>
      <c r="S124" s="45">
        <v>2</v>
      </c>
      <c r="T124" s="45">
        <v>0.25</v>
      </c>
      <c r="U124" s="45">
        <v>5.0611511950912546E-3</v>
      </c>
      <c r="V124" s="45" t="s">
        <v>409</v>
      </c>
      <c r="W124" s="45" t="s">
        <v>409</v>
      </c>
      <c r="X124" s="45" t="s">
        <v>409</v>
      </c>
    </row>
    <row r="125" spans="1:24" s="15" customFormat="1" ht="39" x14ac:dyDescent="0.3">
      <c r="A125" s="118" t="s">
        <v>417</v>
      </c>
      <c r="B125" s="47" t="s">
        <v>418</v>
      </c>
      <c r="C125" s="99">
        <v>312</v>
      </c>
      <c r="D125" s="35" t="s">
        <v>419</v>
      </c>
      <c r="E125" s="35" t="s">
        <v>420</v>
      </c>
      <c r="F125" s="35" t="s">
        <v>421</v>
      </c>
      <c r="G125" s="37">
        <v>14</v>
      </c>
      <c r="H125" s="37">
        <v>22.53</v>
      </c>
      <c r="I125" s="36" t="s">
        <v>42</v>
      </c>
      <c r="J125" s="36">
        <v>495</v>
      </c>
      <c r="K125" s="36"/>
      <c r="L125" s="39" t="s">
        <v>47</v>
      </c>
      <c r="M125" s="40"/>
      <c r="N125" s="43" t="s">
        <v>87</v>
      </c>
      <c r="O125" s="38"/>
      <c r="P125" s="68" t="s">
        <v>422</v>
      </c>
      <c r="Q125" s="44" t="s">
        <v>65</v>
      </c>
      <c r="R125" s="44" t="s">
        <v>23</v>
      </c>
      <c r="S125" s="45"/>
      <c r="T125" s="45">
        <v>0.5</v>
      </c>
      <c r="U125" s="45">
        <v>0.5</v>
      </c>
      <c r="V125" s="45" t="s">
        <v>409</v>
      </c>
      <c r="W125" s="45" t="s">
        <v>409</v>
      </c>
      <c r="X125" s="45" t="s">
        <v>409</v>
      </c>
    </row>
    <row r="126" spans="1:24" s="15" customFormat="1" ht="39" x14ac:dyDescent="0.3">
      <c r="A126" s="118" t="s">
        <v>417</v>
      </c>
      <c r="B126" s="47" t="s">
        <v>423</v>
      </c>
      <c r="C126" s="99">
        <v>334</v>
      </c>
      <c r="D126" s="35" t="s">
        <v>424</v>
      </c>
      <c r="E126" s="35" t="s">
        <v>425</v>
      </c>
      <c r="F126" s="35" t="s">
        <v>426</v>
      </c>
      <c r="G126" s="37">
        <v>29</v>
      </c>
      <c r="H126" s="37">
        <v>46.67</v>
      </c>
      <c r="I126" s="36" t="s">
        <v>42</v>
      </c>
      <c r="J126" s="36">
        <v>95</v>
      </c>
      <c r="K126" s="36"/>
      <c r="L126" s="39" t="s">
        <v>47</v>
      </c>
      <c r="M126" s="40"/>
      <c r="N126" s="43" t="s">
        <v>87</v>
      </c>
      <c r="O126" s="38"/>
      <c r="P126" s="68" t="s">
        <v>422</v>
      </c>
      <c r="Q126" s="44" t="s">
        <v>65</v>
      </c>
      <c r="R126" s="44" t="s">
        <v>23</v>
      </c>
      <c r="S126" s="45"/>
      <c r="T126" s="45">
        <v>0.5</v>
      </c>
      <c r="U126" s="45">
        <v>0.5</v>
      </c>
      <c r="V126" s="45" t="s">
        <v>409</v>
      </c>
      <c r="W126" s="45" t="s">
        <v>409</v>
      </c>
      <c r="X126" s="45" t="s">
        <v>409</v>
      </c>
    </row>
    <row r="127" spans="1:24" s="15" customFormat="1" x14ac:dyDescent="0.3">
      <c r="A127" s="160" t="s">
        <v>417</v>
      </c>
      <c r="B127" s="44" t="s">
        <v>542</v>
      </c>
      <c r="C127" s="39">
        <v>366</v>
      </c>
      <c r="D127" s="154" t="s">
        <v>543</v>
      </c>
      <c r="E127" s="154" t="s">
        <v>544</v>
      </c>
      <c r="F127" s="154" t="s">
        <v>545</v>
      </c>
      <c r="G127" s="37">
        <v>8.4</v>
      </c>
      <c r="H127" s="37">
        <v>13.52</v>
      </c>
      <c r="I127" s="155" t="s">
        <v>42</v>
      </c>
      <c r="J127" s="155">
        <v>64</v>
      </c>
      <c r="K127" s="155" t="s">
        <v>403</v>
      </c>
      <c r="L127" s="39"/>
      <c r="M127" s="156"/>
      <c r="N127" s="157" t="s">
        <v>87</v>
      </c>
      <c r="O127" s="38"/>
      <c r="P127" s="158" t="s">
        <v>546</v>
      </c>
      <c r="Q127" s="159" t="s">
        <v>65</v>
      </c>
      <c r="R127" s="44" t="s">
        <v>23</v>
      </c>
      <c r="S127" s="45">
        <v>15</v>
      </c>
      <c r="T127" s="45">
        <v>0.5</v>
      </c>
      <c r="U127" s="45">
        <v>0.7</v>
      </c>
      <c r="V127" s="45" t="s">
        <v>409</v>
      </c>
      <c r="W127" s="45" t="s">
        <v>409</v>
      </c>
      <c r="X127" s="45" t="s">
        <v>409</v>
      </c>
    </row>
    <row r="128" spans="1:24" s="15" customFormat="1" x14ac:dyDescent="0.3">
      <c r="A128" s="160" t="s">
        <v>417</v>
      </c>
      <c r="B128" s="44" t="s">
        <v>547</v>
      </c>
      <c r="C128" s="39">
        <v>365</v>
      </c>
      <c r="D128" s="154" t="s">
        <v>543</v>
      </c>
      <c r="E128" s="154" t="s">
        <v>548</v>
      </c>
      <c r="F128" s="154" t="s">
        <v>549</v>
      </c>
      <c r="G128" s="37">
        <v>10</v>
      </c>
      <c r="H128" s="37">
        <v>16</v>
      </c>
      <c r="I128" s="155" t="s">
        <v>42</v>
      </c>
      <c r="J128" s="155">
        <v>66</v>
      </c>
      <c r="K128" s="155"/>
      <c r="L128" s="39" t="s">
        <v>47</v>
      </c>
      <c r="M128" s="156"/>
      <c r="N128" s="157" t="s">
        <v>87</v>
      </c>
      <c r="O128" s="38"/>
      <c r="P128" s="158" t="s">
        <v>546</v>
      </c>
      <c r="Q128" s="159" t="s">
        <v>65</v>
      </c>
      <c r="R128" s="44" t="s">
        <v>23</v>
      </c>
      <c r="S128" s="45">
        <v>47.5</v>
      </c>
      <c r="T128" s="45">
        <v>0.5</v>
      </c>
      <c r="U128" s="45"/>
      <c r="V128" s="45" t="s">
        <v>409</v>
      </c>
      <c r="W128" s="45" t="s">
        <v>409</v>
      </c>
      <c r="X128" s="45" t="s">
        <v>409</v>
      </c>
    </row>
    <row r="129" spans="1:24" s="15" customFormat="1" ht="26" x14ac:dyDescent="0.3">
      <c r="A129" s="118" t="s">
        <v>427</v>
      </c>
      <c r="B129" s="47" t="s">
        <v>428</v>
      </c>
      <c r="C129" s="99">
        <v>356</v>
      </c>
      <c r="D129" s="35" t="s">
        <v>429</v>
      </c>
      <c r="E129" s="35" t="s">
        <v>430</v>
      </c>
      <c r="F129" s="35" t="s">
        <v>431</v>
      </c>
      <c r="G129" s="37">
        <v>17</v>
      </c>
      <c r="H129" s="37">
        <v>27.4</v>
      </c>
      <c r="I129" s="36" t="s">
        <v>42</v>
      </c>
      <c r="J129" s="36">
        <v>405</v>
      </c>
      <c r="K129" s="36"/>
      <c r="L129" s="39" t="s">
        <v>47</v>
      </c>
      <c r="M129" s="40"/>
      <c r="N129" s="43" t="s">
        <v>432</v>
      </c>
      <c r="O129" s="38"/>
      <c r="P129" s="68" t="s">
        <v>433</v>
      </c>
      <c r="Q129" s="44" t="s">
        <v>65</v>
      </c>
      <c r="R129" s="44" t="s">
        <v>23</v>
      </c>
      <c r="S129" s="45">
        <v>12</v>
      </c>
      <c r="T129" s="45">
        <v>0.75</v>
      </c>
      <c r="U129" s="45">
        <v>9.8660360784313728E-2</v>
      </c>
      <c r="V129" s="45" t="s">
        <v>409</v>
      </c>
      <c r="W129" s="45" t="s">
        <v>409</v>
      </c>
      <c r="X129" s="45"/>
    </row>
    <row r="130" spans="1:24" x14ac:dyDescent="0.3">
      <c r="A130" s="35" t="s">
        <v>434</v>
      </c>
      <c r="B130" s="35" t="s">
        <v>435</v>
      </c>
      <c r="C130" s="36">
        <v>288</v>
      </c>
      <c r="D130" s="35" t="s">
        <v>466</v>
      </c>
      <c r="E130" s="35" t="s">
        <v>436</v>
      </c>
      <c r="F130" s="35" t="s">
        <v>437</v>
      </c>
      <c r="G130" s="37">
        <v>68.8</v>
      </c>
      <c r="H130" s="37">
        <v>110.7228672</v>
      </c>
      <c r="I130" s="36" t="s">
        <v>22</v>
      </c>
      <c r="J130" s="36" t="s">
        <v>438</v>
      </c>
      <c r="K130" s="36"/>
      <c r="L130" s="39" t="s">
        <v>47</v>
      </c>
      <c r="M130" s="40"/>
      <c r="N130" s="43" t="s">
        <v>467</v>
      </c>
      <c r="O130" s="38"/>
      <c r="P130" s="68" t="s">
        <v>439</v>
      </c>
      <c r="Q130" s="44" t="s">
        <v>50</v>
      </c>
      <c r="R130" s="44" t="s">
        <v>44</v>
      </c>
      <c r="S130" s="45">
        <v>4</v>
      </c>
      <c r="T130" s="45">
        <v>2.6</v>
      </c>
      <c r="U130" s="45">
        <v>0.13600000000000001</v>
      </c>
      <c r="V130" s="45">
        <v>19</v>
      </c>
      <c r="W130" s="45">
        <v>6.5</v>
      </c>
      <c r="X130" s="45">
        <v>0.46</v>
      </c>
    </row>
    <row r="131" spans="1:24" x14ac:dyDescent="0.3">
      <c r="A131" s="119" t="s">
        <v>434</v>
      </c>
      <c r="B131" s="119" t="s">
        <v>435</v>
      </c>
      <c r="C131" s="120">
        <v>288</v>
      </c>
      <c r="D131" s="119" t="s">
        <v>466</v>
      </c>
      <c r="E131" s="119" t="s">
        <v>436</v>
      </c>
      <c r="F131" s="119" t="s">
        <v>437</v>
      </c>
      <c r="G131" s="121">
        <v>18</v>
      </c>
      <c r="H131" s="122">
        <v>28.968192000000002</v>
      </c>
      <c r="I131" s="36" t="s">
        <v>42</v>
      </c>
      <c r="J131" s="120" t="s">
        <v>438</v>
      </c>
      <c r="K131" s="120"/>
      <c r="L131" s="123" t="s">
        <v>47</v>
      </c>
      <c r="M131" s="119"/>
      <c r="N131" s="124" t="s">
        <v>467</v>
      </c>
      <c r="O131" s="125"/>
      <c r="P131" s="126" t="s">
        <v>440</v>
      </c>
      <c r="Q131" s="7" t="s">
        <v>50</v>
      </c>
      <c r="R131" s="44" t="s">
        <v>44</v>
      </c>
      <c r="S131" s="127">
        <v>4</v>
      </c>
      <c r="T131" s="127">
        <v>2.6</v>
      </c>
      <c r="U131" s="127">
        <v>0.13600000000000001</v>
      </c>
      <c r="V131" s="127">
        <v>19</v>
      </c>
      <c r="W131" s="127">
        <v>6.5</v>
      </c>
      <c r="X131" s="127">
        <v>0.46</v>
      </c>
    </row>
    <row r="132" spans="1:24" x14ac:dyDescent="0.3">
      <c r="G132" s="3">
        <f>SUM(G8:G131)</f>
        <v>3653.8199999999993</v>
      </c>
      <c r="O132" s="3">
        <f>SUM(O8:O131)</f>
        <v>71.84</v>
      </c>
      <c r="Q132" s="128"/>
    </row>
    <row r="133" spans="1:24" x14ac:dyDescent="0.3">
      <c r="A133" s="129" t="s">
        <v>441</v>
      </c>
      <c r="G133" s="3">
        <f>G132-O132</f>
        <v>3581.9799999999991</v>
      </c>
      <c r="I133" s="130"/>
      <c r="J133" s="131"/>
      <c r="Q133" s="132"/>
    </row>
    <row r="134" spans="1:24" x14ac:dyDescent="0.3">
      <c r="A134" s="133" t="s">
        <v>442</v>
      </c>
      <c r="I134" s="130"/>
      <c r="J134" s="131"/>
      <c r="O134" s="134"/>
      <c r="P134" s="135"/>
    </row>
    <row r="135" spans="1:24" x14ac:dyDescent="0.3">
      <c r="A135" s="134" t="s">
        <v>443</v>
      </c>
      <c r="G135" s="3" t="s">
        <v>550</v>
      </c>
      <c r="H135" s="3">
        <f>G18+G21+G29+G32+G37+G39+G41+G42+G44+G46+G48+G61+G62+G64+G66+G69+G70+G71+G72+G74+G76+G78+G79+G81+G85+G90+G101+G102+G111+G130</f>
        <v>1794.6700000000003</v>
      </c>
      <c r="I135" s="161"/>
      <c r="J135" s="131"/>
      <c r="N135" s="137" t="s">
        <v>550</v>
      </c>
      <c r="O135" s="134">
        <v>0</v>
      </c>
      <c r="P135" s="135"/>
    </row>
    <row r="136" spans="1:24" x14ac:dyDescent="0.3">
      <c r="A136" t="s">
        <v>444</v>
      </c>
      <c r="G136" s="3" t="s">
        <v>551</v>
      </c>
      <c r="H136" s="3">
        <f>G132-H135</f>
        <v>1859.149999999999</v>
      </c>
      <c r="I136" s="162"/>
      <c r="J136" s="136"/>
      <c r="N136" s="137" t="s">
        <v>551</v>
      </c>
      <c r="O136" s="134">
        <v>71.84</v>
      </c>
      <c r="P136" s="137"/>
    </row>
    <row r="137" spans="1:24" x14ac:dyDescent="0.3">
      <c r="A137" t="s">
        <v>445</v>
      </c>
    </row>
  </sheetData>
  <mergeCells count="4">
    <mergeCell ref="K5:L5"/>
    <mergeCell ref="M5:N5"/>
    <mergeCell ref="G6:H6"/>
    <mergeCell ref="M6:N6"/>
  </mergeCells>
  <dataValidations xWindow="1348" yWindow="536" count="4">
    <dataValidation type="list" allowBlank="1" showInputMessage="1" showErrorMessage="1" errorTitle="Toll Type" error="Please select valid toll type" promptTitle="Toll Type" prompt="Please select toll type" sqref="R8:R45 R48:R131" xr:uid="{00000000-0002-0000-0000-000002000000}">
      <formula1>$AE$6:$AE$8</formula1>
    </dataValidation>
    <dataValidation type="list" allowBlank="1" showInputMessage="1" showErrorMessage="1" errorTitle="Rural/Urban" error="Please select valid entry" promptTitle="Rural/Urban" prompt="Please select Rural, Urban, or Rural/Urban" sqref="I8:I131" xr:uid="{00000000-0002-0000-0000-000000000000}">
      <formula1>$AC$6:$AC$8</formula1>
    </dataValidation>
    <dataValidation type="list" allowBlank="1" showInputMessage="1" showErrorMessage="1" errorTitle="Authority Source" error="Please select valid toll authority source" promptTitle="Authority Source" prompt="Please select toll authority source" sqref="Q8:Q126 Q129:Q131" xr:uid="{00000000-0002-0000-0000-000001000000}">
      <formula1>$AD$6:$AD$20</formula1>
    </dataValidation>
    <dataValidation type="list" allowBlank="1" showInputMessage="1" showErrorMessage="1" errorTitle="Authority Source" error="Please select valid toll authority source" promptTitle="Authority Source" prompt="Please select toll authority source" sqref="Q127:Q128" xr:uid="{B2EA0514-8CB8-42B8-8AF2-FB54F0127370}">
      <formula1>$AD$6:$AD$17</formula1>
    </dataValidation>
  </dataValidations>
  <pageMargins left="0.25" right="0.25" top="0.75" bottom="0.75" header="0.3" footer="0.3"/>
  <pageSetup scale="17"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183B04-42E6-4660-AC0E-3B536370BBC6}"/>
</file>

<file path=customXml/itemProps2.xml><?xml version="1.0" encoding="utf-8"?>
<ds:datastoreItem xmlns:ds="http://schemas.openxmlformats.org/officeDocument/2006/customXml" ds:itemID="{27B36B27-8845-4DBA-9510-E2A1A112AC38}"/>
</file>

<file path=customXml/itemProps3.xml><?xml version="1.0" encoding="utf-8"?>
<ds:datastoreItem xmlns:ds="http://schemas.openxmlformats.org/officeDocument/2006/customXml" ds:itemID="{11356439-B39A-4228-B07B-0D32E0112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INTERSTATE TOLL ROADS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Rozycki, Robert (FHWA)</cp:lastModifiedBy>
  <cp:lastPrinted>2022-05-02T14:05:51Z</cp:lastPrinted>
  <dcterms:created xsi:type="dcterms:W3CDTF">2018-03-08T20:32:58Z</dcterms:created>
  <dcterms:modified xsi:type="dcterms:W3CDTF">2022-05-02T14:06:07Z</dcterms:modified>
</cp:coreProperties>
</file>