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355" windowHeight="12585" activeTab="0"/>
  </bookViews>
  <sheets>
    <sheet name="IN_1" sheetId="1" r:id="rId1"/>
  </sheets>
  <definedNames>
    <definedName name="__123Graph_ACHART1" hidden="1">'IN_1'!$B$102:$J$102</definedName>
    <definedName name="__123Graph_ACHART2" hidden="1">'IN_1'!$B$105:$J$105</definedName>
    <definedName name="__123Graph_ACHART28" hidden="1">'IN_1'!$B$111:$J$111</definedName>
    <definedName name="__123Graph_ACHART4" hidden="1">'IN_1'!$B$108:$J$108</definedName>
    <definedName name="__123Graph_XCHART1" hidden="1">'IN_1'!$B$101:$J$101</definedName>
    <definedName name="__123Graph_XCHART2" hidden="1">'IN_1'!$B$104:$J$104</definedName>
    <definedName name="__123Graph_XCHART28" hidden="1">'IN_1'!$B$110:$J$110</definedName>
    <definedName name="__123Graph_XCHART4" hidden="1">'IN_1'!$B$107:$J$107</definedName>
    <definedName name="GBLAND">'IN_1'!$F$91</definedName>
    <definedName name="GBPOP">'IN_1'!$F$89</definedName>
    <definedName name="PAGE1">'IN_1'!$A$1:$J$34</definedName>
    <definedName name="SHEET1">'IN_1'!$A$1:$J$82</definedName>
    <definedName name="WGPOP">'IN_1'!$D$89</definedName>
  </definedNames>
  <calcPr fullCalcOnLoad="1"/>
</workbook>
</file>

<file path=xl/sharedStrings.xml><?xml version="1.0" encoding="utf-8"?>
<sst xmlns="http://schemas.openxmlformats.org/spreadsheetml/2006/main" count="92" uniqueCount="38">
  <si>
    <t>SOCIAL AND DEMOGRAPHIC CHARACTERISTICS</t>
  </si>
  <si>
    <t>FOR SELECTED COUNTRIES - 1996</t>
  </si>
  <si>
    <t>OCTOBER 1998</t>
  </si>
  <si>
    <t>TABLE IN-1</t>
  </si>
  <si>
    <t>ASIA</t>
  </si>
  <si>
    <t>EUROPE</t>
  </si>
  <si>
    <t>AMERICA</t>
  </si>
  <si>
    <t>JAPAN</t>
  </si>
  <si>
    <t>FRANCE</t>
  </si>
  <si>
    <t>GERMANY</t>
  </si>
  <si>
    <t>SWEDEN</t>
  </si>
  <si>
    <t>UNITED</t>
  </si>
  <si>
    <t>CANADA</t>
  </si>
  <si>
    <t>CHILE</t>
  </si>
  <si>
    <t>MEXICO</t>
  </si>
  <si>
    <t>KINGDOM</t>
  </si>
  <si>
    <t>STATES</t>
  </si>
  <si>
    <t>Population</t>
  </si>
  <si>
    <t>Land Area (square kilometers)</t>
  </si>
  <si>
    <t>Population Density</t>
  </si>
  <si>
    <t xml:space="preserve">   (persons per square kilometer)</t>
  </si>
  <si>
    <t>GDP (billion $)</t>
  </si>
  <si>
    <t xml:space="preserve">   (purchasing power </t>
  </si>
  <si>
    <t xml:space="preserve">   equivalent)</t>
  </si>
  <si>
    <t xml:space="preserve"> GDP per Capita   ($)</t>
  </si>
  <si>
    <t>Percent of  Surface Passenger 1/</t>
  </si>
  <si>
    <t>N/A</t>
  </si>
  <si>
    <t xml:space="preserve"> Kilometers by Road Transport</t>
  </si>
  <si>
    <t>Percent of Surface Freight 2/</t>
  </si>
  <si>
    <t xml:space="preserve">  Ton Kilometers by Road Transport</t>
  </si>
  <si>
    <t xml:space="preserve">Source:  Prepared from "The World Factbook," 1996 and 1997, Central Intelligence Agency, Washington, D.C.,  "OECD in Figures," 1998 Edition, </t>
  </si>
  <si>
    <t xml:space="preserve">  and the National Commission on Traffic Safety of Chile.</t>
  </si>
  <si>
    <t xml:space="preserve">        1/ Surface transport includes road and rail; road transport includes bus and automobile.</t>
  </si>
  <si>
    <t xml:space="preserve">        2/ Surface transport includes road and rail transport, inland waterways and pipelines.</t>
  </si>
  <si>
    <t>CIA Factbook, 1993</t>
  </si>
  <si>
    <t>Land Area (Kilometers)</t>
  </si>
  <si>
    <t>UK</t>
  </si>
  <si>
    <t>US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</si>
</sst>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.0_);\(&quot;$&quot;#,##0.0\)"/>
    <numFmt numFmtId="166" formatCode="0.0%"/>
  </numFmts>
  <fonts count="5">
    <font>
      <sz val="9"/>
      <name val="P-AVGARD"/>
      <family val="0"/>
    </font>
    <font>
      <sz val="10"/>
      <name val="Arial"/>
      <family val="0"/>
    </font>
    <font>
      <b/>
      <sz val="10"/>
      <name val="P-AVGARD"/>
      <family val="0"/>
    </font>
    <font>
      <sz val="10"/>
      <name val="P-AVGARD"/>
      <family val="0"/>
    </font>
    <font>
      <sz val="18"/>
      <name val="P-AVGARD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39" fontId="0" fillId="0" borderId="0" xfId="0" applyAlignment="1">
      <alignment/>
    </xf>
    <xf numFmtId="39" fontId="2" fillId="0" borderId="0" xfId="0" applyFont="1" applyAlignment="1">
      <alignment horizontal="centerContinuous"/>
    </xf>
    <xf numFmtId="39" fontId="3" fillId="0" borderId="0" xfId="0" applyFont="1" applyAlignment="1">
      <alignment horizontal="centerContinuous"/>
    </xf>
    <xf numFmtId="39" fontId="3" fillId="0" borderId="0" xfId="0" applyFont="1" applyAlignment="1">
      <alignment/>
    </xf>
    <xf numFmtId="39" fontId="3" fillId="0" borderId="1" xfId="0" applyFont="1" applyBorder="1" applyAlignment="1">
      <alignment/>
    </xf>
    <xf numFmtId="39" fontId="3" fillId="0" borderId="2" xfId="0" applyFont="1" applyBorder="1" applyAlignment="1">
      <alignment horizontal="centerContinuous"/>
    </xf>
    <xf numFmtId="39" fontId="3" fillId="0" borderId="3" xfId="0" applyFont="1" applyBorder="1" applyAlignment="1">
      <alignment horizontal="centerContinuous"/>
    </xf>
    <xf numFmtId="39" fontId="3" fillId="0" borderId="4" xfId="0" applyFont="1" applyBorder="1" applyAlignment="1">
      <alignment horizontal="centerContinuous"/>
    </xf>
    <xf numFmtId="39" fontId="3" fillId="0" borderId="5" xfId="0" applyFont="1" applyBorder="1" applyAlignment="1">
      <alignment horizontal="centerContinuous"/>
    </xf>
    <xf numFmtId="39" fontId="3" fillId="0" borderId="6" xfId="0" applyFont="1" applyBorder="1" applyAlignment="1">
      <alignment horizontal="centerContinuous"/>
    </xf>
    <xf numFmtId="39" fontId="3" fillId="0" borderId="7" xfId="0" applyFont="1" applyBorder="1" applyAlignment="1">
      <alignment horizontal="centerContinuous"/>
    </xf>
    <xf numFmtId="39" fontId="2" fillId="0" borderId="0" xfId="0" applyFont="1" applyAlignment="1">
      <alignment/>
    </xf>
    <xf numFmtId="39" fontId="3" fillId="0" borderId="8" xfId="0" applyFont="1" applyBorder="1" applyAlignment="1">
      <alignment/>
    </xf>
    <xf numFmtId="39" fontId="3" fillId="0" borderId="9" xfId="0" applyFont="1" applyBorder="1" applyAlignment="1">
      <alignment horizontal="centerContinuous"/>
    </xf>
    <xf numFmtId="39" fontId="3" fillId="0" borderId="10" xfId="0" applyFont="1" applyBorder="1" applyAlignment="1">
      <alignment horizontal="centerContinuous"/>
    </xf>
    <xf numFmtId="39" fontId="3" fillId="0" borderId="11" xfId="0" applyFont="1" applyBorder="1" applyAlignment="1">
      <alignment horizontal="centerContinuous"/>
    </xf>
    <xf numFmtId="39" fontId="3" fillId="0" borderId="1" xfId="0" applyFont="1" applyBorder="1" applyAlignment="1">
      <alignment horizontal="centerContinuous"/>
    </xf>
    <xf numFmtId="39" fontId="3" fillId="0" borderId="12" xfId="0" applyFont="1" applyBorder="1" applyAlignment="1">
      <alignment/>
    </xf>
    <xf numFmtId="39" fontId="3" fillId="0" borderId="13" xfId="0" applyFont="1" applyBorder="1" applyAlignment="1">
      <alignment/>
    </xf>
    <xf numFmtId="39" fontId="3" fillId="0" borderId="14" xfId="0" applyFont="1" applyBorder="1" applyAlignment="1">
      <alignment horizontal="centerContinuous"/>
    </xf>
    <xf numFmtId="39" fontId="3" fillId="0" borderId="15" xfId="0" applyFont="1" applyBorder="1" applyAlignment="1">
      <alignment/>
    </xf>
    <xf numFmtId="39" fontId="3" fillId="0" borderId="16" xfId="0" applyFont="1" applyBorder="1" applyAlignment="1">
      <alignment/>
    </xf>
    <xf numFmtId="39" fontId="3" fillId="0" borderId="10" xfId="0" applyFont="1" applyBorder="1" applyAlignment="1">
      <alignment/>
    </xf>
    <xf numFmtId="39" fontId="3" fillId="0" borderId="11" xfId="0" applyFont="1" applyBorder="1" applyAlignment="1">
      <alignment/>
    </xf>
    <xf numFmtId="39" fontId="3" fillId="0" borderId="9" xfId="0" applyFont="1" applyBorder="1" applyAlignment="1">
      <alignment/>
    </xf>
    <xf numFmtId="37" fontId="3" fillId="0" borderId="16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9" fontId="0" fillId="0" borderId="16" xfId="0" applyBorder="1" applyAlignment="1">
      <alignment/>
    </xf>
    <xf numFmtId="39" fontId="0" fillId="0" borderId="13" xfId="0" applyBorder="1" applyAlignment="1">
      <alignment/>
    </xf>
    <xf numFmtId="39" fontId="0" fillId="0" borderId="15" xfId="0" applyBorder="1" applyAlignment="1">
      <alignment/>
    </xf>
    <xf numFmtId="39" fontId="0" fillId="0" borderId="17" xfId="0" applyBorder="1" applyAlignment="1">
      <alignment/>
    </xf>
    <xf numFmtId="39" fontId="0" fillId="0" borderId="14" xfId="0" applyBorder="1" applyAlignment="1">
      <alignment/>
    </xf>
    <xf numFmtId="164" fontId="3" fillId="0" borderId="15" xfId="0" applyNumberFormat="1" applyFont="1" applyBorder="1" applyAlignment="1" applyProtection="1">
      <alignment/>
      <protection/>
    </xf>
    <xf numFmtId="164" fontId="3" fillId="0" borderId="13" xfId="0" applyNumberFormat="1" applyFont="1" applyBorder="1" applyAlignment="1" applyProtection="1">
      <alignment/>
      <protection/>
    </xf>
    <xf numFmtId="164" fontId="3" fillId="0" borderId="16" xfId="0" applyNumberFormat="1" applyFont="1" applyBorder="1" applyAlignment="1" applyProtection="1">
      <alignment/>
      <protection/>
    </xf>
    <xf numFmtId="164" fontId="3" fillId="0" borderId="14" xfId="0" applyNumberFormat="1" applyFont="1" applyBorder="1" applyAlignment="1" applyProtection="1">
      <alignment/>
      <protection/>
    </xf>
    <xf numFmtId="165" fontId="3" fillId="0" borderId="15" xfId="0" applyNumberFormat="1" applyFont="1" applyBorder="1" applyAlignment="1" applyProtection="1">
      <alignment/>
      <protection/>
    </xf>
    <xf numFmtId="165" fontId="3" fillId="0" borderId="13" xfId="0" applyNumberFormat="1" applyFont="1" applyBorder="1" applyAlignment="1" applyProtection="1">
      <alignment/>
      <protection/>
    </xf>
    <xf numFmtId="165" fontId="3" fillId="0" borderId="16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5" fontId="3" fillId="0" borderId="15" xfId="0" applyNumberFormat="1" applyFont="1" applyBorder="1" applyAlignment="1" applyProtection="1">
      <alignment/>
      <protection/>
    </xf>
    <xf numFmtId="5" fontId="3" fillId="0" borderId="13" xfId="0" applyNumberFormat="1" applyFont="1" applyBorder="1" applyAlignment="1" applyProtection="1">
      <alignment/>
      <protection/>
    </xf>
    <xf numFmtId="5" fontId="3" fillId="0" borderId="16" xfId="0" applyNumberFormat="1" applyFont="1" applyBorder="1" applyAlignment="1" applyProtection="1">
      <alignment/>
      <protection/>
    </xf>
    <xf numFmtId="39" fontId="3" fillId="0" borderId="14" xfId="0" applyFont="1" applyBorder="1" applyAlignment="1">
      <alignment/>
    </xf>
    <xf numFmtId="5" fontId="3" fillId="0" borderId="14" xfId="0" applyNumberFormat="1" applyFont="1" applyBorder="1" applyAlignment="1" applyProtection="1">
      <alignment/>
      <protection/>
    </xf>
    <xf numFmtId="5" fontId="3" fillId="0" borderId="18" xfId="0" applyNumberFormat="1" applyFont="1" applyBorder="1" applyAlignment="1" applyProtection="1">
      <alignment/>
      <protection/>
    </xf>
    <xf numFmtId="5" fontId="3" fillId="0" borderId="12" xfId="0" applyNumberFormat="1" applyFont="1" applyBorder="1" applyAlignment="1" applyProtection="1">
      <alignment/>
      <protection/>
    </xf>
    <xf numFmtId="5" fontId="3" fillId="0" borderId="9" xfId="0" applyNumberFormat="1" applyFont="1" applyBorder="1" applyAlignment="1" applyProtection="1">
      <alignment/>
      <protection/>
    </xf>
    <xf numFmtId="5" fontId="3" fillId="0" borderId="10" xfId="0" applyNumberFormat="1" applyFont="1" applyBorder="1" applyAlignment="1" applyProtection="1">
      <alignment/>
      <protection/>
    </xf>
    <xf numFmtId="5" fontId="3" fillId="0" borderId="11" xfId="0" applyNumberFormat="1" applyFont="1" applyBorder="1" applyAlignment="1" applyProtection="1">
      <alignment/>
      <protection/>
    </xf>
    <xf numFmtId="166" fontId="3" fillId="0" borderId="16" xfId="0" applyNumberFormat="1" applyFont="1" applyBorder="1" applyAlignment="1" applyProtection="1">
      <alignment/>
      <protection/>
    </xf>
    <xf numFmtId="166" fontId="3" fillId="0" borderId="13" xfId="0" applyNumberFormat="1" applyFont="1" applyBorder="1" applyAlignment="1" applyProtection="1">
      <alignment/>
      <protection/>
    </xf>
    <xf numFmtId="166" fontId="3" fillId="0" borderId="15" xfId="0" applyNumberFormat="1" applyFont="1" applyBorder="1" applyAlignment="1" applyProtection="1">
      <alignment/>
      <protection/>
    </xf>
    <xf numFmtId="39" fontId="0" fillId="0" borderId="15" xfId="0" applyBorder="1" applyAlignment="1">
      <alignment horizontal="center"/>
    </xf>
    <xf numFmtId="166" fontId="3" fillId="0" borderId="15" xfId="0" applyNumberFormat="1" applyFont="1" applyBorder="1" applyAlignment="1" applyProtection="1">
      <alignment horizontal="center"/>
      <protection/>
    </xf>
    <xf numFmtId="166" fontId="3" fillId="0" borderId="19" xfId="0" applyNumberFormat="1" applyFont="1" applyBorder="1" applyAlignment="1" applyProtection="1">
      <alignment/>
      <protection/>
    </xf>
    <xf numFmtId="39" fontId="0" fillId="0" borderId="12" xfId="0" applyBorder="1" applyAlignment="1">
      <alignment/>
    </xf>
    <xf numFmtId="39" fontId="0" fillId="0" borderId="18" xfId="0" applyBorder="1" applyAlignment="1">
      <alignment/>
    </xf>
    <xf numFmtId="39" fontId="0" fillId="0" borderId="20" xfId="0" applyBorder="1" applyAlignment="1">
      <alignment/>
    </xf>
    <xf numFmtId="166" fontId="3" fillId="0" borderId="0" xfId="0" applyNumberFormat="1" applyFont="1" applyAlignment="1" applyProtection="1">
      <alignment/>
      <protection/>
    </xf>
    <xf numFmtId="166" fontId="3" fillId="0" borderId="16" xfId="0" applyNumberFormat="1" applyFont="1" applyBorder="1" applyAlignment="1" applyProtection="1">
      <alignment horizontal="center"/>
      <protection/>
    </xf>
    <xf numFmtId="39" fontId="3" fillId="0" borderId="4" xfId="0" applyFont="1" applyBorder="1" applyAlignment="1">
      <alignment/>
    </xf>
    <xf numFmtId="39" fontId="3" fillId="0" borderId="21" xfId="0" applyFont="1" applyBorder="1" applyAlignment="1">
      <alignment/>
    </xf>
    <xf numFmtId="39" fontId="3" fillId="0" borderId="17" xfId="0" applyFont="1" applyBorder="1" applyAlignment="1">
      <alignment/>
    </xf>
    <xf numFmtId="39" fontId="3" fillId="0" borderId="19" xfId="0" applyFont="1" applyBorder="1" applyAlignment="1">
      <alignment/>
    </xf>
    <xf numFmtId="39" fontId="3" fillId="0" borderId="22" xfId="0" applyFont="1" applyBorder="1" applyAlignment="1">
      <alignment/>
    </xf>
    <xf numFmtId="39" fontId="3" fillId="0" borderId="20" xfId="0" applyFont="1" applyBorder="1" applyAlignment="1">
      <alignment/>
    </xf>
    <xf numFmtId="39" fontId="0" fillId="0" borderId="0" xfId="0" applyNumberFormat="1" applyAlignment="1" applyProtection="1">
      <alignment/>
      <protection/>
    </xf>
    <xf numFmtId="39" fontId="3" fillId="0" borderId="16" xfId="0" applyFont="1" applyBorder="1" applyAlignment="1">
      <alignment horizontal="center"/>
    </xf>
    <xf numFmtId="39" fontId="3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P-AVGARD"/>
                <a:ea typeface="P-AVGARD"/>
                <a:cs typeface="P-AVGARD"/>
              </a:rPr>
              <a:t>Population</a:t>
            </a:r>
          </a:p>
        </c:rich>
      </c:tx>
      <c:layout>
        <c:manualLayout>
          <c:xMode val="factor"/>
          <c:yMode val="factor"/>
          <c:x val="-0.212"/>
          <c:y val="0.105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6"/>
          <c:y val="0.1815"/>
          <c:w val="0.948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IN_1!$B$101:$J$101</c:f>
              <c:strCache>
                <c:ptCount val="9"/>
                <c:pt idx="0">
                  <c:v>JAPAN</c:v>
                </c:pt>
                <c:pt idx="1">
                  <c:v>FRANCE</c:v>
                </c:pt>
                <c:pt idx="2">
                  <c:v>GERMANY</c:v>
                </c:pt>
                <c:pt idx="3">
                  <c:v>SWEDEN</c:v>
                </c:pt>
                <c:pt idx="4">
                  <c:v>UK</c:v>
                </c:pt>
                <c:pt idx="5">
                  <c:v>CANADA</c:v>
                </c:pt>
                <c:pt idx="6">
                  <c:v>CHILE</c:v>
                </c:pt>
                <c:pt idx="7">
                  <c:v>MEXICO</c:v>
                </c:pt>
                <c:pt idx="8">
                  <c:v>US</c:v>
                </c:pt>
              </c:strCache>
            </c:strRef>
          </c:cat>
          <c:val>
            <c:numRef>
              <c:f>IN_1!$B$102:$J$102</c:f>
              <c:numCache>
                <c:ptCount val="9"/>
                <c:pt idx="0">
                  <c:v>125449703</c:v>
                </c:pt>
                <c:pt idx="1">
                  <c:v>58317450</c:v>
                </c:pt>
                <c:pt idx="2">
                  <c:v>83536115</c:v>
                </c:pt>
                <c:pt idx="3">
                  <c:v>8900954</c:v>
                </c:pt>
                <c:pt idx="4">
                  <c:v>58489975</c:v>
                </c:pt>
                <c:pt idx="5">
                  <c:v>28820671</c:v>
                </c:pt>
                <c:pt idx="6">
                  <c:v>14418800</c:v>
                </c:pt>
                <c:pt idx="7">
                  <c:v>95772462</c:v>
                </c:pt>
                <c:pt idx="8">
                  <c:v>267954764</c:v>
                </c:pt>
              </c:numCache>
            </c:numRef>
          </c:val>
        </c:ser>
        <c:axId val="60701837"/>
        <c:axId val="9445622"/>
      </c:barChart>
      <c:catAx>
        <c:axId val="6070183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9445622"/>
        <c:crosses val="autoZero"/>
        <c:auto val="1"/>
        <c:lblOffset val="100"/>
        <c:noMultiLvlLbl val="0"/>
      </c:catAx>
      <c:valAx>
        <c:axId val="94456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60701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P-AVGARD"/>
                <a:ea typeface="P-AVGARD"/>
                <a:cs typeface="P-AVGARD"/>
              </a:rPr>
              <a:t>Land Area</a:t>
            </a:r>
          </a:p>
        </c:rich>
      </c:tx>
      <c:layout>
        <c:manualLayout>
          <c:xMode val="factor"/>
          <c:yMode val="factor"/>
          <c:x val="-0.194"/>
          <c:y val="0.114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95"/>
          <c:y val="0.1815"/>
          <c:w val="0.8842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IN_1!$B$104:$J$104</c:f>
              <c:strCache>
                <c:ptCount val="9"/>
                <c:pt idx="0">
                  <c:v>JAPAN</c:v>
                </c:pt>
                <c:pt idx="1">
                  <c:v>FRANCE</c:v>
                </c:pt>
                <c:pt idx="2">
                  <c:v>GERMANY</c:v>
                </c:pt>
                <c:pt idx="3">
                  <c:v>SWEDEN</c:v>
                </c:pt>
                <c:pt idx="4">
                  <c:v>UK</c:v>
                </c:pt>
                <c:pt idx="5">
                  <c:v>CANADA</c:v>
                </c:pt>
                <c:pt idx="6">
                  <c:v>CHILE</c:v>
                </c:pt>
                <c:pt idx="7">
                  <c:v>MEXICO</c:v>
                </c:pt>
                <c:pt idx="8">
                  <c:v>US</c:v>
                </c:pt>
              </c:strCache>
            </c:strRef>
          </c:cat>
          <c:val>
            <c:numRef>
              <c:f>IN_1!$B$105:$J$105</c:f>
              <c:numCache>
                <c:ptCount val="9"/>
                <c:pt idx="0">
                  <c:v>374744</c:v>
                </c:pt>
                <c:pt idx="1">
                  <c:v>545630</c:v>
                </c:pt>
                <c:pt idx="2">
                  <c:v>349520</c:v>
                </c:pt>
                <c:pt idx="3">
                  <c:v>410928</c:v>
                </c:pt>
                <c:pt idx="4">
                  <c:v>241590</c:v>
                </c:pt>
                <c:pt idx="5">
                  <c:v>9220970</c:v>
                </c:pt>
                <c:pt idx="6">
                  <c:v>748800</c:v>
                </c:pt>
                <c:pt idx="7">
                  <c:v>1923040</c:v>
                </c:pt>
                <c:pt idx="8">
                  <c:v>9158960</c:v>
                </c:pt>
              </c:numCache>
            </c:numRef>
          </c:val>
        </c:ser>
        <c:axId val="17901735"/>
        <c:axId val="26897888"/>
      </c:barChart>
      <c:catAx>
        <c:axId val="1790173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26897888"/>
        <c:crosses val="autoZero"/>
        <c:auto val="1"/>
        <c:lblOffset val="100"/>
        <c:noMultiLvlLbl val="0"/>
      </c:catAx>
      <c:valAx>
        <c:axId val="26897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P-AVGARD"/>
                    <a:ea typeface="P-AVGARD"/>
                    <a:cs typeface="P-AVGARD"/>
                  </a:rPr>
                  <a:t>Square Kilometers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17901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P-AVGARD"/>
                <a:ea typeface="P-AVGARD"/>
                <a:cs typeface="P-AVGARD"/>
              </a:rPr>
              <a:t>Population Density</a:t>
            </a:r>
          </a:p>
        </c:rich>
      </c:tx>
      <c:layout>
        <c:manualLayout>
          <c:xMode val="factor"/>
          <c:yMode val="factor"/>
          <c:x val="0.2"/>
          <c:y val="0.111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905"/>
          <c:y val="0.181"/>
          <c:w val="0.883"/>
          <c:h val="0.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IN_1!$B$107:$J$107</c:f>
              <c:strCache>
                <c:ptCount val="9"/>
                <c:pt idx="0">
                  <c:v>JAPAN</c:v>
                </c:pt>
                <c:pt idx="1">
                  <c:v>FRANCE</c:v>
                </c:pt>
                <c:pt idx="2">
                  <c:v>GERMANY</c:v>
                </c:pt>
                <c:pt idx="3">
                  <c:v>SWEDEN</c:v>
                </c:pt>
                <c:pt idx="4">
                  <c:v>UK</c:v>
                </c:pt>
                <c:pt idx="5">
                  <c:v>CANADA</c:v>
                </c:pt>
                <c:pt idx="6">
                  <c:v>CHILE</c:v>
                </c:pt>
                <c:pt idx="7">
                  <c:v>MEXICO</c:v>
                </c:pt>
                <c:pt idx="8">
                  <c:v>US</c:v>
                </c:pt>
              </c:strCache>
            </c:strRef>
          </c:cat>
          <c:val>
            <c:numRef>
              <c:f>IN_1!$B$108:$J$108</c:f>
              <c:numCache>
                <c:ptCount val="9"/>
                <c:pt idx="0">
                  <c:v>334.76107155818374</c:v>
                </c:pt>
                <c:pt idx="1">
                  <c:v>106.88094496270367</c:v>
                </c:pt>
                <c:pt idx="2">
                  <c:v>239.0023889906157</c:v>
                </c:pt>
                <c:pt idx="3">
                  <c:v>21.660616945060934</c:v>
                </c:pt>
                <c:pt idx="4">
                  <c:v>242.10428825696428</c:v>
                </c:pt>
                <c:pt idx="5">
                  <c:v>3.1255573979744</c:v>
                </c:pt>
                <c:pt idx="6">
                  <c:v>19.255876068376068</c:v>
                </c:pt>
                <c:pt idx="7">
                  <c:v>49.80263645061985</c:v>
                </c:pt>
                <c:pt idx="8">
                  <c:v>29.2560251382253</c:v>
                </c:pt>
              </c:numCache>
            </c:numRef>
          </c:val>
        </c:ser>
        <c:axId val="40754401"/>
        <c:axId val="31245290"/>
      </c:barChart>
      <c:catAx>
        <c:axId val="4075440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31245290"/>
        <c:crosses val="autoZero"/>
        <c:auto val="1"/>
        <c:lblOffset val="100"/>
        <c:noMultiLvlLbl val="0"/>
      </c:catAx>
      <c:valAx>
        <c:axId val="31245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P-AVGARD"/>
                    <a:ea typeface="P-AVGARD"/>
                    <a:cs typeface="P-AVGARD"/>
                  </a:rPr>
                  <a:t>Persons per Square Kilometer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40754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P-AVGARD"/>
                <a:ea typeface="P-AVGARD"/>
                <a:cs typeface="P-AVGARD"/>
              </a:rPr>
              <a:t>GDP per Capita</a:t>
            </a:r>
          </a:p>
        </c:rich>
      </c:tx>
      <c:layout>
        <c:manualLayout>
          <c:xMode val="factor"/>
          <c:yMode val="factor"/>
          <c:x val="-0.145"/>
          <c:y val="0.081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925"/>
          <c:y val="0.1795"/>
          <c:w val="0.8847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IN_1!$B$110:$J$110</c:f>
              <c:strCache>
                <c:ptCount val="9"/>
                <c:pt idx="0">
                  <c:v>JAPAN</c:v>
                </c:pt>
                <c:pt idx="1">
                  <c:v>FRANCE</c:v>
                </c:pt>
                <c:pt idx="2">
                  <c:v>GERMANY</c:v>
                </c:pt>
                <c:pt idx="3">
                  <c:v>SWEDEN</c:v>
                </c:pt>
                <c:pt idx="4">
                  <c:v>UK</c:v>
                </c:pt>
                <c:pt idx="5">
                  <c:v>CANADA</c:v>
                </c:pt>
                <c:pt idx="6">
                  <c:v>CHILE</c:v>
                </c:pt>
                <c:pt idx="7">
                  <c:v>MEXICO</c:v>
                </c:pt>
                <c:pt idx="8">
                  <c:v>US</c:v>
                </c:pt>
              </c:strCache>
            </c:strRef>
          </c:cat>
          <c:val>
            <c:numRef>
              <c:f>IN_1!$B$111:$J$111</c:f>
              <c:numCache>
                <c:ptCount val="9"/>
                <c:pt idx="0">
                  <c:v>22718.268213038336</c:v>
                </c:pt>
                <c:pt idx="1">
                  <c:v>20919.98192650742</c:v>
                </c:pt>
                <c:pt idx="2">
                  <c:v>20350.479550072443</c:v>
                </c:pt>
                <c:pt idx="3">
                  <c:v>20705.64570943744</c:v>
                </c:pt>
                <c:pt idx="4">
                  <c:v>20345.366876973363</c:v>
                </c:pt>
                <c:pt idx="5">
                  <c:v>25016.76661171421</c:v>
                </c:pt>
                <c:pt idx="6">
                  <c:v>8364.080228590452</c:v>
                </c:pt>
                <c:pt idx="7">
                  <c:v>8116.111706515387</c:v>
                </c:pt>
                <c:pt idx="8">
                  <c:v>28400.31610708739</c:v>
                </c:pt>
              </c:numCache>
            </c:numRef>
          </c:val>
        </c:ser>
        <c:axId val="12772155"/>
        <c:axId val="47840532"/>
      </c:barChart>
      <c:catAx>
        <c:axId val="12772155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47840532"/>
        <c:crosses val="autoZero"/>
        <c:auto val="1"/>
        <c:lblOffset val="100"/>
        <c:noMultiLvlLbl val="0"/>
      </c:catAx>
      <c:valAx>
        <c:axId val="4784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P-AVGARD"/>
                    <a:ea typeface="P-AVGARD"/>
                    <a:cs typeface="P-AVGARD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127721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39</xdr:row>
      <xdr:rowOff>0</xdr:rowOff>
    </xdr:from>
    <xdr:to>
      <xdr:col>3</xdr:col>
      <xdr:colOff>714375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104775" y="6772275"/>
        <a:ext cx="42862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</xdr:col>
      <xdr:colOff>85725</xdr:colOff>
      <xdr:row>39</xdr:row>
      <xdr:rowOff>0</xdr:rowOff>
    </xdr:from>
    <xdr:to>
      <xdr:col>9</xdr:col>
      <xdr:colOff>647700</xdr:colOff>
      <xdr:row>59</xdr:row>
      <xdr:rowOff>47625</xdr:rowOff>
    </xdr:to>
    <xdr:graphicFrame>
      <xdr:nvGraphicFramePr>
        <xdr:cNvPr id="2" name="Chart 2"/>
        <xdr:cNvGraphicFramePr/>
      </xdr:nvGraphicFramePr>
      <xdr:xfrm>
        <a:off x="4505325" y="6772275"/>
        <a:ext cx="42767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123825</xdr:colOff>
      <xdr:row>60</xdr:row>
      <xdr:rowOff>38100</xdr:rowOff>
    </xdr:from>
    <xdr:to>
      <xdr:col>3</xdr:col>
      <xdr:colOff>676275</xdr:colOff>
      <xdr:row>81</xdr:row>
      <xdr:rowOff>9525</xdr:rowOff>
    </xdr:to>
    <xdr:graphicFrame>
      <xdr:nvGraphicFramePr>
        <xdr:cNvPr id="3" name="Chart 3"/>
        <xdr:cNvGraphicFramePr/>
      </xdr:nvGraphicFramePr>
      <xdr:xfrm>
        <a:off x="123825" y="10210800"/>
        <a:ext cx="422910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4</xdr:col>
      <xdr:colOff>66675</xdr:colOff>
      <xdr:row>60</xdr:row>
      <xdr:rowOff>9525</xdr:rowOff>
    </xdr:from>
    <xdr:to>
      <xdr:col>9</xdr:col>
      <xdr:colOff>619125</xdr:colOff>
      <xdr:row>81</xdr:row>
      <xdr:rowOff>9525</xdr:rowOff>
    </xdr:to>
    <xdr:graphicFrame>
      <xdr:nvGraphicFramePr>
        <xdr:cNvPr id="4" name="Chart 4"/>
        <xdr:cNvGraphicFramePr/>
      </xdr:nvGraphicFramePr>
      <xdr:xfrm>
        <a:off x="4486275" y="10182225"/>
        <a:ext cx="426720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127"/>
  <sheetViews>
    <sheetView showGridLines="0" tabSelected="1" defaultGridColor="0" zoomScale="70" zoomScaleNormal="70" colorId="22" workbookViewId="0" topLeftCell="A1">
      <selection activeCell="A54" sqref="A54"/>
    </sheetView>
  </sheetViews>
  <sheetFormatPr defaultColWidth="9.75390625" defaultRowHeight="12"/>
  <cols>
    <col min="1" max="1" width="28.75390625" style="3" customWidth="1"/>
    <col min="2" max="16384" width="9.75390625" style="3" customWidth="1"/>
  </cols>
  <sheetData>
    <row r="1" spans="1:10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3.5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9" ht="21.75" customHeight="1">
      <c r="A4" s="1"/>
      <c r="B4" s="2"/>
      <c r="C4" s="2"/>
      <c r="D4"/>
      <c r="E4" s="2"/>
      <c r="F4" s="2"/>
      <c r="G4" s="2"/>
      <c r="H4" s="2"/>
      <c r="I4" s="2"/>
    </row>
    <row r="5" spans="1:10" ht="13.5" customHeight="1">
      <c r="A5" s="2" t="s">
        <v>2</v>
      </c>
      <c r="B5" s="2"/>
      <c r="C5" s="2"/>
      <c r="D5" s="2"/>
      <c r="E5" s="2"/>
      <c r="F5" s="2"/>
      <c r="G5" s="2"/>
      <c r="H5" s="2"/>
      <c r="I5" s="2"/>
      <c r="J5" s="2" t="s">
        <v>3</v>
      </c>
    </row>
    <row r="6" spans="1:11" ht="13.5" customHeight="1">
      <c r="A6" s="4"/>
      <c r="B6" s="5" t="s">
        <v>4</v>
      </c>
      <c r="C6" s="6" t="s">
        <v>5</v>
      </c>
      <c r="D6" s="7"/>
      <c r="E6" s="7"/>
      <c r="F6" s="7"/>
      <c r="G6" s="8" t="s">
        <v>6</v>
      </c>
      <c r="H6" s="9"/>
      <c r="I6" s="9"/>
      <c r="J6" s="10"/>
      <c r="K6" s="11"/>
    </row>
    <row r="7" spans="1:11" ht="13.5" customHeight="1">
      <c r="A7" s="12"/>
      <c r="B7" s="13" t="s">
        <v>7</v>
      </c>
      <c r="C7" s="14" t="s">
        <v>8</v>
      </c>
      <c r="D7" s="15" t="s">
        <v>9</v>
      </c>
      <c r="E7" s="15" t="s">
        <v>10</v>
      </c>
      <c r="F7" s="13" t="s">
        <v>11</v>
      </c>
      <c r="G7" s="14" t="s">
        <v>12</v>
      </c>
      <c r="H7" s="15" t="s">
        <v>13</v>
      </c>
      <c r="I7" s="16" t="s">
        <v>14</v>
      </c>
      <c r="J7" s="15" t="s">
        <v>11</v>
      </c>
      <c r="K7" s="11"/>
    </row>
    <row r="8" spans="1:12" ht="13.5" customHeight="1">
      <c r="A8" s="12"/>
      <c r="B8" s="17"/>
      <c r="C8" s="18"/>
      <c r="D8" s="19"/>
      <c r="E8" s="20"/>
      <c r="F8" s="69" t="s">
        <v>15</v>
      </c>
      <c r="G8" s="18"/>
      <c r="H8" s="20"/>
      <c r="I8" s="12"/>
      <c r="J8" s="70" t="s">
        <v>16</v>
      </c>
      <c r="K8" s="11"/>
      <c r="L8" s="11"/>
    </row>
    <row r="9" spans="1:10" ht="13.5" customHeight="1">
      <c r="A9" s="4"/>
      <c r="B9" s="21"/>
      <c r="C9" s="22"/>
      <c r="D9" s="20"/>
      <c r="E9" s="23"/>
      <c r="F9" s="24"/>
      <c r="G9" s="22"/>
      <c r="H9" s="23"/>
      <c r="I9" s="23"/>
      <c r="J9" s="23"/>
    </row>
    <row r="10" spans="1:10" ht="13.5" customHeight="1">
      <c r="A10" s="12" t="s">
        <v>17</v>
      </c>
      <c r="B10" s="25">
        <v>125449703</v>
      </c>
      <c r="C10" s="26">
        <v>58317450</v>
      </c>
      <c r="D10" s="27">
        <v>83536115</v>
      </c>
      <c r="E10" s="27">
        <v>8900954</v>
      </c>
      <c r="F10" s="25">
        <v>58489975</v>
      </c>
      <c r="G10" s="26">
        <v>28820671</v>
      </c>
      <c r="H10" s="27">
        <v>14418800</v>
      </c>
      <c r="I10" s="27">
        <v>95772462</v>
      </c>
      <c r="J10" s="27">
        <v>267954764</v>
      </c>
    </row>
    <row r="11" spans="1:10" ht="13.5" customHeight="1">
      <c r="A11" s="12"/>
      <c r="B11" s="28"/>
      <c r="C11" s="29"/>
      <c r="D11" s="30"/>
      <c r="E11" s="30"/>
      <c r="F11" s="28"/>
      <c r="G11" s="29"/>
      <c r="H11" s="30"/>
      <c r="I11" s="31"/>
      <c r="J11" s="30"/>
    </row>
    <row r="12" spans="1:10" ht="13.5" customHeight="1">
      <c r="A12" s="4"/>
      <c r="B12" s="23"/>
      <c r="C12" s="22"/>
      <c r="D12" s="23"/>
      <c r="E12" s="23"/>
      <c r="F12" s="24"/>
      <c r="G12" s="22"/>
      <c r="H12" s="23"/>
      <c r="I12" s="23"/>
      <c r="J12" s="23"/>
    </row>
    <row r="13" spans="1:10" ht="13.5" customHeight="1">
      <c r="A13" s="12" t="s">
        <v>18</v>
      </c>
      <c r="B13" s="27">
        <v>374744</v>
      </c>
      <c r="C13" s="26">
        <v>545630</v>
      </c>
      <c r="D13" s="27">
        <v>349520</v>
      </c>
      <c r="E13" s="27">
        <v>410928</v>
      </c>
      <c r="F13" s="25">
        <v>241590</v>
      </c>
      <c r="G13" s="26">
        <v>9220970</v>
      </c>
      <c r="H13" s="27">
        <v>748800</v>
      </c>
      <c r="I13" s="27">
        <v>1923040</v>
      </c>
      <c r="J13" s="27">
        <v>9158960</v>
      </c>
    </row>
    <row r="14" spans="1:10" ht="13.5" customHeight="1">
      <c r="A14" s="12"/>
      <c r="B14" s="32"/>
      <c r="C14" s="29"/>
      <c r="D14" s="32"/>
      <c r="E14" s="30"/>
      <c r="F14" s="28"/>
      <c r="G14" s="29"/>
      <c r="H14" s="30"/>
      <c r="I14" s="31"/>
      <c r="J14" s="30"/>
    </row>
    <row r="15" spans="1:10" ht="13.5" customHeight="1">
      <c r="A15" s="4" t="s">
        <v>19</v>
      </c>
      <c r="B15" s="23"/>
      <c r="C15" s="22"/>
      <c r="D15" s="23"/>
      <c r="E15" s="23"/>
      <c r="F15" s="24"/>
      <c r="G15" s="22"/>
      <c r="H15" s="23"/>
      <c r="I15" s="23"/>
      <c r="J15" s="23"/>
    </row>
    <row r="16" spans="1:10" ht="13.5" customHeight="1">
      <c r="A16" s="12" t="s">
        <v>20</v>
      </c>
      <c r="B16" s="33">
        <f aca="true" t="shared" si="0" ref="B16:J16">B10/B13</f>
        <v>334.76107155818374</v>
      </c>
      <c r="C16" s="34">
        <f t="shared" si="0"/>
        <v>106.88094496270367</v>
      </c>
      <c r="D16" s="33">
        <f t="shared" si="0"/>
        <v>239.0023889906157</v>
      </c>
      <c r="E16" s="33">
        <f t="shared" si="0"/>
        <v>21.660616945060934</v>
      </c>
      <c r="F16" s="35">
        <f t="shared" si="0"/>
        <v>242.10428825696428</v>
      </c>
      <c r="G16" s="34">
        <f t="shared" si="0"/>
        <v>3.1255573979744</v>
      </c>
      <c r="H16" s="33">
        <f t="shared" si="0"/>
        <v>19.255876068376068</v>
      </c>
      <c r="I16" s="33">
        <f t="shared" si="0"/>
        <v>49.80263645061985</v>
      </c>
      <c r="J16" s="33">
        <f t="shared" si="0"/>
        <v>29.2560251382253</v>
      </c>
    </row>
    <row r="17" spans="1:10" ht="13.5" customHeight="1">
      <c r="A17" s="12"/>
      <c r="B17" s="36"/>
      <c r="C17" s="34"/>
      <c r="D17" s="36"/>
      <c r="E17" s="33"/>
      <c r="F17" s="35"/>
      <c r="G17" s="34"/>
      <c r="H17" s="33"/>
      <c r="I17" s="33"/>
      <c r="J17" s="33"/>
    </row>
    <row r="18" spans="1:10" ht="13.5" customHeight="1">
      <c r="A18" s="4" t="s">
        <v>21</v>
      </c>
      <c r="B18" s="23"/>
      <c r="C18" s="22"/>
      <c r="D18" s="23"/>
      <c r="E18" s="23"/>
      <c r="F18" s="24"/>
      <c r="G18" s="22"/>
      <c r="H18" s="23"/>
      <c r="I18" s="23"/>
      <c r="J18" s="23"/>
    </row>
    <row r="19" spans="1:11" ht="13.5" customHeight="1">
      <c r="A19" s="12" t="s">
        <v>22</v>
      </c>
      <c r="B19" s="37">
        <v>2850</v>
      </c>
      <c r="C19" s="38">
        <v>1220</v>
      </c>
      <c r="D19" s="37">
        <v>1700</v>
      </c>
      <c r="E19" s="37">
        <v>184.3</v>
      </c>
      <c r="F19" s="39">
        <v>1190</v>
      </c>
      <c r="G19" s="38">
        <v>721</v>
      </c>
      <c r="H19" s="37">
        <v>120.6</v>
      </c>
      <c r="I19" s="37">
        <v>777.3</v>
      </c>
      <c r="J19" s="37">
        <v>7610</v>
      </c>
      <c r="K19" s="40"/>
    </row>
    <row r="20" spans="1:11" ht="13.5" customHeight="1">
      <c r="A20" s="12" t="s">
        <v>23</v>
      </c>
      <c r="B20" s="32"/>
      <c r="C20" s="29"/>
      <c r="D20" s="32"/>
      <c r="E20" s="30"/>
      <c r="F20" s="28"/>
      <c r="G20" s="29"/>
      <c r="H20" s="30"/>
      <c r="I20" s="31"/>
      <c r="J20" s="30"/>
      <c r="K20" s="40"/>
    </row>
    <row r="21" spans="1:10" ht="13.5" customHeight="1">
      <c r="A21" s="23"/>
      <c r="B21" s="23"/>
      <c r="C21" s="22"/>
      <c r="D21" s="23"/>
      <c r="E21" s="23"/>
      <c r="F21" s="24"/>
      <c r="G21" s="22"/>
      <c r="H21" s="23"/>
      <c r="I21" s="23"/>
      <c r="J21" s="23"/>
    </row>
    <row r="22" spans="1:12" ht="13.5" customHeight="1">
      <c r="A22" s="20" t="s">
        <v>24</v>
      </c>
      <c r="B22" s="41">
        <f aca="true" t="shared" si="1" ref="B22:J22">B19/B10*1000000000</f>
        <v>22718.268213038336</v>
      </c>
      <c r="C22" s="42">
        <f t="shared" si="1"/>
        <v>20919.98192650742</v>
      </c>
      <c r="D22" s="41">
        <f t="shared" si="1"/>
        <v>20350.479550072447</v>
      </c>
      <c r="E22" s="41">
        <f t="shared" si="1"/>
        <v>20705.64570943744</v>
      </c>
      <c r="F22" s="43">
        <f t="shared" si="1"/>
        <v>20345.36687697336</v>
      </c>
      <c r="G22" s="42">
        <f t="shared" si="1"/>
        <v>25016.766611714207</v>
      </c>
      <c r="H22" s="41">
        <f t="shared" si="1"/>
        <v>8364.08022859045</v>
      </c>
      <c r="I22" s="41">
        <f t="shared" si="1"/>
        <v>8116.111706515386</v>
      </c>
      <c r="J22" s="41">
        <f t="shared" si="1"/>
        <v>28400.316107087387</v>
      </c>
      <c r="K22" s="40"/>
      <c r="L22" s="40"/>
    </row>
    <row r="23" spans="1:12" ht="13.5" customHeight="1">
      <c r="A23" s="44"/>
      <c r="B23" s="45"/>
      <c r="C23" s="46"/>
      <c r="D23" s="45"/>
      <c r="E23" s="45"/>
      <c r="F23" s="47"/>
      <c r="G23" s="46"/>
      <c r="H23" s="41"/>
      <c r="I23" s="45"/>
      <c r="J23" s="45"/>
      <c r="K23" s="40"/>
      <c r="L23" s="40"/>
    </row>
    <row r="24" spans="1:12" ht="13.5" customHeight="1">
      <c r="A24" s="12"/>
      <c r="B24" s="48"/>
      <c r="C24" s="49"/>
      <c r="D24" s="50"/>
      <c r="E24" s="50"/>
      <c r="F24" s="48"/>
      <c r="G24" s="49"/>
      <c r="H24" s="50"/>
      <c r="I24" s="50"/>
      <c r="J24" s="50"/>
      <c r="K24" s="40"/>
      <c r="L24" s="40"/>
    </row>
    <row r="25" spans="1:12" ht="13.5" customHeight="1">
      <c r="A25" s="20" t="s">
        <v>25</v>
      </c>
      <c r="B25" s="51">
        <f>892.5/1295.5</f>
        <v>0.6889231956773446</v>
      </c>
      <c r="C25" s="52">
        <f>715.5/775.29</f>
        <v>0.9228804705336068</v>
      </c>
      <c r="D25" s="53">
        <f>824.9/890.2</f>
        <v>0.9266456975960458</v>
      </c>
      <c r="E25" s="53">
        <f>102/108</f>
        <v>0.9444444444444444</v>
      </c>
      <c r="F25" s="51">
        <f>633/664.8</f>
        <v>0.9521660649819496</v>
      </c>
      <c r="G25" s="52">
        <f>483.14/484.61</f>
        <v>0.9969666329625884</v>
      </c>
      <c r="H25" s="54" t="s">
        <v>26</v>
      </c>
      <c r="I25" s="55" t="s">
        <v>26</v>
      </c>
      <c r="J25" s="53">
        <f>4779.71/4820.34</f>
        <v>0.9915711339863993</v>
      </c>
      <c r="K25" s="40"/>
      <c r="L25" s="40"/>
    </row>
    <row r="26" spans="1:256" ht="13.5" customHeight="1">
      <c r="A26" s="56" t="s">
        <v>27</v>
      </c>
      <c r="B26" s="57"/>
      <c r="C26" s="58"/>
      <c r="D26" s="32"/>
      <c r="E26" s="32"/>
      <c r="F26" s="57"/>
      <c r="G26" s="58"/>
      <c r="H26" s="32"/>
      <c r="I26" s="59"/>
      <c r="J26" s="32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  <c r="IV26" s="60"/>
    </row>
    <row r="27" spans="1:12" ht="13.5" customHeight="1">
      <c r="A27" s="12"/>
      <c r="B27" s="43"/>
      <c r="C27" s="42"/>
      <c r="D27" s="41"/>
      <c r="E27" s="41"/>
      <c r="F27" s="43"/>
      <c r="G27" s="42"/>
      <c r="H27" s="41"/>
      <c r="I27" s="41"/>
      <c r="J27" s="41"/>
      <c r="K27" s="40"/>
      <c r="L27" s="40"/>
    </row>
    <row r="28" spans="1:12" ht="13.5" customHeight="1">
      <c r="A28" s="12" t="s">
        <v>28</v>
      </c>
      <c r="B28" s="61" t="s">
        <v>26</v>
      </c>
      <c r="C28" s="52">
        <f>158.16/236.3</f>
        <v>0.6693186627168852</v>
      </c>
      <c r="D28" s="53">
        <f>203.8/347.1</f>
        <v>0.5871506770383175</v>
      </c>
      <c r="E28" s="53">
        <f>31.19/49.64</f>
        <v>0.6283239323126512</v>
      </c>
      <c r="F28" s="51">
        <f>150.19/172.55</f>
        <v>0.87041437264561</v>
      </c>
      <c r="G28" s="52">
        <f>73.1/470.5</f>
        <v>0.15536663124335814</v>
      </c>
      <c r="H28" s="54" t="s">
        <v>26</v>
      </c>
      <c r="I28" s="55" t="s">
        <v>26</v>
      </c>
      <c r="J28" s="53">
        <f>1400/4659.77</f>
        <v>0.30044401333113</v>
      </c>
      <c r="K28" s="40"/>
      <c r="L28" s="40"/>
    </row>
    <row r="29" spans="1:256" ht="13.5" customHeight="1">
      <c r="A29" s="56" t="s">
        <v>29</v>
      </c>
      <c r="B29" s="51"/>
      <c r="C29" s="29"/>
      <c r="D29" s="30"/>
      <c r="E29" s="30"/>
      <c r="F29" s="28"/>
      <c r="G29" s="29"/>
      <c r="H29" s="30"/>
      <c r="I29" s="31"/>
      <c r="J29" s="32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</row>
    <row r="30" spans="1:10" ht="13.5" customHeight="1">
      <c r="A30" s="12"/>
      <c r="B30" s="62"/>
      <c r="C30" s="62"/>
      <c r="D30" s="62"/>
      <c r="E30" s="62"/>
      <c r="F30" s="62"/>
      <c r="G30" s="62"/>
      <c r="H30" s="62"/>
      <c r="I30" s="62"/>
      <c r="J30" s="63"/>
    </row>
    <row r="31" spans="1:10" ht="12.75" customHeight="1">
      <c r="A31" s="12" t="s">
        <v>30</v>
      </c>
      <c r="J31" s="64"/>
    </row>
    <row r="32" spans="1:10" ht="13.5" customHeight="1">
      <c r="A32" s="12" t="s">
        <v>31</v>
      </c>
      <c r="J32" s="64"/>
    </row>
    <row r="33" spans="1:10" ht="13.5" customHeight="1">
      <c r="A33" s="12"/>
      <c r="J33" s="64"/>
    </row>
    <row r="34" spans="1:10" ht="13.5" customHeight="1">
      <c r="A34" s="12" t="s">
        <v>32</v>
      </c>
      <c r="J34" s="64"/>
    </row>
    <row r="35" spans="1:10" ht="13.5" customHeight="1">
      <c r="A35" s="12" t="s">
        <v>33</v>
      </c>
      <c r="J35" s="64"/>
    </row>
    <row r="36" spans="1:10" ht="13.5" customHeight="1">
      <c r="A36" s="12"/>
      <c r="J36" s="64"/>
    </row>
    <row r="37" spans="1:10" ht="13.5" customHeight="1">
      <c r="A37" s="12"/>
      <c r="J37" s="64"/>
    </row>
    <row r="38" spans="1:10" ht="13.5" customHeight="1">
      <c r="A38" s="12"/>
      <c r="J38" s="64"/>
    </row>
    <row r="39" spans="1:10" ht="12.75">
      <c r="A39" s="12"/>
      <c r="J39" s="64"/>
    </row>
    <row r="40" spans="1:10" ht="12.75">
      <c r="A40" s="12"/>
      <c r="J40" s="64"/>
    </row>
    <row r="41" spans="1:10" ht="12.75">
      <c r="A41" s="12"/>
      <c r="J41" s="64"/>
    </row>
    <row r="42" spans="1:10" ht="12.75">
      <c r="A42" s="12"/>
      <c r="J42" s="64"/>
    </row>
    <row r="43" spans="1:10" ht="12.75">
      <c r="A43" s="12"/>
      <c r="J43" s="64"/>
    </row>
    <row r="44" spans="1:10" ht="12.75">
      <c r="A44" s="12"/>
      <c r="J44" s="64"/>
    </row>
    <row r="45" spans="1:10" ht="12.75">
      <c r="A45" s="12"/>
      <c r="J45" s="64"/>
    </row>
    <row r="46" spans="1:10" ht="12.75">
      <c r="A46" s="12"/>
      <c r="J46" s="64"/>
    </row>
    <row r="47" spans="1:10" ht="12.75">
      <c r="A47" s="12"/>
      <c r="J47" s="64"/>
    </row>
    <row r="48" spans="1:10" ht="12.75">
      <c r="A48" s="12"/>
      <c r="J48" s="64"/>
    </row>
    <row r="49" spans="1:10" ht="12.75">
      <c r="A49" s="12"/>
      <c r="J49" s="64"/>
    </row>
    <row r="50" spans="1:10" ht="12.75">
      <c r="A50" s="12"/>
      <c r="J50" s="64"/>
    </row>
    <row r="51" spans="1:10" ht="12.75">
      <c r="A51" s="12"/>
      <c r="J51" s="64"/>
    </row>
    <row r="52" spans="1:10" ht="12.75">
      <c r="A52" s="12"/>
      <c r="J52" s="64"/>
    </row>
    <row r="53" spans="1:10" ht="12.75">
      <c r="A53" s="12"/>
      <c r="J53" s="64"/>
    </row>
    <row r="54" spans="1:10" ht="12.75">
      <c r="A54" s="12"/>
      <c r="J54" s="64"/>
    </row>
    <row r="55" spans="1:10" ht="12.75">
      <c r="A55" s="12"/>
      <c r="J55" s="64"/>
    </row>
    <row r="56" spans="1:10" ht="12.75">
      <c r="A56" s="12"/>
      <c r="J56" s="64"/>
    </row>
    <row r="57" spans="1:10" ht="12.75">
      <c r="A57" s="12"/>
      <c r="J57" s="64"/>
    </row>
    <row r="58" spans="1:10" ht="12.75">
      <c r="A58" s="12"/>
      <c r="J58" s="64"/>
    </row>
    <row r="59" spans="1:10" ht="12.75">
      <c r="A59" s="12"/>
      <c r="J59" s="64"/>
    </row>
    <row r="60" spans="1:10" ht="12.75">
      <c r="A60" s="12"/>
      <c r="J60" s="64"/>
    </row>
    <row r="61" spans="1:10" ht="12.75">
      <c r="A61" s="12"/>
      <c r="J61" s="64"/>
    </row>
    <row r="62" spans="1:10" ht="12.75">
      <c r="A62" s="12"/>
      <c r="J62" s="64"/>
    </row>
    <row r="63" spans="1:10" ht="12.75">
      <c r="A63" s="12"/>
      <c r="J63" s="64"/>
    </row>
    <row r="64" spans="1:10" ht="12.75">
      <c r="A64" s="12"/>
      <c r="J64" s="64"/>
    </row>
    <row r="65" spans="1:10" ht="12.75">
      <c r="A65" s="12"/>
      <c r="J65" s="64"/>
    </row>
    <row r="66" spans="1:10" ht="12.75">
      <c r="A66" s="12"/>
      <c r="J66" s="64"/>
    </row>
    <row r="67" spans="1:10" ht="12.75">
      <c r="A67" s="12"/>
      <c r="J67" s="64"/>
    </row>
    <row r="68" spans="1:10" ht="12.75">
      <c r="A68" s="12"/>
      <c r="J68" s="64"/>
    </row>
    <row r="69" spans="1:10" ht="12.75">
      <c r="A69" s="12"/>
      <c r="J69" s="64"/>
    </row>
    <row r="70" spans="1:10" ht="12.75">
      <c r="A70" s="12"/>
      <c r="J70" s="64"/>
    </row>
    <row r="71" spans="1:10" ht="12.75">
      <c r="A71" s="12"/>
      <c r="J71" s="64"/>
    </row>
    <row r="72" spans="1:10" ht="12.75">
      <c r="A72" s="12"/>
      <c r="J72" s="64"/>
    </row>
    <row r="73" spans="1:10" ht="12.75">
      <c r="A73" s="12"/>
      <c r="J73" s="64"/>
    </row>
    <row r="74" spans="1:10" ht="12.75">
      <c r="A74" s="12"/>
      <c r="J74" s="64"/>
    </row>
    <row r="75" spans="1:10" ht="12.75">
      <c r="A75" s="12"/>
      <c r="J75" s="64"/>
    </row>
    <row r="76" spans="1:10" ht="12.75">
      <c r="A76" s="12"/>
      <c r="J76" s="64"/>
    </row>
    <row r="77" spans="1:10" ht="12.75">
      <c r="A77" s="12"/>
      <c r="J77" s="64"/>
    </row>
    <row r="78" spans="1:10" ht="12.75">
      <c r="A78" s="12"/>
      <c r="J78" s="64"/>
    </row>
    <row r="79" spans="1:10" ht="12.75">
      <c r="A79" s="12"/>
      <c r="J79" s="64"/>
    </row>
    <row r="80" spans="1:10" ht="12.75">
      <c r="A80" s="12"/>
      <c r="J80" s="64"/>
    </row>
    <row r="81" spans="1:10" ht="12.75">
      <c r="A81" s="12"/>
      <c r="J81" s="64"/>
    </row>
    <row r="82" spans="1:10" ht="12.75">
      <c r="A82" s="65"/>
      <c r="B82" s="66"/>
      <c r="C82" s="66"/>
      <c r="D82" s="66"/>
      <c r="E82" s="66"/>
      <c r="F82" s="66"/>
      <c r="G82" s="66"/>
      <c r="H82" s="66"/>
      <c r="I82" s="66"/>
      <c r="J82" s="67"/>
    </row>
    <row r="84" spans="1:2" ht="12.75">
      <c r="A84" s="11"/>
      <c r="B84" s="11"/>
    </row>
    <row r="85" spans="1:11" ht="12.75">
      <c r="A85" t="s">
        <v>34</v>
      </c>
      <c r="B85" t="s">
        <v>7</v>
      </c>
      <c r="C85" t="s">
        <v>8</v>
      </c>
      <c r="D85" t="s">
        <v>9</v>
      </c>
      <c r="E85" t="s">
        <v>10</v>
      </c>
      <c r="F85" t="s">
        <v>11</v>
      </c>
      <c r="G85" t="s">
        <v>12</v>
      </c>
      <c r="H85" t="s">
        <v>13</v>
      </c>
      <c r="I85" t="s">
        <v>14</v>
      </c>
      <c r="J85" t="s">
        <v>11</v>
      </c>
      <c r="K85"/>
    </row>
    <row r="86" spans="1:11" ht="12.75">
      <c r="A86"/>
      <c r="B86"/>
      <c r="C86"/>
      <c r="D86"/>
      <c r="E86"/>
      <c r="F86" t="s">
        <v>15</v>
      </c>
      <c r="G86"/>
      <c r="H86"/>
      <c r="I86"/>
      <c r="J86" t="s">
        <v>16</v>
      </c>
      <c r="K86"/>
    </row>
    <row r="87" spans="1:11" ht="12.75">
      <c r="A87" t="s">
        <v>35</v>
      </c>
      <c r="B87">
        <v>374744</v>
      </c>
      <c r="C87">
        <v>545630</v>
      </c>
      <c r="D87">
        <v>349520</v>
      </c>
      <c r="E87">
        <v>410928</v>
      </c>
      <c r="F87">
        <v>241590</v>
      </c>
      <c r="G87">
        <v>9220970</v>
      </c>
      <c r="H87">
        <v>748800</v>
      </c>
      <c r="I87">
        <v>1923040</v>
      </c>
      <c r="J87">
        <v>9158960</v>
      </c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>
      <c r="A89"/>
      <c r="B89"/>
      <c r="C89"/>
      <c r="D89"/>
      <c r="E89"/>
      <c r="F89"/>
      <c r="G89"/>
      <c r="H89"/>
      <c r="I89"/>
      <c r="J89"/>
      <c r="K89"/>
    </row>
    <row r="90" spans="1:11" ht="12.75">
      <c r="A90"/>
      <c r="B90"/>
      <c r="C90"/>
      <c r="D90"/>
      <c r="E90"/>
      <c r="F90"/>
      <c r="G90"/>
      <c r="H90"/>
      <c r="I90"/>
      <c r="J90"/>
      <c r="K90"/>
    </row>
    <row r="91" spans="1:11" ht="12.75">
      <c r="A91"/>
      <c r="B91"/>
      <c r="C91"/>
      <c r="D91"/>
      <c r="E91"/>
      <c r="F91"/>
      <c r="G91"/>
      <c r="H91"/>
      <c r="I91"/>
      <c r="J91"/>
      <c r="K91"/>
    </row>
    <row r="92" spans="1:11" ht="12.75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 t="s">
        <v>7</v>
      </c>
      <c r="C101" t="s">
        <v>8</v>
      </c>
      <c r="D101" t="s">
        <v>9</v>
      </c>
      <c r="E101" t="s">
        <v>10</v>
      </c>
      <c r="F101" t="s">
        <v>36</v>
      </c>
      <c r="G101" t="s">
        <v>12</v>
      </c>
      <c r="H101" t="s">
        <v>13</v>
      </c>
      <c r="I101" t="s">
        <v>14</v>
      </c>
      <c r="J101" t="s">
        <v>37</v>
      </c>
      <c r="K101"/>
    </row>
    <row r="102" spans="1:11" ht="12.75">
      <c r="A102" t="s">
        <v>17</v>
      </c>
      <c r="B102" s="25">
        <v>125449703</v>
      </c>
      <c r="C102" s="26">
        <v>58317450</v>
      </c>
      <c r="D102" s="27">
        <v>83536115</v>
      </c>
      <c r="E102" s="27">
        <v>8900954</v>
      </c>
      <c r="F102" s="25">
        <v>58489975</v>
      </c>
      <c r="G102" s="26">
        <v>28820671</v>
      </c>
      <c r="H102">
        <v>14418800</v>
      </c>
      <c r="I102" s="27">
        <v>95772462</v>
      </c>
      <c r="J102" s="27">
        <v>267954764</v>
      </c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 t="s">
        <v>7</v>
      </c>
      <c r="C104" t="s">
        <v>8</v>
      </c>
      <c r="D104" t="s">
        <v>9</v>
      </c>
      <c r="E104" t="s">
        <v>10</v>
      </c>
      <c r="F104" t="s">
        <v>36</v>
      </c>
      <c r="G104" t="s">
        <v>12</v>
      </c>
      <c r="H104" s="68" t="s">
        <v>13</v>
      </c>
      <c r="I104" t="s">
        <v>14</v>
      </c>
      <c r="J104" t="s">
        <v>37</v>
      </c>
      <c r="K104"/>
    </row>
    <row r="105" spans="1:11" ht="12.75">
      <c r="A105" t="s">
        <v>18</v>
      </c>
      <c r="B105">
        <v>374744</v>
      </c>
      <c r="C105">
        <v>545630</v>
      </c>
      <c r="D105">
        <v>349520</v>
      </c>
      <c r="E105">
        <v>410928</v>
      </c>
      <c r="F105">
        <v>241590</v>
      </c>
      <c r="G105">
        <v>9220970</v>
      </c>
      <c r="H105">
        <v>748800</v>
      </c>
      <c r="I105">
        <v>1923040</v>
      </c>
      <c r="J105">
        <v>9158960</v>
      </c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 t="s">
        <v>7</v>
      </c>
      <c r="C107" t="s">
        <v>8</v>
      </c>
      <c r="D107" t="s">
        <v>9</v>
      </c>
      <c r="E107" t="s">
        <v>10</v>
      </c>
      <c r="F107" t="s">
        <v>36</v>
      </c>
      <c r="G107" t="s">
        <v>12</v>
      </c>
      <c r="H107" s="68" t="s">
        <v>13</v>
      </c>
      <c r="I107" t="s">
        <v>14</v>
      </c>
      <c r="J107" t="s">
        <v>37</v>
      </c>
      <c r="K107"/>
    </row>
    <row r="108" spans="1:11" ht="12.75">
      <c r="A108" t="s">
        <v>19</v>
      </c>
      <c r="B108">
        <f aca="true" t="shared" si="2" ref="B108:J108">B102/B105</f>
        <v>334.76107155818374</v>
      </c>
      <c r="C108">
        <f t="shared" si="2"/>
        <v>106.88094496270367</v>
      </c>
      <c r="D108">
        <f t="shared" si="2"/>
        <v>239.0023889906157</v>
      </c>
      <c r="E108">
        <f t="shared" si="2"/>
        <v>21.660616945060934</v>
      </c>
      <c r="F108">
        <f t="shared" si="2"/>
        <v>242.10428825696428</v>
      </c>
      <c r="G108">
        <f t="shared" si="2"/>
        <v>3.1255573979744</v>
      </c>
      <c r="H108">
        <f t="shared" si="2"/>
        <v>19.255876068376068</v>
      </c>
      <c r="I108">
        <f t="shared" si="2"/>
        <v>49.80263645061985</v>
      </c>
      <c r="J108">
        <f t="shared" si="2"/>
        <v>29.2560251382253</v>
      </c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 t="s">
        <v>7</v>
      </c>
      <c r="C110" t="s">
        <v>8</v>
      </c>
      <c r="D110" t="s">
        <v>9</v>
      </c>
      <c r="E110" t="s">
        <v>10</v>
      </c>
      <c r="F110" t="s">
        <v>36</v>
      </c>
      <c r="G110" t="s">
        <v>12</v>
      </c>
      <c r="H110" s="68" t="s">
        <v>13</v>
      </c>
      <c r="I110" t="s">
        <v>14</v>
      </c>
      <c r="J110" t="s">
        <v>37</v>
      </c>
      <c r="K110"/>
    </row>
    <row r="111" spans="1:11" ht="12.75">
      <c r="A111" s="20" t="s">
        <v>24</v>
      </c>
      <c r="B111" s="41">
        <v>22718.268213038336</v>
      </c>
      <c r="C111" s="42">
        <v>20919.98192650742</v>
      </c>
      <c r="D111" s="41">
        <v>20350.479550072443</v>
      </c>
      <c r="E111" s="41">
        <v>20705.64570943744</v>
      </c>
      <c r="F111" s="43">
        <v>20345.366876973363</v>
      </c>
      <c r="G111" s="42">
        <v>25016.76661171421</v>
      </c>
      <c r="H111" s="41">
        <v>8364.080228590452</v>
      </c>
      <c r="I111" s="41">
        <v>8116.111706515387</v>
      </c>
      <c r="J111" s="41">
        <v>28400.31610708739</v>
      </c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>
      <c r="A118"/>
      <c r="B118"/>
      <c r="C118"/>
      <c r="D118"/>
      <c r="E118"/>
      <c r="F118"/>
      <c r="G118"/>
      <c r="H118"/>
      <c r="I118"/>
      <c r="J118"/>
      <c r="K118"/>
    </row>
    <row r="119" spans="1:11" ht="12.75">
      <c r="A119"/>
      <c r="B119"/>
      <c r="C119"/>
      <c r="D119"/>
      <c r="E119"/>
      <c r="F119"/>
      <c r="G119"/>
      <c r="H119"/>
      <c r="I119"/>
      <c r="J119"/>
      <c r="K119"/>
    </row>
    <row r="120" spans="1:11" ht="12.75">
      <c r="A120"/>
      <c r="B120"/>
      <c r="C120"/>
      <c r="D120"/>
      <c r="E120"/>
      <c r="F120"/>
      <c r="G120"/>
      <c r="H120"/>
      <c r="I120"/>
      <c r="J120"/>
      <c r="K120"/>
    </row>
    <row r="121" spans="1:11" ht="12.75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</sheetData>
  <printOptions/>
  <pageMargins left="0.75" right="0.5" top="0.6" bottom="0.6" header="0.5" footer="0.5"/>
  <pageSetup horizontalDpi="600" verticalDpi="600" orientation="portrait" scale="63" r:id="rId2"/>
  <rowBreaks count="1" manualBreakCount="1">
    <brk id="96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FHWA</cp:lastModifiedBy>
  <dcterms:created xsi:type="dcterms:W3CDTF">2012-08-03T18:47:05Z</dcterms:created>
  <dcterms:modified xsi:type="dcterms:W3CDTF">2012-08-03T18:47:05Z</dcterms:modified>
  <cp:category/>
  <cp:version/>
  <cp:contentType/>
  <cp:contentStatus/>
</cp:coreProperties>
</file>