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1"/>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<sst xmlns="http://schemas.openxmlformats.org/spreadsheetml/2006/main" count="1932" uniqueCount="559">
  <si>
    <t>Line</t>
  </si>
  <si>
    <t>USPct</t>
  </si>
  <si>
    <t>NEPct</t>
  </si>
  <si>
    <t>NCPct</t>
  </si>
  <si>
    <t>SAPct</t>
  </si>
  <si>
    <t>SGPct</t>
  </si>
  <si>
    <t>WPct</t>
  </si>
  <si>
    <t>CurrMon</t>
  </si>
  <si>
    <t>CurrYear</t>
  </si>
  <si>
    <t>PrevYear</t>
  </si>
  <si>
    <t>MonSpan</t>
  </si>
  <si>
    <t>PubNum</t>
  </si>
  <si>
    <t>0</t>
  </si>
  <si>
    <t>2.5</t>
  </si>
  <si>
    <t>-0.5</t>
  </si>
  <si>
    <t>2.3</t>
  </si>
  <si>
    <t>1.4</t>
  </si>
  <si>
    <t>0.8</t>
  </si>
  <si>
    <t>April</t>
  </si>
  <si>
    <t>2023</t>
  </si>
  <si>
    <t>2022</t>
  </si>
  <si>
    <t>January - April</t>
  </si>
  <si>
    <t>-23-019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</si>
  <si>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</si>
  <si>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</si>
  <si>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</si>
  <si>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</si>
  <si>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</si>
  <si>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</si>
  <si>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</si>
  <si>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</si>
  <si>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</si>
  <si>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</si>
  <si>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</si>
  <si>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</si>
  <si>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</si>
  <si>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</si>
  <si>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</si>
  <si>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</si>
  <si>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</si>
  <si>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</si>
  <si>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</si>
  <si>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</si>
  <si>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</si>
  <si>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</si>
  <si>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</si>
  <si>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</si>
  <si>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</si>
  <si>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</si>
  <si>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</si>
  <si>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</si>
  <si>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</si>
  <si>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</si>
  <si>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</si>
  <si>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</si>
  <si>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</si>
  <si>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</si>
  <si>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</si>
  <si>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</si>
  <si>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</si>
  <si>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</si>
  <si>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</si>
  <si>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</si>
  <si>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51</t>
  </si>
  <si>
    <t>1.2</t>
  </si>
  <si>
    <t>0.24</t>
  </si>
  <si>
    <t>61.1</t>
  </si>
  <si>
    <t>78.5</t>
  </si>
  <si>
    <t>28.4</t>
  </si>
  <si>
    <t>10/02/2023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</si>
  <si>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</si>
  <si>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</si>
  <si>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</si>
  <si>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</si>
  <si>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</si>
  <si>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</si>
  <si>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</si>
  <si>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</si>
  <si>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</si>
  <si>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</si>
  <si>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</si>
  <si>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</si>
  <si>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</si>
  <si>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</si>
  <si>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</si>
  <si>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</si>
  <si>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</si>
  <si>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</si>
  <si>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</si>
  <si>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</si>
  <si>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</si>
  <si>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</si>
  <si>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</si>
  <si>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</si>
  <si>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</si>
  <si>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</si>
  <si>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</si>
  <si>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</si>
  <si>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</si>
  <si>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</si>
  <si>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</si>
  <si>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</si>
  <si>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</si>
  <si>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</si>
  <si>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</si>
  <si>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</si>
  <si>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</si>
  <si>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</si>
  <si>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</si>
  <si>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</si>
  <si>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</si>
  <si>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</si>
  <si>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</si>
  <si>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</si>
  <si>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</si>
  <si>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</si>
  <si>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</si>
  <si>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</si>
  <si>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</si>
  <si>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</si>
  <si>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</si>
  <si>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</si>
  <si>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</si>
  <si>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</si>
  <si>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</si>
  <si>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</si>
  <si>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</si>
  <si>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</si>
  <si>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</si>
  <si>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</si>
  <si>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</si>
  <si>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</si>
  <si>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</si>
  <si>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</si>
  <si>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</si>
  <si>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</si>
  <si>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</si>
  <si>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</si>
  <si>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</si>
  <si>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</si>
  <si>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</si>
  <si>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</si>
  <si>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</si>
  <si>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</si>
  <si>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</si>
  <si>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</si>
  <si>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</si>
  <si>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</si>
  <si>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</si>
  <si>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</si>
  <si>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</si>
  <si>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</si>
  <si>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</si>
  <si>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</si>
  <si>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</si>
  <si>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</si>
  <si>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</si>
  <si>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</si>
  <si>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</si>
  <si>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</si>
  <si>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</si>
  <si>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</si>
  <si>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</si>
  <si>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</si>
  <si>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</si>
  <si>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</si>
  <si>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</si>
  <si>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</si>
  <si>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</si>
  <si>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</si>
  <si>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</si>
  <si>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</si>
  <si>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</si>
  <si>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</si>
  <si>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</si>
  <si>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</si>
  <si>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</si>
  <si>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</si>
  <si>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</si>
  <si>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</si>
  <si>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</si>
  <si>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</si>
  <si>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</si>
  <si>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</si>
  <si>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</si>
  <si>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</si>
  <si>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</si>
  <si>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</si>
  <si>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</si>
  <si>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</si>
  <si>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</si>
  <si>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</si>
  <si>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</si>
  <si>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</si>
  <si>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</si>
  <si>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</si>
  <si>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</si>
  <si>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</si>
  <si>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</si>
  <si>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</si>
  <si>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</si>
  <si>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</si>
  <si>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</si>
  <si>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</si>
  <si>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</si>
  <si>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</si>
  <si>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</si>
  <si>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</si>
  <si>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</si>
  <si>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</si>
  <si>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</si>
  <si>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</si>
  <si>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</si>
  <si>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</si>
  <si>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</si>
  <si>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</si>
  <si>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</si>
  <si>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</si>
  <si>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</si>
  <si>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</si>
  <si>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</si>
  <si>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</si>
  <si>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</si>
  <si>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</si>
  <si>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</si>
  <si>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</si>
  <si>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</si>
  <si>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</si>
  <si>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</si>
  <si>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</si>
  <si>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</si>
  <si>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</si>
  <si>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</si>
  <si>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</si>
  <si>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</si>
  <si>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</si>
  <si>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</si>
  <si>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</si>
  <si>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</si>
  <si>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</si>
  <si>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</si>
  <si>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</si>
  <si>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</si>
  <si>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</si>
  <si>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</si>
  <si>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</si>
  <si>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</si>
  <si>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</si>
  <si>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</si>
  <si>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</si>
  <si>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</si>
  <si>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</si>
  <si>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</si>
  <si>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</si>
  <si>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</si>
  <si>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</si>
  <si>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</si>
  <si>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</si>
  <si>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</si>
  <si>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</si>
  <si>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</si>
  <si>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</si>
  <si>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</si>
  <si>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</si>
  <si>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</si>
  <si>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</si>
  <si>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</si>
  <si>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</si>
  <si>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</si>
  <si>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</si>
  <si>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</si>
  <si>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</si>
  <si>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</si>
  <si>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</si>
  <si>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</si>
  <si>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</si>
  <si>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</si>
  <si>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10/01/22</t>
  </si>
  <si>
    <t>04/01/22</t>
  </si>
  <si>
    <t>07/01/22</t>
  </si>
  <si>
    <t>10/01/96</t>
  </si>
  <si>
    <t>01/01/93</t>
  </si>
  <si>
    <t>01/01/19</t>
  </si>
  <si>
    <t>07/01/04</t>
  </si>
  <si>
    <t>07/01/05</t>
  </si>
  <si>
    <t>01/01/95</t>
  </si>
  <si>
    <t>01/01/23</t>
  </si>
  <si>
    <t>10/01/09</t>
  </si>
  <si>
    <t>01/01/65</t>
  </si>
  <si>
    <t>01/01/16</t>
  </si>
  <si>
    <t>07/01/91</t>
  </si>
  <si>
    <t>07/01/15</t>
  </si>
  <si>
    <t>07/01/20</t>
  </si>
  <si>
    <t>03/01/15</t>
  </si>
  <si>
    <t>07/01/03</t>
  </si>
  <si>
    <t>01/01/90</t>
  </si>
  <si>
    <t>07/01/11</t>
  </si>
  <si>
    <t>08/01/99</t>
  </si>
  <si>
    <t>05/27/22</t>
  </si>
  <si>
    <t>07/30/13</t>
  </si>
  <si>
    <t>04/01/23</t>
  </si>
  <si>
    <t>01/01/17</t>
  </si>
  <si>
    <t>07/01/12</t>
  </si>
  <si>
    <t>08/01/00</t>
  </si>
  <si>
    <t>01/31/89</t>
  </si>
  <si>
    <t>04/01/96</t>
  </si>
  <si>
    <t>01/01/98</t>
  </si>
  <si>
    <t>11/01/16</t>
  </si>
  <si>
    <t>07/01/88</t>
  </si>
  <si>
    <t>07/01/95</t>
  </si>
  <si>
    <t>01/01/02</t>
  </si>
  <si>
    <t>07/01/19</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</si>
  <si>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</si>
  <si>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</si>
  <si>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</si>
  <si>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</si>
  <si>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</si>
  <si>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</si>
  <si>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</si>
  <si>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</si>
  <si>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</si>
  <si>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</si>
  <si>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</si>
  <si>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</si>
  <si>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</si>
  <si>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</si>
  <si>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</si>
  <si>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</si>
  <si>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</si>
  <si>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</si>
  <si>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</si>
  <si>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</si>
  <si>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</si>
  <si>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</si>
  <si>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</si>
  <si>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</si>
  <si>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</si>
  <si>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</si>
  <si>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</si>
  <si>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</si>
  <si>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</si>
  <si>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</si>
  <si>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</si>
  <si>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</si>
  <si>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</si>
  <si>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</si>
  <si>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</si>
  <si>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</si>
  <si>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</si>
  <si>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</si>
  <si>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</si>
  <si>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</si>
  <si>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</si>
  <si>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</si>
  <si>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</si>
  <si>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</si>
  <si>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</si>
  <si>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</si>
  <si>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</si>
  <si>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</si>
  <si>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</si>
  <si>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</si>
  <si>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</si>
  <si>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</si>
  <si>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</si>
  <si>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</si>
  <si>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</si>
  <si>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</si>
  <si>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</si>
  <si>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</si>
  <si>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</si>
  <si>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</si>
  <si>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</si>
  <si>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</si>
  <si>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</si>
  <si>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</si>
  <si>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</si>
  <si>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</si>
  <si>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</si>
  <si>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</si>
  <si>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</si>
  <si>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</si>
  <si>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</si>
  <si>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</si>
  <si>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</si>
  <si>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</si>
  <si>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</si>
  <si>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</si>
  <si>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</si>
  <si>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</si>
  <si>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</si>
  <si>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</si>
  <si>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</si>
  <si>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</si>
  <si>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</si>
  <si>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</si>
  <si>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</si>
  <si>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</si>
  <si>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</si>
  <si>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</si>
  <si>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</si>
  <si>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</si>
  <si>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</si>
  <si>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</si>
  <si>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</si>
  <si>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</si>
  <si>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</si>
  <si>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</si>
  <si>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</si>
  <si>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</si>
  <si>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</si>
  <si>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</si>
  <si>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</si>
  <si>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</si>
  <si>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</si>
  <si>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</si>
  <si>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</si>
  <si>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</si>
  <si>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</si>
  <si>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</si>
  <si>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</si>
  <si>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</si>
  <si>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</si>
  <si>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</si>
  <si>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</si>
  <si>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</si>
  <si>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</si>
  <si>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</si>
  <si>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</si>
  <si>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</si>
  <si>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</si>
  <si>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</si>
  <si>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</si>
  <si>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</si>
  <si>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</si>
  <si>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</si>
  <si>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</si>
  <si>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</si>
  <si>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</si>
  <si>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</si>
  <si>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</si>
  <si>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</si>
  <si>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</si>
  <si>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</si>
  <si>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</si>
  <si>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</si>
  <si>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</si>
  <si>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</si>
  <si>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</si>
  <si>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</si>
  <si>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</si>
  <si>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</si>
  <si>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</si>
  <si>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</si>
  <si>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</si>
  <si>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</si>
  <si>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</si>
  <si>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</si>
  <si>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</si>
  <si>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</si>
  <si>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</si>
  <si>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</si>
  <si>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</si>
  <si>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</si>
  <si>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</si>
  <si>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</si>
  <si>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</si>
  <si>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</si>
  <si>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</si>
  <si>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</si>
  <si>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</si>
  <si>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</si>
  <si>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</si>
  <si>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</si>
  <si>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</si>
  <si>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</si>
  <si>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</si>
  <si>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</si>
  <si>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</si>
  <si>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</si>
  <si>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</si>
  <si>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</si>
  <si>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</si>
  <si>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</si>
  <si>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</si>
  <si>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</si>
  <si>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</si>
  <si>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</si>
  <si>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</si>
  <si>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</si>
  <si>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</si>
  <si>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</si>
  <si>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</si>
  <si>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</si>
  <si>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</si>
  <si>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</si>
  <si>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</si>
  <si>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</si>
  <si>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</si>
  <si>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</si>
  <si>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</si>
  <si>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</si>
  <si>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</si>
  <si>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</si>
  <si>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</si>
  <si>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</si>
  <si>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</si>
  <si>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</si>
  <si>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</si>
  <si>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</si>
  <si>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</si>
  <si>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</si>
  <si>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</si>
  <si>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</si>
  <si>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</si>
  <si>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</si>
  <si>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</si>
  <si>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</si>
  <si>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</si>
  <si>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</si>
  <si>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</si>
  <si>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</si>
  <si>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</si>
  <si>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</si>
  <si>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</si>
  <si>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</si>
  <si>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</si>
  <si>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</si>
  <si>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</si>
  <si>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</si>
  <si>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</si>
  <si>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</si>
  <si>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</si>
  <si>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</si>
  <si>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</si>
  <si>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</si>
  <si>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</si>
  <si>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</si>
  <si>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</si>
  <si>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</si>
  <si>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</si>
  <si>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</si>
  <si>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</si>
  <si>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</si>
  <si>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</si>
  <si>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</si>
  <si>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</si>
  <si>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</si>
  <si>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</si>
  <si>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</si>
  <si>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</si>
  <si>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</si>
  <si>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</si>
  <si>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</si>
  <si>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</si>
  <si>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</si>
  <si>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Deborah A.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</si>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</sst>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1.2</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April 2023</v>
      </c>
      <c r="B6" s="19"/>
      <c r="C6" s="19"/>
      <c r="D6" s="19"/>
      <c r="E6" s="19"/>
      <c r="F6" s="19"/>
      <c r="G6" s="19"/>
      <c r="H6" s="19"/>
      <c r="I6" s="19"/>
      <c r="J6" s="26"/>
    </row>
    <row r="7" ht="12.75">
      <c r="A7" s="20"/>
    </row>
    <row r="30" spans="1:10" ht="12.75">
      <c r="A30" t="s">
        <v>25</v>
      </c>
      <c r="G30" s="32" t="str">
        <f>CONCATENATE("Publication No. FHWA-PL",L3)</f>
        <v>Publication No. FHWA-PL-23-019</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April</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1.2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1.2</v>
      </c>
      <c r="G43" s="17"/>
    </row>
    <row r="44" spans="1:7" ht="12.75">
      <c r="A44" s="10"/>
      <c r="B44" s="12"/>
      <c r="C44" s="24"/>
      <c r="D44" s="10" t="s">
        <v>34</v>
      </c>
      <c r="E44" s="12"/>
      <c r="F44" s="24" t="str">
        <f>C3</f>
        <v>2.5</v>
      </c>
      <c r="G44" s="17"/>
    </row>
    <row r="45" spans="1:7" ht="12.75">
      <c r="A45" s="10"/>
      <c r="B45" s="12"/>
      <c r="C45" s="24"/>
      <c r="D45" s="10" t="s">
        <v>35</v>
      </c>
      <c r="E45" s="12"/>
      <c r="F45" s="24" t="str">
        <f>D3</f>
        <v>-0.5</v>
      </c>
      <c r="G45" s="17"/>
    </row>
    <row r="46" spans="1:7" ht="12.75">
      <c r="A46" s="10"/>
      <c r="B46" s="12"/>
      <c r="C46" s="24"/>
      <c r="D46" s="10" t="s">
        <v>36</v>
      </c>
      <c r="E46" s="12"/>
      <c r="F46" s="24" t="str">
        <f>E3</f>
        <v>2.3</v>
      </c>
      <c r="G46" s="17"/>
    </row>
    <row r="47" spans="1:7" ht="12.75">
      <c r="A47" s="10"/>
      <c r="B47" s="12"/>
      <c r="C47" s="24"/>
      <c r="D47" s="10" t="s">
        <v>37</v>
      </c>
      <c r="E47" s="12"/>
      <c r="F47" s="24" t="str">
        <f>F3</f>
        <v>1.4</v>
      </c>
      <c r="G47" s="17"/>
    </row>
    <row r="48" spans="1:7" ht="12.75">
      <c r="A48" s="10"/>
      <c r="B48" s="12"/>
      <c r="C48" s="24"/>
      <c r="D48" s="10" t="s">
        <v>38</v>
      </c>
      <c r="E48" s="12"/>
      <c r="F48" s="24" t="str">
        <f>G3</f>
        <v>0.8</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C25" sqref="C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63</v>
      </c>
      <c r="D3" s="29" t="s">
        <v>63</v>
      </c>
      <c r="E3" s="29" t="s">
        <v>63</v>
      </c>
      <c r="F3" s="29" t="s">
        <v>234</v>
      </c>
      <c r="G3" s="29" t="s">
        <v>12</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10/02/2023</v>
      </c>
      <c r="N10" s="84"/>
      <c r="O10" s="84" t="str">
        <f>CONCATENATE(P3," Reporting Period")</f>
        <v>2023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96</v>
      </c>
      <c r="C12" s="47" t="str">
        <f aca="true" t="shared" si="0" ref="C12:N12">CONCATENATE("(",C3," Entries)")</f>
        <v>(51 Entries)</v>
      </c>
      <c r="D12" s="47" t="str">
        <f t="shared" si="0"/>
        <v>(51 Entries)</v>
      </c>
      <c r="E12" s="47" t="str">
        <f t="shared" si="0"/>
        <v>(51 Entries)</v>
      </c>
      <c r="F12" s="47" t="str">
        <f t="shared" si="0"/>
        <v>(50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76425251</v>
      </c>
      <c r="D15" s="79">
        <v>74949955</v>
      </c>
      <c r="E15" s="79">
        <v>70949948</v>
      </c>
      <c r="F15" s="79">
        <v>88594388</v>
      </c>
      <c r="G15" s="79">
        <v>0</v>
      </c>
      <c r="H15" s="79">
        <v>0</v>
      </c>
      <c r="I15" s="79">
        <v>0</v>
      </c>
      <c r="J15" s="79">
        <v>0</v>
      </c>
      <c r="K15" s="79">
        <v>0</v>
      </c>
      <c r="L15" s="79">
        <v>0</v>
      </c>
      <c r="M15" s="79">
        <v>0</v>
      </c>
      <c r="N15" s="79">
        <v>0</v>
      </c>
      <c r="O15" s="79">
        <v>310919542</v>
      </c>
    </row>
    <row r="16" spans="2:15" ht="7.5" customHeight="1">
      <c r="B16" s="75" t="s">
        <v>107</v>
      </c>
      <c r="C16" s="79">
        <v>6917426</v>
      </c>
      <c r="D16" s="79">
        <v>5812994</v>
      </c>
      <c r="E16" s="79">
        <v>6591794</v>
      </c>
      <c r="F16" s="79">
        <v>9122972</v>
      </c>
      <c r="G16" s="79">
        <v>0</v>
      </c>
      <c r="H16" s="79">
        <v>0</v>
      </c>
      <c r="I16" s="79">
        <v>0</v>
      </c>
      <c r="J16" s="79">
        <v>0</v>
      </c>
      <c r="K16" s="79">
        <v>0</v>
      </c>
      <c r="L16" s="79">
        <v>0</v>
      </c>
      <c r="M16" s="79">
        <v>0</v>
      </c>
      <c r="N16" s="79">
        <v>0</v>
      </c>
      <c r="O16" s="79">
        <v>28445186</v>
      </c>
    </row>
    <row r="17" spans="2:15" ht="7.5" customHeight="1">
      <c r="B17" s="75" t="s">
        <v>108</v>
      </c>
      <c r="C17" s="79">
        <v>82699075</v>
      </c>
      <c r="D17" s="79">
        <v>91125663</v>
      </c>
      <c r="E17" s="79">
        <v>105139074</v>
      </c>
      <c r="F17" s="79">
        <v>71437334</v>
      </c>
      <c r="G17" s="79">
        <v>0</v>
      </c>
      <c r="H17" s="79">
        <v>0</v>
      </c>
      <c r="I17" s="79">
        <v>0</v>
      </c>
      <c r="J17" s="79">
        <v>0</v>
      </c>
      <c r="K17" s="79">
        <v>0</v>
      </c>
      <c r="L17" s="79">
        <v>0</v>
      </c>
      <c r="M17" s="79">
        <v>0</v>
      </c>
      <c r="N17" s="79">
        <v>0</v>
      </c>
      <c r="O17" s="79">
        <v>350401146</v>
      </c>
    </row>
    <row r="18" spans="2:15" ht="7.5" customHeight="1">
      <c r="B18" s="144" t="s">
        <v>109</v>
      </c>
      <c r="C18" s="145">
        <v>54977919</v>
      </c>
      <c r="D18" s="145">
        <v>62916321</v>
      </c>
      <c r="E18" s="145">
        <v>62141671</v>
      </c>
      <c r="F18" s="145">
        <v>55413673</v>
      </c>
      <c r="G18" s="145">
        <v>0</v>
      </c>
      <c r="H18" s="145">
        <v>0</v>
      </c>
      <c r="I18" s="145">
        <v>0</v>
      </c>
      <c r="J18" s="145">
        <v>0</v>
      </c>
      <c r="K18" s="145">
        <v>0</v>
      </c>
      <c r="L18" s="145">
        <v>0</v>
      </c>
      <c r="M18" s="145">
        <v>0</v>
      </c>
      <c r="N18" s="145">
        <v>0</v>
      </c>
      <c r="O18" s="145">
        <v>235449584</v>
      </c>
    </row>
    <row r="19" spans="2:15" ht="7.5" customHeight="1">
      <c r="B19" s="79" t="s">
        <v>110</v>
      </c>
      <c r="C19" s="79">
        <v>209128252</v>
      </c>
      <c r="D19" s="79">
        <v>194323814</v>
      </c>
      <c r="E19" s="79">
        <v>341617452</v>
      </c>
      <c r="F19" s="79">
        <v>222805267</v>
      </c>
      <c r="G19" s="79">
        <v>0</v>
      </c>
      <c r="H19" s="79">
        <v>0</v>
      </c>
      <c r="I19" s="79">
        <v>0</v>
      </c>
      <c r="J19" s="79">
        <v>0</v>
      </c>
      <c r="K19" s="79">
        <v>0</v>
      </c>
      <c r="L19" s="79">
        <v>0</v>
      </c>
      <c r="M19" s="79">
        <v>0</v>
      </c>
      <c r="N19" s="79">
        <v>0</v>
      </c>
      <c r="O19" s="79">
        <v>967874785</v>
      </c>
    </row>
    <row r="20" spans="2:15" ht="7.5" customHeight="1">
      <c r="B20" s="75" t="s">
        <v>111</v>
      </c>
      <c r="C20" s="79">
        <v>71818220</v>
      </c>
      <c r="D20" s="79">
        <v>71548928</v>
      </c>
      <c r="E20" s="79">
        <v>70451665</v>
      </c>
      <c r="F20" s="79">
        <v>79037305</v>
      </c>
      <c r="G20" s="79">
        <v>0</v>
      </c>
      <c r="H20" s="79">
        <v>0</v>
      </c>
      <c r="I20" s="79">
        <v>0</v>
      </c>
      <c r="J20" s="79">
        <v>0</v>
      </c>
      <c r="K20" s="79">
        <v>0</v>
      </c>
      <c r="L20" s="79">
        <v>0</v>
      </c>
      <c r="M20" s="79">
        <v>0</v>
      </c>
      <c r="N20" s="79">
        <v>0</v>
      </c>
      <c r="O20" s="79">
        <v>292856118</v>
      </c>
    </row>
    <row r="21" spans="2:15" ht="7.5" customHeight="1">
      <c r="B21" s="75" t="s">
        <v>112</v>
      </c>
      <c r="C21" s="79">
        <v>19797676</v>
      </c>
      <c r="D21" s="79">
        <v>19065689</v>
      </c>
      <c r="E21" s="79">
        <v>28342786</v>
      </c>
      <c r="F21" s="79">
        <v>21268866</v>
      </c>
      <c r="G21" s="79">
        <v>0</v>
      </c>
      <c r="H21" s="79">
        <v>0</v>
      </c>
      <c r="I21" s="79">
        <v>0</v>
      </c>
      <c r="J21" s="79">
        <v>0</v>
      </c>
      <c r="K21" s="79">
        <v>0</v>
      </c>
      <c r="L21" s="79">
        <v>0</v>
      </c>
      <c r="M21" s="79">
        <v>0</v>
      </c>
      <c r="N21" s="79">
        <v>0</v>
      </c>
      <c r="O21" s="79">
        <v>88475017</v>
      </c>
    </row>
    <row r="22" spans="2:15" ht="7.5" customHeight="1">
      <c r="B22" s="144" t="s">
        <v>113</v>
      </c>
      <c r="C22" s="145">
        <v>5991744</v>
      </c>
      <c r="D22" s="145">
        <v>5997150</v>
      </c>
      <c r="E22" s="145">
        <v>7589293</v>
      </c>
      <c r="F22" s="145">
        <v>6241443</v>
      </c>
      <c r="G22" s="145">
        <v>0</v>
      </c>
      <c r="H22" s="145">
        <v>0</v>
      </c>
      <c r="I22" s="145">
        <v>0</v>
      </c>
      <c r="J22" s="145">
        <v>0</v>
      </c>
      <c r="K22" s="145">
        <v>0</v>
      </c>
      <c r="L22" s="145">
        <v>0</v>
      </c>
      <c r="M22" s="145">
        <v>0</v>
      </c>
      <c r="N22" s="145">
        <v>0</v>
      </c>
      <c r="O22" s="145">
        <v>25819630</v>
      </c>
    </row>
    <row r="23" spans="2:15" ht="7.5" customHeight="1">
      <c r="B23" s="79" t="s">
        <v>114</v>
      </c>
      <c r="C23" s="79">
        <v>954485</v>
      </c>
      <c r="D23" s="79">
        <v>873537</v>
      </c>
      <c r="E23" s="79">
        <v>1035538</v>
      </c>
      <c r="F23" s="79">
        <v>971308</v>
      </c>
      <c r="G23" s="79">
        <v>0</v>
      </c>
      <c r="H23" s="79">
        <v>0</v>
      </c>
      <c r="I23" s="79">
        <v>0</v>
      </c>
      <c r="J23" s="79">
        <v>0</v>
      </c>
      <c r="K23" s="79">
        <v>0</v>
      </c>
      <c r="L23" s="79">
        <v>0</v>
      </c>
      <c r="M23" s="79">
        <v>0</v>
      </c>
      <c r="N23" s="79">
        <v>0</v>
      </c>
      <c r="O23" s="79">
        <v>3834868</v>
      </c>
    </row>
    <row r="24" spans="2:15" ht="7.5" customHeight="1">
      <c r="B24" s="75" t="s">
        <v>115</v>
      </c>
      <c r="C24" s="79">
        <v>162854395</v>
      </c>
      <c r="D24" s="79">
        <v>163122746</v>
      </c>
      <c r="E24" s="79">
        <v>157338455</v>
      </c>
      <c r="F24" s="79">
        <v>179375961</v>
      </c>
      <c r="G24" s="79">
        <v>0</v>
      </c>
      <c r="H24" s="79">
        <v>0</v>
      </c>
      <c r="I24" s="79">
        <v>0</v>
      </c>
      <c r="J24" s="79">
        <v>0</v>
      </c>
      <c r="K24" s="79">
        <v>0</v>
      </c>
      <c r="L24" s="79">
        <v>0</v>
      </c>
      <c r="M24" s="79">
        <v>0</v>
      </c>
      <c r="N24" s="79">
        <v>0</v>
      </c>
      <c r="O24" s="79">
        <v>662691557</v>
      </c>
    </row>
    <row r="25" spans="2:15" ht="7.5" customHeight="1">
      <c r="B25" s="75" t="s">
        <v>116</v>
      </c>
      <c r="C25" s="79">
        <v>136475440</v>
      </c>
      <c r="D25" s="79">
        <v>127850461</v>
      </c>
      <c r="E25" s="79">
        <v>83313082</v>
      </c>
      <c r="F25" s="79">
        <v>132330221</v>
      </c>
      <c r="G25" s="79">
        <v>0</v>
      </c>
      <c r="H25" s="79">
        <v>0</v>
      </c>
      <c r="I25" s="79">
        <v>0</v>
      </c>
      <c r="J25" s="79">
        <v>0</v>
      </c>
      <c r="K25" s="79">
        <v>0</v>
      </c>
      <c r="L25" s="79">
        <v>0</v>
      </c>
      <c r="M25" s="79">
        <v>0</v>
      </c>
      <c r="N25" s="79">
        <v>0</v>
      </c>
      <c r="O25" s="79">
        <v>479969204</v>
      </c>
    </row>
    <row r="26" spans="2:15" ht="7.5" customHeight="1">
      <c r="B26" s="144" t="s">
        <v>117</v>
      </c>
      <c r="C26" s="145">
        <v>4025229</v>
      </c>
      <c r="D26" s="145">
        <v>3438941</v>
      </c>
      <c r="E26" s="145">
        <v>2993924</v>
      </c>
      <c r="F26" s="145">
        <v>3759087</v>
      </c>
      <c r="G26" s="145">
        <v>0</v>
      </c>
      <c r="H26" s="145">
        <v>0</v>
      </c>
      <c r="I26" s="145">
        <v>0</v>
      </c>
      <c r="J26" s="145">
        <v>0</v>
      </c>
      <c r="K26" s="145">
        <v>0</v>
      </c>
      <c r="L26" s="145">
        <v>0</v>
      </c>
      <c r="M26" s="145">
        <v>0</v>
      </c>
      <c r="N26" s="145">
        <v>0</v>
      </c>
      <c r="O26" s="145">
        <v>14217181</v>
      </c>
    </row>
    <row r="27" spans="2:15" ht="7.5" customHeight="1">
      <c r="B27" s="79" t="s">
        <v>118</v>
      </c>
      <c r="C27" s="79">
        <v>30008555</v>
      </c>
      <c r="D27" s="79">
        <v>25803831</v>
      </c>
      <c r="E27" s="79">
        <v>31107790</v>
      </c>
      <c r="F27" s="79">
        <v>24563436</v>
      </c>
      <c r="G27" s="79">
        <v>0</v>
      </c>
      <c r="H27" s="79">
        <v>0</v>
      </c>
      <c r="I27" s="79">
        <v>0</v>
      </c>
      <c r="J27" s="79">
        <v>0</v>
      </c>
      <c r="K27" s="79">
        <v>0</v>
      </c>
      <c r="L27" s="79">
        <v>0</v>
      </c>
      <c r="M27" s="79">
        <v>0</v>
      </c>
      <c r="N27" s="79">
        <v>0</v>
      </c>
      <c r="O27" s="79">
        <v>111483612</v>
      </c>
    </row>
    <row r="28" spans="2:15" ht="7.5" customHeight="1">
      <c r="B28" s="75" t="s">
        <v>119</v>
      </c>
      <c r="C28" s="79">
        <v>125213100</v>
      </c>
      <c r="D28" s="79">
        <v>109316458</v>
      </c>
      <c r="E28" s="79">
        <v>144277445</v>
      </c>
      <c r="F28" s="79">
        <v>120037108</v>
      </c>
      <c r="G28" s="79">
        <v>0</v>
      </c>
      <c r="H28" s="79">
        <v>0</v>
      </c>
      <c r="I28" s="79">
        <v>0</v>
      </c>
      <c r="J28" s="79">
        <v>0</v>
      </c>
      <c r="K28" s="79">
        <v>0</v>
      </c>
      <c r="L28" s="79">
        <v>0</v>
      </c>
      <c r="M28" s="79">
        <v>0</v>
      </c>
      <c r="N28" s="79">
        <v>0</v>
      </c>
      <c r="O28" s="79">
        <v>498844111</v>
      </c>
    </row>
    <row r="29" spans="2:15" ht="7.5" customHeight="1">
      <c r="B29" s="75" t="s">
        <v>120</v>
      </c>
      <c r="C29" s="79">
        <v>96005916</v>
      </c>
      <c r="D29" s="79">
        <v>116887711</v>
      </c>
      <c r="E29" s="79">
        <v>107243015</v>
      </c>
      <c r="F29" s="79">
        <v>96363432</v>
      </c>
      <c r="G29" s="79">
        <v>0</v>
      </c>
      <c r="H29" s="79">
        <v>0</v>
      </c>
      <c r="I29" s="79">
        <v>0</v>
      </c>
      <c r="J29" s="79">
        <v>0</v>
      </c>
      <c r="K29" s="79">
        <v>0</v>
      </c>
      <c r="L29" s="79">
        <v>0</v>
      </c>
      <c r="M29" s="79">
        <v>0</v>
      </c>
      <c r="N29" s="79">
        <v>0</v>
      </c>
      <c r="O29" s="79">
        <v>416500074</v>
      </c>
    </row>
    <row r="30" spans="2:15" ht="7.5" customHeight="1">
      <c r="B30" s="144" t="s">
        <v>121</v>
      </c>
      <c r="C30" s="145">
        <v>67965071</v>
      </c>
      <c r="D30" s="145">
        <v>42770135</v>
      </c>
      <c r="E30" s="145">
        <v>64338577</v>
      </c>
      <c r="F30" s="145">
        <v>64774964</v>
      </c>
      <c r="G30" s="145">
        <v>0</v>
      </c>
      <c r="H30" s="145">
        <v>0</v>
      </c>
      <c r="I30" s="145">
        <v>0</v>
      </c>
      <c r="J30" s="145">
        <v>0</v>
      </c>
      <c r="K30" s="145">
        <v>0</v>
      </c>
      <c r="L30" s="145">
        <v>0</v>
      </c>
      <c r="M30" s="145">
        <v>0</v>
      </c>
      <c r="N30" s="145">
        <v>0</v>
      </c>
      <c r="O30" s="145">
        <v>239848747</v>
      </c>
    </row>
    <row r="31" spans="2:15" ht="7.5" customHeight="1">
      <c r="B31" s="79" t="s">
        <v>122</v>
      </c>
      <c r="C31" s="79">
        <v>36509203</v>
      </c>
      <c r="D31" s="79">
        <v>35513797</v>
      </c>
      <c r="E31" s="79">
        <v>46886686</v>
      </c>
      <c r="F31" s="79">
        <v>38315137</v>
      </c>
      <c r="G31" s="79">
        <v>0</v>
      </c>
      <c r="H31" s="79">
        <v>0</v>
      </c>
      <c r="I31" s="79">
        <v>0</v>
      </c>
      <c r="J31" s="79">
        <v>0</v>
      </c>
      <c r="K31" s="79">
        <v>0</v>
      </c>
      <c r="L31" s="79">
        <v>0</v>
      </c>
      <c r="M31" s="79">
        <v>0</v>
      </c>
      <c r="N31" s="79">
        <v>0</v>
      </c>
      <c r="O31" s="79">
        <v>157224823</v>
      </c>
    </row>
    <row r="32" spans="2:15" ht="7.5" customHeight="1">
      <c r="B32" s="75" t="s">
        <v>123</v>
      </c>
      <c r="C32" s="79">
        <v>67037873</v>
      </c>
      <c r="D32" s="79">
        <v>69811916</v>
      </c>
      <c r="E32" s="79">
        <v>77461266</v>
      </c>
      <c r="F32" s="79">
        <v>67994650</v>
      </c>
      <c r="G32" s="79">
        <v>0</v>
      </c>
      <c r="H32" s="79">
        <v>0</v>
      </c>
      <c r="I32" s="79">
        <v>0</v>
      </c>
      <c r="J32" s="79">
        <v>0</v>
      </c>
      <c r="K32" s="79">
        <v>0</v>
      </c>
      <c r="L32" s="79">
        <v>0</v>
      </c>
      <c r="M32" s="79">
        <v>0</v>
      </c>
      <c r="N32" s="79">
        <v>0</v>
      </c>
      <c r="O32" s="79">
        <v>282305705</v>
      </c>
    </row>
    <row r="33" spans="2:15" ht="7.5" customHeight="1">
      <c r="B33" s="75" t="s">
        <v>124</v>
      </c>
      <c r="C33" s="79">
        <v>68865290</v>
      </c>
      <c r="D33" s="79">
        <v>59351779</v>
      </c>
      <c r="E33" s="79">
        <v>68095035</v>
      </c>
      <c r="F33" s="79">
        <v>61174486</v>
      </c>
      <c r="G33" s="79">
        <v>0</v>
      </c>
      <c r="H33" s="79">
        <v>0</v>
      </c>
      <c r="I33" s="79">
        <v>0</v>
      </c>
      <c r="J33" s="79">
        <v>0</v>
      </c>
      <c r="K33" s="79">
        <v>0</v>
      </c>
      <c r="L33" s="79">
        <v>0</v>
      </c>
      <c r="M33" s="79">
        <v>0</v>
      </c>
      <c r="N33" s="79">
        <v>0</v>
      </c>
      <c r="O33" s="79">
        <v>257486590</v>
      </c>
    </row>
    <row r="34" spans="2:15" ht="7.5" customHeight="1">
      <c r="B34" s="144" t="s">
        <v>125</v>
      </c>
      <c r="C34" s="145">
        <v>5552932</v>
      </c>
      <c r="D34" s="145">
        <v>1574542</v>
      </c>
      <c r="E34" s="145">
        <v>20222836</v>
      </c>
      <c r="F34" s="145">
        <v>4742364</v>
      </c>
      <c r="G34" s="145">
        <v>0</v>
      </c>
      <c r="H34" s="145">
        <v>0</v>
      </c>
      <c r="I34" s="145">
        <v>0</v>
      </c>
      <c r="J34" s="145">
        <v>0</v>
      </c>
      <c r="K34" s="145">
        <v>0</v>
      </c>
      <c r="L34" s="145">
        <v>0</v>
      </c>
      <c r="M34" s="145">
        <v>0</v>
      </c>
      <c r="N34" s="145">
        <v>0</v>
      </c>
      <c r="O34" s="145">
        <v>32092674</v>
      </c>
    </row>
    <row r="35" spans="2:15" ht="7.5" customHeight="1">
      <c r="B35" s="79" t="s">
        <v>126</v>
      </c>
      <c r="C35" s="79">
        <v>42415736</v>
      </c>
      <c r="D35" s="79">
        <v>47142740</v>
      </c>
      <c r="E35" s="79">
        <v>48544239</v>
      </c>
      <c r="F35" s="79">
        <v>43778455</v>
      </c>
      <c r="G35" s="79">
        <v>0</v>
      </c>
      <c r="H35" s="79">
        <v>0</v>
      </c>
      <c r="I35" s="79">
        <v>0</v>
      </c>
      <c r="J35" s="79">
        <v>0</v>
      </c>
      <c r="K35" s="79">
        <v>0</v>
      </c>
      <c r="L35" s="79">
        <v>0</v>
      </c>
      <c r="M35" s="79">
        <v>0</v>
      </c>
      <c r="N35" s="79">
        <v>0</v>
      </c>
      <c r="O35" s="79">
        <v>181881170</v>
      </c>
    </row>
    <row r="36" spans="2:15" ht="7.5" customHeight="1">
      <c r="B36" s="75" t="s">
        <v>127</v>
      </c>
      <c r="C36" s="79">
        <v>32716359</v>
      </c>
      <c r="D36" s="79">
        <v>32870975</v>
      </c>
      <c r="E36" s="79">
        <v>35857080</v>
      </c>
      <c r="F36" s="79">
        <v>34208912</v>
      </c>
      <c r="G36" s="79">
        <v>0</v>
      </c>
      <c r="H36" s="79">
        <v>0</v>
      </c>
      <c r="I36" s="79">
        <v>0</v>
      </c>
      <c r="J36" s="79">
        <v>0</v>
      </c>
      <c r="K36" s="79">
        <v>0</v>
      </c>
      <c r="L36" s="79">
        <v>0</v>
      </c>
      <c r="M36" s="79">
        <v>0</v>
      </c>
      <c r="N36" s="79">
        <v>0</v>
      </c>
      <c r="O36" s="79">
        <v>135653326</v>
      </c>
    </row>
    <row r="37" spans="2:15" ht="7.5" customHeight="1">
      <c r="B37" s="75" t="s">
        <v>128</v>
      </c>
      <c r="C37" s="79">
        <v>53171776</v>
      </c>
      <c r="D37" s="79">
        <v>67833667</v>
      </c>
      <c r="E37" s="79">
        <v>91644264</v>
      </c>
      <c r="F37" s="79">
        <v>60694437</v>
      </c>
      <c r="G37" s="79">
        <v>0</v>
      </c>
      <c r="H37" s="79">
        <v>0</v>
      </c>
      <c r="I37" s="79">
        <v>0</v>
      </c>
      <c r="J37" s="79">
        <v>0</v>
      </c>
      <c r="K37" s="79">
        <v>0</v>
      </c>
      <c r="L37" s="79">
        <v>0</v>
      </c>
      <c r="M37" s="79">
        <v>0</v>
      </c>
      <c r="N37" s="79">
        <v>0</v>
      </c>
      <c r="O37" s="79">
        <v>273344144</v>
      </c>
    </row>
    <row r="38" spans="2:15" ht="7.5" customHeight="1">
      <c r="B38" s="144" t="s">
        <v>129</v>
      </c>
      <c r="C38" s="145">
        <v>71390229</v>
      </c>
      <c r="D38" s="145">
        <v>51510241</v>
      </c>
      <c r="E38" s="145">
        <v>43871075</v>
      </c>
      <c r="F38" s="145">
        <v>71402509</v>
      </c>
      <c r="G38" s="145">
        <v>0</v>
      </c>
      <c r="H38" s="145">
        <v>0</v>
      </c>
      <c r="I38" s="145">
        <v>0</v>
      </c>
      <c r="J38" s="145">
        <v>0</v>
      </c>
      <c r="K38" s="145">
        <v>0</v>
      </c>
      <c r="L38" s="145">
        <v>0</v>
      </c>
      <c r="M38" s="145">
        <v>0</v>
      </c>
      <c r="N38" s="145">
        <v>0</v>
      </c>
      <c r="O38" s="145">
        <v>238174054</v>
      </c>
    </row>
    <row r="39" spans="2:15" ht="7.5" customHeight="1">
      <c r="B39" s="79" t="s">
        <v>130</v>
      </c>
      <c r="C39" s="79">
        <v>54751094</v>
      </c>
      <c r="D39" s="79">
        <v>57843777</v>
      </c>
      <c r="E39" s="79">
        <v>55811972</v>
      </c>
      <c r="F39" s="79">
        <v>61063040</v>
      </c>
      <c r="G39" s="79">
        <v>0</v>
      </c>
      <c r="H39" s="79">
        <v>0</v>
      </c>
      <c r="I39" s="79">
        <v>0</v>
      </c>
      <c r="J39" s="79">
        <v>0</v>
      </c>
      <c r="K39" s="79">
        <v>0</v>
      </c>
      <c r="L39" s="79">
        <v>0</v>
      </c>
      <c r="M39" s="79">
        <v>0</v>
      </c>
      <c r="N39" s="79">
        <v>0</v>
      </c>
      <c r="O39" s="79">
        <v>229469883</v>
      </c>
    </row>
    <row r="40" spans="2:15" ht="7.5" customHeight="1">
      <c r="B40" s="75" t="s">
        <v>131</v>
      </c>
      <c r="C40" s="79">
        <v>88215460</v>
      </c>
      <c r="D40" s="79">
        <v>96028770</v>
      </c>
      <c r="E40" s="79">
        <v>104785919</v>
      </c>
      <c r="F40" s="79">
        <v>72766059</v>
      </c>
      <c r="G40" s="79">
        <v>0</v>
      </c>
      <c r="H40" s="79">
        <v>0</v>
      </c>
      <c r="I40" s="79">
        <v>0</v>
      </c>
      <c r="J40" s="79">
        <v>0</v>
      </c>
      <c r="K40" s="79">
        <v>0</v>
      </c>
      <c r="L40" s="79">
        <v>0</v>
      </c>
      <c r="M40" s="79">
        <v>0</v>
      </c>
      <c r="N40" s="79">
        <v>0</v>
      </c>
      <c r="O40" s="79">
        <v>361796208</v>
      </c>
    </row>
    <row r="41" spans="2:15" ht="7.5" customHeight="1">
      <c r="B41" s="75" t="s">
        <v>132</v>
      </c>
      <c r="C41" s="79">
        <v>19623768</v>
      </c>
      <c r="D41" s="79">
        <v>20236406</v>
      </c>
      <c r="E41" s="79">
        <v>25296868</v>
      </c>
      <c r="F41" s="79">
        <v>19198625</v>
      </c>
      <c r="G41" s="79">
        <v>0</v>
      </c>
      <c r="H41" s="79">
        <v>0</v>
      </c>
      <c r="I41" s="79">
        <v>0</v>
      </c>
      <c r="J41" s="79">
        <v>0</v>
      </c>
      <c r="K41" s="79">
        <v>0</v>
      </c>
      <c r="L41" s="79">
        <v>0</v>
      </c>
      <c r="M41" s="79">
        <v>0</v>
      </c>
      <c r="N41" s="79">
        <v>0</v>
      </c>
      <c r="O41" s="79">
        <v>84355667</v>
      </c>
    </row>
    <row r="42" spans="2:15" ht="7.5" customHeight="1">
      <c r="B42" s="144" t="s">
        <v>133</v>
      </c>
      <c r="C42" s="145">
        <v>36602050</v>
      </c>
      <c r="D42" s="145">
        <v>34747999</v>
      </c>
      <c r="E42" s="145">
        <v>38748862</v>
      </c>
      <c r="F42" s="145">
        <v>41582553</v>
      </c>
      <c r="G42" s="145">
        <v>0</v>
      </c>
      <c r="H42" s="145">
        <v>0</v>
      </c>
      <c r="I42" s="145">
        <v>0</v>
      </c>
      <c r="J42" s="145">
        <v>0</v>
      </c>
      <c r="K42" s="145">
        <v>0</v>
      </c>
      <c r="L42" s="145">
        <v>0</v>
      </c>
      <c r="M42" s="145">
        <v>0</v>
      </c>
      <c r="N42" s="145">
        <v>0</v>
      </c>
      <c r="O42" s="145">
        <v>151681464</v>
      </c>
    </row>
    <row r="43" spans="2:15" ht="7.5" customHeight="1">
      <c r="B43" s="79" t="s">
        <v>134</v>
      </c>
      <c r="C43" s="79">
        <v>34446110</v>
      </c>
      <c r="D43" s="79">
        <v>34883840</v>
      </c>
      <c r="E43" s="79">
        <v>18098589</v>
      </c>
      <c r="F43" s="79">
        <v>38588680</v>
      </c>
      <c r="G43" s="79">
        <v>0</v>
      </c>
      <c r="H43" s="79">
        <v>0</v>
      </c>
      <c r="I43" s="79">
        <v>0</v>
      </c>
      <c r="J43" s="79">
        <v>0</v>
      </c>
      <c r="K43" s="79">
        <v>0</v>
      </c>
      <c r="L43" s="79">
        <v>0</v>
      </c>
      <c r="M43" s="79">
        <v>0</v>
      </c>
      <c r="N43" s="79">
        <v>0</v>
      </c>
      <c r="O43" s="79">
        <v>126017219</v>
      </c>
    </row>
    <row r="44" spans="2:15" ht="7.5" customHeight="1">
      <c r="B44" s="75" t="s">
        <v>135</v>
      </c>
      <c r="C44" s="79">
        <v>10439410</v>
      </c>
      <c r="D44" s="79">
        <v>9418152</v>
      </c>
      <c r="E44" s="79">
        <v>10962195</v>
      </c>
      <c r="F44" s="79">
        <v>9984247</v>
      </c>
      <c r="G44" s="79">
        <v>0</v>
      </c>
      <c r="H44" s="79">
        <v>0</v>
      </c>
      <c r="I44" s="79">
        <v>0</v>
      </c>
      <c r="J44" s="79">
        <v>0</v>
      </c>
      <c r="K44" s="79">
        <v>0</v>
      </c>
      <c r="L44" s="79">
        <v>0</v>
      </c>
      <c r="M44" s="79">
        <v>0</v>
      </c>
      <c r="N44" s="79">
        <v>0</v>
      </c>
      <c r="O44" s="79">
        <v>40804004</v>
      </c>
    </row>
    <row r="45" spans="2:15" ht="7.5" customHeight="1">
      <c r="B45" s="75" t="s">
        <v>136</v>
      </c>
      <c r="C45" s="79">
        <v>58688223</v>
      </c>
      <c r="D45" s="79">
        <v>55436166</v>
      </c>
      <c r="E45" s="79">
        <v>68574392</v>
      </c>
      <c r="F45" s="79">
        <v>63530641</v>
      </c>
      <c r="G45" s="79">
        <v>0</v>
      </c>
      <c r="H45" s="79">
        <v>0</v>
      </c>
      <c r="I45" s="79">
        <v>0</v>
      </c>
      <c r="J45" s="79">
        <v>0</v>
      </c>
      <c r="K45" s="79">
        <v>0</v>
      </c>
      <c r="L45" s="79">
        <v>0</v>
      </c>
      <c r="M45" s="79">
        <v>0</v>
      </c>
      <c r="N45" s="79">
        <v>0</v>
      </c>
      <c r="O45" s="79">
        <v>246229422</v>
      </c>
    </row>
    <row r="46" spans="2:15" ht="7.5" customHeight="1">
      <c r="B46" s="144" t="s">
        <v>137</v>
      </c>
      <c r="C46" s="145">
        <v>50016996</v>
      </c>
      <c r="D46" s="145">
        <v>60840275</v>
      </c>
      <c r="E46" s="145">
        <v>69725316</v>
      </c>
      <c r="F46" s="145">
        <v>50434738</v>
      </c>
      <c r="G46" s="145">
        <v>0</v>
      </c>
      <c r="H46" s="145">
        <v>0</v>
      </c>
      <c r="I46" s="145">
        <v>0</v>
      </c>
      <c r="J46" s="145">
        <v>0</v>
      </c>
      <c r="K46" s="145">
        <v>0</v>
      </c>
      <c r="L46" s="145">
        <v>0</v>
      </c>
      <c r="M46" s="145">
        <v>0</v>
      </c>
      <c r="N46" s="145">
        <v>0</v>
      </c>
      <c r="O46" s="145">
        <v>231017325</v>
      </c>
    </row>
    <row r="47" spans="2:15" ht="7.5" customHeight="1">
      <c r="B47" s="79" t="s">
        <v>138</v>
      </c>
      <c r="C47" s="79">
        <v>96613090</v>
      </c>
      <c r="D47" s="79">
        <v>86020723</v>
      </c>
      <c r="E47" s="79">
        <v>220303170</v>
      </c>
      <c r="F47" s="79">
        <v>113714925</v>
      </c>
      <c r="G47" s="79">
        <v>0</v>
      </c>
      <c r="H47" s="79">
        <v>0</v>
      </c>
      <c r="I47" s="79">
        <v>0</v>
      </c>
      <c r="J47" s="79">
        <v>0</v>
      </c>
      <c r="K47" s="79">
        <v>0</v>
      </c>
      <c r="L47" s="79">
        <v>0</v>
      </c>
      <c r="M47" s="79">
        <v>0</v>
      </c>
      <c r="N47" s="79">
        <v>0</v>
      </c>
      <c r="O47" s="79">
        <v>516651908</v>
      </c>
    </row>
    <row r="48" spans="2:15" ht="7.5" customHeight="1">
      <c r="B48" s="75" t="s">
        <v>139</v>
      </c>
      <c r="C48" s="79">
        <v>95583732</v>
      </c>
      <c r="D48" s="79">
        <v>108046105</v>
      </c>
      <c r="E48" s="79">
        <v>90739429</v>
      </c>
      <c r="F48" s="79">
        <v>100325361</v>
      </c>
      <c r="G48" s="79">
        <v>0</v>
      </c>
      <c r="H48" s="79">
        <v>0</v>
      </c>
      <c r="I48" s="79">
        <v>0</v>
      </c>
      <c r="J48" s="79">
        <v>0</v>
      </c>
      <c r="K48" s="79">
        <v>0</v>
      </c>
      <c r="L48" s="79">
        <v>0</v>
      </c>
      <c r="M48" s="79">
        <v>0</v>
      </c>
      <c r="N48" s="79">
        <v>0</v>
      </c>
      <c r="O48" s="79">
        <v>394694627</v>
      </c>
    </row>
    <row r="49" spans="2:15" ht="7.5" customHeight="1">
      <c r="B49" s="75" t="s">
        <v>140</v>
      </c>
      <c r="C49" s="79">
        <v>25769994</v>
      </c>
      <c r="D49" s="79">
        <v>14273075</v>
      </c>
      <c r="E49" s="79">
        <v>26443231</v>
      </c>
      <c r="F49" s="79">
        <v>21971862</v>
      </c>
      <c r="G49" s="79">
        <v>0</v>
      </c>
      <c r="H49" s="79">
        <v>0</v>
      </c>
      <c r="I49" s="79">
        <v>0</v>
      </c>
      <c r="J49" s="79">
        <v>0</v>
      </c>
      <c r="K49" s="79">
        <v>0</v>
      </c>
      <c r="L49" s="79">
        <v>0</v>
      </c>
      <c r="M49" s="79">
        <v>0</v>
      </c>
      <c r="N49" s="79">
        <v>0</v>
      </c>
      <c r="O49" s="79">
        <v>88458162</v>
      </c>
    </row>
    <row r="50" spans="2:15" ht="7.5" customHeight="1">
      <c r="B50" s="144" t="s">
        <v>141</v>
      </c>
      <c r="C50" s="145">
        <v>121523386</v>
      </c>
      <c r="D50" s="145">
        <v>123928198</v>
      </c>
      <c r="E50" s="145">
        <v>149980969</v>
      </c>
      <c r="F50" s="145">
        <v>122771620</v>
      </c>
      <c r="G50" s="145">
        <v>0</v>
      </c>
      <c r="H50" s="145">
        <v>0</v>
      </c>
      <c r="I50" s="145">
        <v>0</v>
      </c>
      <c r="J50" s="145">
        <v>0</v>
      </c>
      <c r="K50" s="145">
        <v>0</v>
      </c>
      <c r="L50" s="145">
        <v>0</v>
      </c>
      <c r="M50" s="145">
        <v>0</v>
      </c>
      <c r="N50" s="145">
        <v>0</v>
      </c>
      <c r="O50" s="145">
        <v>518204173</v>
      </c>
    </row>
    <row r="51" spans="2:15" ht="7.5" customHeight="1">
      <c r="B51" s="79" t="s">
        <v>142</v>
      </c>
      <c r="C51" s="79">
        <v>75418089</v>
      </c>
      <c r="D51" s="79">
        <v>55406246</v>
      </c>
      <c r="E51" s="79">
        <v>113513757</v>
      </c>
      <c r="F51" s="79">
        <v>65907634</v>
      </c>
      <c r="G51" s="79">
        <v>0</v>
      </c>
      <c r="H51" s="79">
        <v>0</v>
      </c>
      <c r="I51" s="79">
        <v>0</v>
      </c>
      <c r="J51" s="79">
        <v>0</v>
      </c>
      <c r="K51" s="79">
        <v>0</v>
      </c>
      <c r="L51" s="79">
        <v>0</v>
      </c>
      <c r="M51" s="79">
        <v>0</v>
      </c>
      <c r="N51" s="79">
        <v>0</v>
      </c>
      <c r="O51" s="79">
        <v>310245726</v>
      </c>
    </row>
    <row r="52" spans="2:15" ht="7.5" customHeight="1">
      <c r="B52" s="75" t="s">
        <v>143</v>
      </c>
      <c r="C52" s="79">
        <v>44322956</v>
      </c>
      <c r="D52" s="79">
        <v>45310223</v>
      </c>
      <c r="E52" s="79">
        <v>47273313</v>
      </c>
      <c r="F52" s="79">
        <v>45039558</v>
      </c>
      <c r="G52" s="79">
        <v>0</v>
      </c>
      <c r="H52" s="79">
        <v>0</v>
      </c>
      <c r="I52" s="79">
        <v>0</v>
      </c>
      <c r="J52" s="79">
        <v>0</v>
      </c>
      <c r="K52" s="79">
        <v>0</v>
      </c>
      <c r="L52" s="79">
        <v>0</v>
      </c>
      <c r="M52" s="79">
        <v>0</v>
      </c>
      <c r="N52" s="79">
        <v>0</v>
      </c>
      <c r="O52" s="79">
        <v>181946050</v>
      </c>
    </row>
    <row r="53" spans="2:15" ht="7.5" customHeight="1">
      <c r="B53" s="75" t="s">
        <v>144</v>
      </c>
      <c r="C53" s="79">
        <v>109596751</v>
      </c>
      <c r="D53" s="79">
        <v>103374463</v>
      </c>
      <c r="E53" s="79">
        <v>167519476</v>
      </c>
      <c r="F53" s="79">
        <v>111846277</v>
      </c>
      <c r="G53" s="79">
        <v>0</v>
      </c>
      <c r="H53" s="79">
        <v>0</v>
      </c>
      <c r="I53" s="79">
        <v>0</v>
      </c>
      <c r="J53" s="79">
        <v>0</v>
      </c>
      <c r="K53" s="79">
        <v>0</v>
      </c>
      <c r="L53" s="79">
        <v>0</v>
      </c>
      <c r="M53" s="79">
        <v>0</v>
      </c>
      <c r="N53" s="79">
        <v>0</v>
      </c>
      <c r="O53" s="79">
        <v>492336967</v>
      </c>
    </row>
    <row r="54" spans="2:15" ht="7.5" customHeight="1">
      <c r="B54" s="144" t="s">
        <v>145</v>
      </c>
      <c r="C54" s="145">
        <v>5916610</v>
      </c>
      <c r="D54" s="145">
        <v>5332386</v>
      </c>
      <c r="E54" s="145">
        <v>7836588</v>
      </c>
      <c r="F54" s="145">
        <v>5296488</v>
      </c>
      <c r="G54" s="145">
        <v>0</v>
      </c>
      <c r="H54" s="145">
        <v>0</v>
      </c>
      <c r="I54" s="145">
        <v>0</v>
      </c>
      <c r="J54" s="145">
        <v>0</v>
      </c>
      <c r="K54" s="145">
        <v>0</v>
      </c>
      <c r="L54" s="145">
        <v>0</v>
      </c>
      <c r="M54" s="145">
        <v>0</v>
      </c>
      <c r="N54" s="145">
        <v>0</v>
      </c>
      <c r="O54" s="145">
        <v>24382072</v>
      </c>
    </row>
    <row r="55" spans="2:15" ht="7.5" customHeight="1">
      <c r="B55" s="79" t="s">
        <v>146</v>
      </c>
      <c r="C55" s="79">
        <v>73781466</v>
      </c>
      <c r="D55" s="79">
        <v>74872092</v>
      </c>
      <c r="E55" s="79">
        <v>82652424</v>
      </c>
      <c r="F55" s="79">
        <v>68332489</v>
      </c>
      <c r="G55" s="79">
        <v>0</v>
      </c>
      <c r="H55" s="79">
        <v>0</v>
      </c>
      <c r="I55" s="79">
        <v>0</v>
      </c>
      <c r="J55" s="79">
        <v>0</v>
      </c>
      <c r="K55" s="79">
        <v>0</v>
      </c>
      <c r="L55" s="79">
        <v>0</v>
      </c>
      <c r="M55" s="79">
        <v>0</v>
      </c>
      <c r="N55" s="79">
        <v>0</v>
      </c>
      <c r="O55" s="79">
        <v>299638471</v>
      </c>
    </row>
    <row r="56" spans="2:15" ht="7.5" customHeight="1">
      <c r="B56" s="75" t="s">
        <v>147</v>
      </c>
      <c r="C56" s="79">
        <v>17655420</v>
      </c>
      <c r="D56" s="79">
        <v>17938706</v>
      </c>
      <c r="E56" s="79">
        <v>16323311</v>
      </c>
      <c r="F56" s="79">
        <v>19501924</v>
      </c>
      <c r="G56" s="79">
        <v>0</v>
      </c>
      <c r="H56" s="79">
        <v>0</v>
      </c>
      <c r="I56" s="79">
        <v>0</v>
      </c>
      <c r="J56" s="79">
        <v>0</v>
      </c>
      <c r="K56" s="79">
        <v>0</v>
      </c>
      <c r="L56" s="79">
        <v>0</v>
      </c>
      <c r="M56" s="79">
        <v>0</v>
      </c>
      <c r="N56" s="79">
        <v>0</v>
      </c>
      <c r="O56" s="79">
        <v>71419361</v>
      </c>
    </row>
    <row r="57" spans="2:15" ht="7.5" customHeight="1">
      <c r="B57" s="75" t="s">
        <v>148</v>
      </c>
      <c r="C57" s="79">
        <v>78231888</v>
      </c>
      <c r="D57" s="79">
        <v>80637703</v>
      </c>
      <c r="E57" s="79">
        <v>108248910</v>
      </c>
      <c r="F57" s="79">
        <v>107538956</v>
      </c>
      <c r="G57" s="79">
        <v>0</v>
      </c>
      <c r="H57" s="79">
        <v>0</v>
      </c>
      <c r="I57" s="79">
        <v>0</v>
      </c>
      <c r="J57" s="79">
        <v>0</v>
      </c>
      <c r="K57" s="79">
        <v>0</v>
      </c>
      <c r="L57" s="79">
        <v>0</v>
      </c>
      <c r="M57" s="79">
        <v>0</v>
      </c>
      <c r="N57" s="79">
        <v>0</v>
      </c>
      <c r="O57" s="79">
        <v>374657457</v>
      </c>
    </row>
    <row r="58" spans="2:15" ht="7.5" customHeight="1">
      <c r="B58" s="144" t="s">
        <v>149</v>
      </c>
      <c r="C58" s="145">
        <v>485609537</v>
      </c>
      <c r="D58" s="145">
        <v>472698069</v>
      </c>
      <c r="E58" s="145">
        <v>552118165</v>
      </c>
      <c r="F58" s="145">
        <v>516580276</v>
      </c>
      <c r="G58" s="145">
        <v>0</v>
      </c>
      <c r="H58" s="145">
        <v>0</v>
      </c>
      <c r="I58" s="145">
        <v>0</v>
      </c>
      <c r="J58" s="145">
        <v>0</v>
      </c>
      <c r="K58" s="145">
        <v>0</v>
      </c>
      <c r="L58" s="145">
        <v>0</v>
      </c>
      <c r="M58" s="145">
        <v>0</v>
      </c>
      <c r="N58" s="145">
        <v>0</v>
      </c>
      <c r="O58" s="145">
        <v>2027006047</v>
      </c>
    </row>
    <row r="59" spans="2:15" ht="7.5" customHeight="1">
      <c r="B59" s="79" t="s">
        <v>150</v>
      </c>
      <c r="C59" s="79">
        <v>38357162</v>
      </c>
      <c r="D59" s="79">
        <v>41399639</v>
      </c>
      <c r="E59" s="79">
        <v>47326067</v>
      </c>
      <c r="F59" s="79">
        <v>29148695</v>
      </c>
      <c r="G59" s="79">
        <v>0</v>
      </c>
      <c r="H59" s="79">
        <v>0</v>
      </c>
      <c r="I59" s="79">
        <v>0</v>
      </c>
      <c r="J59" s="79">
        <v>0</v>
      </c>
      <c r="K59" s="79">
        <v>0</v>
      </c>
      <c r="L59" s="79">
        <v>0</v>
      </c>
      <c r="M59" s="79">
        <v>0</v>
      </c>
      <c r="N59" s="79">
        <v>0</v>
      </c>
      <c r="O59" s="79">
        <v>156231563</v>
      </c>
    </row>
    <row r="60" spans="2:15" ht="7.5" customHeight="1">
      <c r="B60" s="75" t="s">
        <v>151</v>
      </c>
      <c r="C60" s="79">
        <v>3848508</v>
      </c>
      <c r="D60" s="79">
        <v>4770979</v>
      </c>
      <c r="E60" s="79">
        <v>5151558</v>
      </c>
      <c r="F60" s="79">
        <v>2842920</v>
      </c>
      <c r="G60" s="79">
        <v>0</v>
      </c>
      <c r="H60" s="79">
        <v>0</v>
      </c>
      <c r="I60" s="79">
        <v>0</v>
      </c>
      <c r="J60" s="79">
        <v>0</v>
      </c>
      <c r="K60" s="79">
        <v>0</v>
      </c>
      <c r="L60" s="79">
        <v>0</v>
      </c>
      <c r="M60" s="79">
        <v>0</v>
      </c>
      <c r="N60" s="79">
        <v>0</v>
      </c>
      <c r="O60" s="79">
        <v>16613965</v>
      </c>
    </row>
    <row r="61" spans="2:15" ht="7.5" customHeight="1">
      <c r="B61" s="75" t="s">
        <v>152</v>
      </c>
      <c r="C61" s="79">
        <v>121095317</v>
      </c>
      <c r="D61" s="79">
        <v>89244716</v>
      </c>
      <c r="E61" s="79">
        <v>85193440</v>
      </c>
      <c r="F61" s="79">
        <v>152088419</v>
      </c>
      <c r="G61" s="79">
        <v>0</v>
      </c>
      <c r="H61" s="79">
        <v>0</v>
      </c>
      <c r="I61" s="79">
        <v>0</v>
      </c>
      <c r="J61" s="79">
        <v>0</v>
      </c>
      <c r="K61" s="79">
        <v>0</v>
      </c>
      <c r="L61" s="79">
        <v>0</v>
      </c>
      <c r="M61" s="79">
        <v>0</v>
      </c>
      <c r="N61" s="79">
        <v>0</v>
      </c>
      <c r="O61" s="79">
        <v>447621892</v>
      </c>
    </row>
    <row r="62" spans="2:15" ht="7.5" customHeight="1">
      <c r="B62" s="144" t="s">
        <v>153</v>
      </c>
      <c r="C62" s="145">
        <v>51684438</v>
      </c>
      <c r="D62" s="145">
        <v>53688447</v>
      </c>
      <c r="E62" s="145">
        <v>57552486</v>
      </c>
      <c r="F62" s="145">
        <v>61288479</v>
      </c>
      <c r="G62" s="145">
        <v>0</v>
      </c>
      <c r="H62" s="145">
        <v>0</v>
      </c>
      <c r="I62" s="145">
        <v>0</v>
      </c>
      <c r="J62" s="145">
        <v>0</v>
      </c>
      <c r="K62" s="145">
        <v>0</v>
      </c>
      <c r="L62" s="145">
        <v>0</v>
      </c>
      <c r="M62" s="145">
        <v>0</v>
      </c>
      <c r="N62" s="145">
        <v>0</v>
      </c>
      <c r="O62" s="145">
        <v>224213850</v>
      </c>
    </row>
    <row r="63" spans="2:15" ht="7.5" customHeight="1">
      <c r="B63" s="75" t="s">
        <v>154</v>
      </c>
      <c r="C63" s="79">
        <v>61688982</v>
      </c>
      <c r="D63" s="79">
        <v>27339401</v>
      </c>
      <c r="E63" s="79">
        <v>31297125</v>
      </c>
      <c r="F63" s="79">
        <v>69361186</v>
      </c>
      <c r="G63" s="79">
        <v>0</v>
      </c>
      <c r="H63" s="79">
        <v>0</v>
      </c>
      <c r="I63" s="79">
        <v>0</v>
      </c>
      <c r="J63" s="79">
        <v>0</v>
      </c>
      <c r="K63" s="79">
        <v>0</v>
      </c>
      <c r="L63" s="79">
        <v>0</v>
      </c>
      <c r="M63" s="79">
        <v>0</v>
      </c>
      <c r="N63" s="79">
        <v>0</v>
      </c>
      <c r="O63" s="79">
        <v>189686694</v>
      </c>
    </row>
    <row r="64" spans="2:15" ht="7.5" customHeight="1">
      <c r="B64" s="75" t="s">
        <v>155</v>
      </c>
      <c r="C64" s="79">
        <v>68875802</v>
      </c>
      <c r="D64" s="79">
        <v>69506251</v>
      </c>
      <c r="E64" s="79">
        <v>64479409</v>
      </c>
      <c r="F64" s="79">
        <v>67003042</v>
      </c>
      <c r="G64" s="79">
        <v>0</v>
      </c>
      <c r="H64" s="79">
        <v>0</v>
      </c>
      <c r="I64" s="79">
        <v>0</v>
      </c>
      <c r="J64" s="79">
        <v>0</v>
      </c>
      <c r="K64" s="79">
        <v>0</v>
      </c>
      <c r="L64" s="79">
        <v>0</v>
      </c>
      <c r="M64" s="79">
        <v>0</v>
      </c>
      <c r="N64" s="79">
        <v>0</v>
      </c>
      <c r="O64" s="79">
        <v>269864504</v>
      </c>
    </row>
    <row r="65" spans="2:15" ht="7.5" customHeight="1" thickBot="1">
      <c r="B65" s="80" t="s">
        <v>156</v>
      </c>
      <c r="C65" s="79">
        <v>26258968</v>
      </c>
      <c r="D65" s="79">
        <v>31898094</v>
      </c>
      <c r="E65" s="79">
        <v>21975424</v>
      </c>
      <c r="F65" s="79">
        <v>24188839</v>
      </c>
      <c r="G65" s="79">
        <v>0</v>
      </c>
      <c r="H65" s="79">
        <v>0</v>
      </c>
      <c r="I65" s="79">
        <v>0</v>
      </c>
      <c r="J65" s="79">
        <v>0</v>
      </c>
      <c r="K65" s="79">
        <v>0</v>
      </c>
      <c r="L65" s="79">
        <v>0</v>
      </c>
      <c r="M65" s="79">
        <v>0</v>
      </c>
      <c r="N65" s="79">
        <v>0</v>
      </c>
      <c r="O65" s="79">
        <v>104321325</v>
      </c>
    </row>
    <row r="66" spans="2:15" ht="7.5" customHeight="1" thickTop="1">
      <c r="B66" s="76" t="s">
        <v>218</v>
      </c>
      <c r="C66" s="83">
        <v>3483532359</v>
      </c>
      <c r="D66" s="83">
        <v>3356534892</v>
      </c>
      <c r="E66" s="83">
        <v>4004986355</v>
      </c>
      <c r="F66" s="83">
        <v>3620305249</v>
      </c>
      <c r="G66" s="83">
        <v>0</v>
      </c>
      <c r="H66" s="83">
        <v>0</v>
      </c>
      <c r="I66" s="83">
        <v>0</v>
      </c>
      <c r="J66" s="83">
        <v>0</v>
      </c>
      <c r="K66" s="83">
        <v>0</v>
      </c>
      <c r="L66" s="83">
        <v>0</v>
      </c>
      <c r="M66" s="83">
        <v>0</v>
      </c>
      <c r="N66" s="83">
        <v>0</v>
      </c>
      <c r="O66" s="83">
        <v>14465358855</v>
      </c>
    </row>
    <row r="67" spans="2:15" ht="7.5" customHeight="1" thickBot="1">
      <c r="B67" s="77" t="s">
        <v>158</v>
      </c>
      <c r="C67" s="82">
        <v>10419279</v>
      </c>
      <c r="D67" s="82">
        <v>9265521</v>
      </c>
      <c r="E67" s="82">
        <v>9502066</v>
      </c>
      <c r="F67" s="82">
        <v>11286358</v>
      </c>
      <c r="G67" s="82">
        <v>0</v>
      </c>
      <c r="H67" s="82">
        <v>0</v>
      </c>
      <c r="I67" s="82">
        <v>0</v>
      </c>
      <c r="J67" s="82">
        <v>0</v>
      </c>
      <c r="K67" s="82">
        <v>0</v>
      </c>
      <c r="L67" s="82">
        <v>0</v>
      </c>
      <c r="M67" s="82">
        <v>0</v>
      </c>
      <c r="N67" s="82">
        <v>0</v>
      </c>
      <c r="O67" s="82">
        <v>40473224</v>
      </c>
    </row>
    <row r="68" spans="2:15" ht="9" customHeight="1" thickTop="1">
      <c r="B68" s="78" t="s">
        <v>219</v>
      </c>
      <c r="C68" s="81">
        <v>3493951638</v>
      </c>
      <c r="D68" s="81">
        <v>3365800413</v>
      </c>
      <c r="E68" s="81">
        <v>4014488421</v>
      </c>
      <c r="F68" s="81">
        <v>3631591607</v>
      </c>
      <c r="G68" s="81">
        <v>0</v>
      </c>
      <c r="H68" s="81">
        <v>0</v>
      </c>
      <c r="I68" s="81">
        <v>0</v>
      </c>
      <c r="J68" s="81">
        <v>0</v>
      </c>
      <c r="K68" s="81">
        <v>0</v>
      </c>
      <c r="L68" s="81">
        <v>0</v>
      </c>
      <c r="M68" s="81">
        <v>0</v>
      </c>
      <c r="N68" s="81">
        <v>0</v>
      </c>
      <c r="O68" s="81">
        <v>14505832079</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M25" sqref="M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81</v>
      </c>
      <c r="D3" s="29" t="s">
        <v>81</v>
      </c>
      <c r="E3" s="29" t="s">
        <v>81</v>
      </c>
      <c r="F3" s="29" t="s">
        <v>81</v>
      </c>
      <c r="G3" s="29" t="s">
        <v>81</v>
      </c>
      <c r="H3" s="195" t="s">
        <v>81</v>
      </c>
      <c r="I3" s="195" t="s">
        <v>81</v>
      </c>
      <c r="J3" s="195" t="s">
        <v>81</v>
      </c>
      <c r="K3" s="195" t="s">
        <v>81</v>
      </c>
      <c r="L3" s="195" t="s">
        <v>81</v>
      </c>
      <c r="M3" s="195" t="s">
        <v>81</v>
      </c>
      <c r="N3" s="195" t="s">
        <v>81</v>
      </c>
      <c r="O3" s="195" t="s">
        <v>69</v>
      </c>
      <c r="P3" s="195" t="s">
        <v>20</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10/02/2023</v>
      </c>
      <c r="N10" s="84"/>
      <c r="O10" s="84" t="str">
        <f>CONCATENATE(P3," Reporting Period")</f>
        <v>2022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107</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108</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44" t="s">
        <v>109</v>
      </c>
      <c r="C18" s="145">
        <v>53788877</v>
      </c>
      <c r="D18" s="145">
        <v>67365657</v>
      </c>
      <c r="E18" s="145">
        <v>62088874</v>
      </c>
      <c r="F18" s="145">
        <v>52694573</v>
      </c>
      <c r="G18" s="145">
        <v>67853248</v>
      </c>
      <c r="H18" s="145">
        <v>63238633</v>
      </c>
      <c r="I18" s="145">
        <v>52739571</v>
      </c>
      <c r="J18" s="145">
        <v>68113272</v>
      </c>
      <c r="K18" s="145">
        <v>60388008</v>
      </c>
      <c r="L18" s="145">
        <v>60391203</v>
      </c>
      <c r="M18" s="145">
        <v>70543153</v>
      </c>
      <c r="N18" s="145">
        <v>57213595</v>
      </c>
      <c r="O18" s="145">
        <v>736418664</v>
      </c>
    </row>
    <row r="19" spans="2:15" ht="7.5" customHeight="1">
      <c r="B19" s="74" t="s">
        <v>110</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111</v>
      </c>
      <c r="C20" s="79">
        <v>71633902</v>
      </c>
      <c r="D20" s="79">
        <v>69440944</v>
      </c>
      <c r="E20" s="79">
        <v>75795559</v>
      </c>
      <c r="F20" s="79">
        <v>78518694</v>
      </c>
      <c r="G20" s="79">
        <v>88107233</v>
      </c>
      <c r="H20" s="79">
        <v>79001680</v>
      </c>
      <c r="I20" s="79">
        <v>82289209</v>
      </c>
      <c r="J20" s="79">
        <v>89510884</v>
      </c>
      <c r="K20" s="79">
        <v>82812366</v>
      </c>
      <c r="L20" s="79">
        <v>84241163</v>
      </c>
      <c r="M20" s="79">
        <v>78049193</v>
      </c>
      <c r="N20" s="79">
        <v>66485143</v>
      </c>
      <c r="O20" s="79">
        <v>945885970</v>
      </c>
    </row>
    <row r="21" spans="2:15" ht="7.5" customHeight="1">
      <c r="B21" s="75" t="s">
        <v>112</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44" t="s">
        <v>113</v>
      </c>
      <c r="C22" s="145">
        <v>5253070</v>
      </c>
      <c r="D22" s="145">
        <v>6398188</v>
      </c>
      <c r="E22" s="145">
        <v>7194073</v>
      </c>
      <c r="F22" s="145">
        <v>5883380</v>
      </c>
      <c r="G22" s="145">
        <v>6693843</v>
      </c>
      <c r="H22" s="145">
        <v>6852225</v>
      </c>
      <c r="I22" s="145">
        <v>6011457</v>
      </c>
      <c r="J22" s="145">
        <v>7378172</v>
      </c>
      <c r="K22" s="145">
        <v>7259033</v>
      </c>
      <c r="L22" s="145">
        <v>6295027</v>
      </c>
      <c r="M22" s="145">
        <v>6520390</v>
      </c>
      <c r="N22" s="145">
        <v>6526291</v>
      </c>
      <c r="O22" s="145">
        <v>78265149</v>
      </c>
    </row>
    <row r="23" spans="2:15" ht="7.5" customHeight="1">
      <c r="B23" s="74" t="s">
        <v>114</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115</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116</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44" t="s">
        <v>117</v>
      </c>
      <c r="C26" s="145">
        <v>4295381</v>
      </c>
      <c r="D26" s="145">
        <v>3656207</v>
      </c>
      <c r="E26" s="145">
        <v>4399096</v>
      </c>
      <c r="F26" s="145">
        <v>5477223</v>
      </c>
      <c r="G26" s="145">
        <v>4376824</v>
      </c>
      <c r="H26" s="145">
        <v>4436627</v>
      </c>
      <c r="I26" s="145">
        <v>4491177</v>
      </c>
      <c r="J26" s="145">
        <v>5092704</v>
      </c>
      <c r="K26" s="145">
        <v>5025015</v>
      </c>
      <c r="L26" s="145">
        <v>5161652</v>
      </c>
      <c r="M26" s="145">
        <v>3861398</v>
      </c>
      <c r="N26" s="145">
        <v>3396382</v>
      </c>
      <c r="O26" s="145">
        <v>53669686</v>
      </c>
    </row>
    <row r="27" spans="2:15" ht="7.5" customHeight="1">
      <c r="B27" s="74" t="s">
        <v>118</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119</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120</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44" t="s">
        <v>121</v>
      </c>
      <c r="C30" s="145">
        <v>69588744</v>
      </c>
      <c r="D30" s="145">
        <v>52476598</v>
      </c>
      <c r="E30" s="145">
        <v>59861071</v>
      </c>
      <c r="F30" s="145">
        <v>65942366</v>
      </c>
      <c r="G30" s="145">
        <v>61820262</v>
      </c>
      <c r="H30" s="145">
        <v>59823391</v>
      </c>
      <c r="I30" s="145">
        <v>68627645</v>
      </c>
      <c r="J30" s="145">
        <v>68848470</v>
      </c>
      <c r="K30" s="145">
        <v>64012871</v>
      </c>
      <c r="L30" s="145">
        <v>81487769</v>
      </c>
      <c r="M30" s="145">
        <v>69721871</v>
      </c>
      <c r="N30" s="145">
        <v>46417866</v>
      </c>
      <c r="O30" s="145">
        <v>768628924</v>
      </c>
    </row>
    <row r="31" spans="2:15" ht="7.5" customHeight="1">
      <c r="B31" s="74" t="s">
        <v>122</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123</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124</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44" t="s">
        <v>125</v>
      </c>
      <c r="C34" s="145">
        <v>7755011</v>
      </c>
      <c r="D34" s="145">
        <v>18311583</v>
      </c>
      <c r="E34" s="145">
        <v>23256639</v>
      </c>
      <c r="F34" s="145">
        <v>4687340</v>
      </c>
      <c r="G34" s="145">
        <v>27387112</v>
      </c>
      <c r="H34" s="145">
        <v>5475984</v>
      </c>
      <c r="I34" s="145">
        <v>15976194</v>
      </c>
      <c r="J34" s="145">
        <v>26414356</v>
      </c>
      <c r="K34" s="145">
        <v>10631109</v>
      </c>
      <c r="L34" s="145">
        <v>21225962</v>
      </c>
      <c r="M34" s="145">
        <v>19158351</v>
      </c>
      <c r="N34" s="145">
        <v>22706081</v>
      </c>
      <c r="O34" s="145">
        <v>202985722</v>
      </c>
    </row>
    <row r="35" spans="2:15" ht="7.5" customHeight="1">
      <c r="B35" s="74" t="s">
        <v>126</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127</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128</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44" t="s">
        <v>129</v>
      </c>
      <c r="C38" s="145">
        <v>77618848</v>
      </c>
      <c r="D38" s="145">
        <v>50039996</v>
      </c>
      <c r="E38" s="145">
        <v>50080541</v>
      </c>
      <c r="F38" s="145">
        <v>72102936</v>
      </c>
      <c r="G38" s="145">
        <v>48113939</v>
      </c>
      <c r="H38" s="145">
        <v>56458491</v>
      </c>
      <c r="I38" s="145">
        <v>77591507</v>
      </c>
      <c r="J38" s="145">
        <v>56764837</v>
      </c>
      <c r="K38" s="145">
        <v>63602478</v>
      </c>
      <c r="L38" s="145">
        <v>82646097</v>
      </c>
      <c r="M38" s="145">
        <v>66298815</v>
      </c>
      <c r="N38" s="145">
        <v>56873899</v>
      </c>
      <c r="O38" s="145">
        <v>758192384</v>
      </c>
    </row>
    <row r="39" spans="2:15" ht="7.5" customHeight="1">
      <c r="B39" s="74" t="s">
        <v>130</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131</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132</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44" t="s">
        <v>133</v>
      </c>
      <c r="C42" s="145">
        <v>37812638</v>
      </c>
      <c r="D42" s="145">
        <v>38173621</v>
      </c>
      <c r="E42" s="145">
        <v>42681288</v>
      </c>
      <c r="F42" s="145">
        <v>44679868</v>
      </c>
      <c r="G42" s="145">
        <v>44819138</v>
      </c>
      <c r="H42" s="145">
        <v>48498534</v>
      </c>
      <c r="I42" s="145">
        <v>44975396</v>
      </c>
      <c r="J42" s="145">
        <v>46680785</v>
      </c>
      <c r="K42" s="145">
        <v>44449051</v>
      </c>
      <c r="L42" s="145">
        <v>49507001</v>
      </c>
      <c r="M42" s="145">
        <v>45234844</v>
      </c>
      <c r="N42" s="145">
        <v>38176051</v>
      </c>
      <c r="O42" s="145">
        <v>525688215</v>
      </c>
    </row>
    <row r="43" spans="2:15" ht="7.5" customHeight="1">
      <c r="B43" s="74" t="s">
        <v>134</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135</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136</v>
      </c>
      <c r="C45" s="79">
        <v>62071080</v>
      </c>
      <c r="D45" s="79">
        <v>60571669</v>
      </c>
      <c r="E45" s="79">
        <v>67618959</v>
      </c>
      <c r="F45" s="79">
        <v>64425365</v>
      </c>
      <c r="G45" s="79">
        <v>64496080</v>
      </c>
      <c r="H45" s="79">
        <v>66744882</v>
      </c>
      <c r="I45" s="79">
        <v>64117809</v>
      </c>
      <c r="J45" s="79">
        <v>68733762</v>
      </c>
      <c r="K45" s="79">
        <v>65866170</v>
      </c>
      <c r="L45" s="79">
        <v>65492650</v>
      </c>
      <c r="M45" s="79">
        <v>64991958</v>
      </c>
      <c r="N45" s="79">
        <v>58572853</v>
      </c>
      <c r="O45" s="79">
        <v>773703237</v>
      </c>
    </row>
    <row r="46" spans="2:15" ht="7.5" customHeight="1">
      <c r="B46" s="144" t="s">
        <v>137</v>
      </c>
      <c r="C46" s="145">
        <v>67326701</v>
      </c>
      <c r="D46" s="145">
        <v>51203892</v>
      </c>
      <c r="E46" s="145">
        <v>56189057</v>
      </c>
      <c r="F46" s="145">
        <v>58362492</v>
      </c>
      <c r="G46" s="145">
        <v>62604565</v>
      </c>
      <c r="H46" s="145">
        <v>55788582</v>
      </c>
      <c r="I46" s="145">
        <v>51454096</v>
      </c>
      <c r="J46" s="145">
        <v>65585168</v>
      </c>
      <c r="K46" s="145">
        <v>54356454</v>
      </c>
      <c r="L46" s="145">
        <v>62420565</v>
      </c>
      <c r="M46" s="145">
        <v>52184556</v>
      </c>
      <c r="N46" s="145">
        <v>56428973</v>
      </c>
      <c r="O46" s="145">
        <v>693905101</v>
      </c>
    </row>
    <row r="47" spans="2:15" ht="7.5" customHeight="1">
      <c r="B47" s="74" t="s">
        <v>138</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139</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140</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44" t="s">
        <v>141</v>
      </c>
      <c r="C50" s="145">
        <v>119672441</v>
      </c>
      <c r="D50" s="145">
        <v>136456854</v>
      </c>
      <c r="E50" s="145">
        <v>152432874</v>
      </c>
      <c r="F50" s="145">
        <v>117325220</v>
      </c>
      <c r="G50" s="145">
        <v>147625238</v>
      </c>
      <c r="H50" s="145">
        <v>142015313</v>
      </c>
      <c r="I50" s="145">
        <v>105820582</v>
      </c>
      <c r="J50" s="145">
        <v>146530357</v>
      </c>
      <c r="K50" s="145">
        <v>139210835</v>
      </c>
      <c r="L50" s="145">
        <v>122547816</v>
      </c>
      <c r="M50" s="145">
        <v>132046602</v>
      </c>
      <c r="N50" s="145">
        <v>135838200</v>
      </c>
      <c r="O50" s="145">
        <v>1597522332</v>
      </c>
    </row>
    <row r="51" spans="2:15" ht="7.5" customHeight="1">
      <c r="B51" s="74" t="s">
        <v>142</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143</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144</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44" t="s">
        <v>145</v>
      </c>
      <c r="C54" s="145">
        <v>3938231</v>
      </c>
      <c r="D54" s="145">
        <v>5280568</v>
      </c>
      <c r="E54" s="145">
        <v>6797125</v>
      </c>
      <c r="F54" s="145">
        <v>9705804</v>
      </c>
      <c r="G54" s="145">
        <v>4488016</v>
      </c>
      <c r="H54" s="145">
        <v>7898280</v>
      </c>
      <c r="I54" s="145">
        <v>6908415</v>
      </c>
      <c r="J54" s="145">
        <v>6453966</v>
      </c>
      <c r="K54" s="145">
        <v>6081248</v>
      </c>
      <c r="L54" s="145">
        <v>9011522</v>
      </c>
      <c r="M54" s="145">
        <v>6613050</v>
      </c>
      <c r="N54" s="145">
        <v>6632848</v>
      </c>
      <c r="O54" s="145">
        <v>79809073</v>
      </c>
    </row>
    <row r="55" spans="2:15" ht="7.5" customHeight="1">
      <c r="B55" s="74" t="s">
        <v>146</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147</v>
      </c>
      <c r="C56" s="79">
        <v>21816658</v>
      </c>
      <c r="D56" s="79">
        <v>18184737</v>
      </c>
      <c r="E56" s="79">
        <v>18266954</v>
      </c>
      <c r="F56" s="79">
        <v>21143279</v>
      </c>
      <c r="G56" s="79">
        <v>19466837</v>
      </c>
      <c r="H56" s="79">
        <v>20964762</v>
      </c>
      <c r="I56" s="79">
        <v>22713628</v>
      </c>
      <c r="J56" s="79">
        <v>20987675</v>
      </c>
      <c r="K56" s="79">
        <v>25159519</v>
      </c>
      <c r="L56" s="79">
        <v>24001892</v>
      </c>
      <c r="M56" s="79">
        <v>25664791</v>
      </c>
      <c r="N56" s="79">
        <v>22851525</v>
      </c>
      <c r="O56" s="79">
        <v>261222257</v>
      </c>
    </row>
    <row r="57" spans="2:15" ht="7.5" customHeight="1">
      <c r="B57" s="75" t="s">
        <v>148</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44" t="s">
        <v>149</v>
      </c>
      <c r="C58" s="145">
        <v>508324636</v>
      </c>
      <c r="D58" s="145">
        <v>471834621</v>
      </c>
      <c r="E58" s="145">
        <v>510915760</v>
      </c>
      <c r="F58" s="145">
        <v>508392468</v>
      </c>
      <c r="G58" s="145">
        <v>520167432</v>
      </c>
      <c r="H58" s="145">
        <v>515942399</v>
      </c>
      <c r="I58" s="145">
        <v>487786550</v>
      </c>
      <c r="J58" s="145">
        <v>539261288</v>
      </c>
      <c r="K58" s="145">
        <v>506030818</v>
      </c>
      <c r="L58" s="145">
        <v>517379380</v>
      </c>
      <c r="M58" s="145">
        <v>494088001</v>
      </c>
      <c r="N58" s="145">
        <v>516396781</v>
      </c>
      <c r="O58" s="145">
        <v>6096520134</v>
      </c>
    </row>
    <row r="59" spans="2:15" ht="7.5" customHeight="1">
      <c r="B59" s="74" t="s">
        <v>150</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151</v>
      </c>
      <c r="C60" s="79">
        <v>4198177</v>
      </c>
      <c r="D60" s="79">
        <v>5102975</v>
      </c>
      <c r="E60" s="79">
        <v>5069595</v>
      </c>
      <c r="F60" s="79">
        <v>3751848</v>
      </c>
      <c r="G60" s="79">
        <v>5471910</v>
      </c>
      <c r="H60" s="79">
        <v>5513063</v>
      </c>
      <c r="I60" s="79">
        <v>4384765</v>
      </c>
      <c r="J60" s="79">
        <v>5901562</v>
      </c>
      <c r="K60" s="79">
        <v>5811442</v>
      </c>
      <c r="L60" s="79">
        <v>4856637</v>
      </c>
      <c r="M60" s="79">
        <v>5546436</v>
      </c>
      <c r="N60" s="79">
        <v>5038016</v>
      </c>
      <c r="O60" s="79">
        <v>60646426</v>
      </c>
    </row>
    <row r="61" spans="2:15" ht="7.5" customHeight="1">
      <c r="B61" s="75" t="s">
        <v>152</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44" t="s">
        <v>153</v>
      </c>
      <c r="C62" s="145">
        <v>54738695</v>
      </c>
      <c r="D62" s="145">
        <v>54498899</v>
      </c>
      <c r="E62" s="145">
        <v>62901007</v>
      </c>
      <c r="F62" s="145">
        <v>76847038</v>
      </c>
      <c r="G62" s="145">
        <v>73329873</v>
      </c>
      <c r="H62" s="145">
        <v>63183261</v>
      </c>
      <c r="I62" s="145">
        <v>77957359</v>
      </c>
      <c r="J62" s="145">
        <v>66892942</v>
      </c>
      <c r="K62" s="145">
        <v>58024594</v>
      </c>
      <c r="L62" s="145">
        <v>56717990</v>
      </c>
      <c r="M62" s="145">
        <v>61150764</v>
      </c>
      <c r="N62" s="145">
        <v>54308862</v>
      </c>
      <c r="O62" s="145">
        <v>760551284</v>
      </c>
    </row>
    <row r="63" spans="2:15" ht="7.5" customHeight="1">
      <c r="B63" s="75" t="s">
        <v>154</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155</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156</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218</v>
      </c>
      <c r="C66" s="83">
        <v>3551933869</v>
      </c>
      <c r="D66" s="83">
        <v>3494392478</v>
      </c>
      <c r="E66" s="83">
        <v>4047533927</v>
      </c>
      <c r="F66" s="83">
        <v>3700189151</v>
      </c>
      <c r="G66" s="83">
        <v>3579273515</v>
      </c>
      <c r="H66" s="83">
        <v>4088440272</v>
      </c>
      <c r="I66" s="83">
        <v>3597650923</v>
      </c>
      <c r="J66" s="83">
        <v>3954570182</v>
      </c>
      <c r="K66" s="83">
        <v>4076674604</v>
      </c>
      <c r="L66" s="83">
        <v>3697751460</v>
      </c>
      <c r="M66" s="83">
        <v>3765472145</v>
      </c>
      <c r="N66" s="83">
        <v>3954411656</v>
      </c>
      <c r="O66" s="83">
        <v>45508294182</v>
      </c>
    </row>
    <row r="67" spans="2:15" ht="7.5" customHeight="1" thickBot="1">
      <c r="B67" s="77" t="s">
        <v>158</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219</v>
      </c>
      <c r="C68" s="81">
        <v>3577846867</v>
      </c>
      <c r="D68" s="81">
        <v>3505859835</v>
      </c>
      <c r="E68" s="81">
        <v>4057500153</v>
      </c>
      <c r="F68" s="81">
        <v>3709120910</v>
      </c>
      <c r="G68" s="81">
        <v>3596437150</v>
      </c>
      <c r="H68" s="81">
        <v>4098982026</v>
      </c>
      <c r="I68" s="81">
        <v>3609494738</v>
      </c>
      <c r="J68" s="81">
        <v>3956735944</v>
      </c>
      <c r="K68" s="81">
        <v>4083516116</v>
      </c>
      <c r="L68" s="81">
        <v>3711688422</v>
      </c>
      <c r="M68" s="81">
        <v>3783373487</v>
      </c>
      <c r="N68" s="81">
        <v>3963369431</v>
      </c>
      <c r="O68" s="81">
        <v>45653925079</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N24" sqref="N24"/>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79</v>
      </c>
      <c r="D2" t="s">
        <v>8</v>
      </c>
    </row>
    <row r="3" spans="2:4" ht="12" customHeight="1" hidden="1">
      <c r="B3" s="23" t="s">
        <v>254</v>
      </c>
      <c r="C3" s="195" t="s">
        <v>69</v>
      </c>
      <c r="D3" s="195" t="s">
        <v>19</v>
      </c>
    </row>
    <row r="4" ht="12" customHeight="1"/>
    <row r="5" spans="2:11" ht="16.5" customHeight="1">
      <c r="B5" s="6" t="s">
        <v>255</v>
      </c>
      <c r="C5" s="2"/>
      <c r="D5" s="2"/>
      <c r="E5" s="2"/>
      <c r="F5" s="2"/>
      <c r="G5" s="2"/>
      <c r="H5" s="2"/>
      <c r="I5" s="2"/>
      <c r="J5" s="2"/>
      <c r="K5" s="2"/>
    </row>
    <row r="6" ht="7.5" customHeight="1"/>
    <row r="7" spans="2:10" ht="9" customHeight="1">
      <c r="B7" s="11"/>
      <c r="C7" s="11"/>
      <c r="D7" s="11"/>
      <c r="E7" s="11"/>
      <c r="F7" s="11"/>
      <c r="G7" s="11"/>
      <c r="H7" s="11"/>
      <c r="I7" s="11"/>
      <c r="J7" s="92" t="s">
        <v>256</v>
      </c>
    </row>
    <row r="8" spans="2:10" ht="9" customHeight="1">
      <c r="B8" s="93"/>
      <c r="C8" s="11"/>
      <c r="D8" s="11"/>
      <c r="E8" s="11"/>
      <c r="F8" s="11"/>
      <c r="G8" s="11"/>
      <c r="H8" s="11"/>
      <c r="I8" s="11"/>
      <c r="J8" s="92" t="s">
        <v>257</v>
      </c>
    </row>
    <row r="9" spans="2:11" ht="12" customHeight="1">
      <c r="B9" s="93" t="str">
        <f>CONCATENATE("Created On: ",C3)</f>
        <v>Created On: 10/02/2023</v>
      </c>
      <c r="C9" s="94"/>
      <c r="D9" s="94"/>
      <c r="E9" s="94"/>
      <c r="F9" s="94"/>
      <c r="G9" s="94"/>
      <c r="H9" s="91"/>
      <c r="I9" s="94"/>
      <c r="J9" s="95" t="str">
        <f>CONCATENATE(D3," Reporting Period")</f>
        <v>2023 Reporting Period</v>
      </c>
      <c r="K9" s="86"/>
    </row>
    <row r="10" spans="2:11" ht="12" customHeight="1">
      <c r="B10" s="33" t="s">
        <v>96</v>
      </c>
      <c r="C10" s="34" t="s">
        <v>258</v>
      </c>
      <c r="D10" s="34"/>
      <c r="E10" s="34" t="s">
        <v>259</v>
      </c>
      <c r="F10" s="34"/>
      <c r="G10" s="36" t="s">
        <v>260</v>
      </c>
      <c r="H10" s="36"/>
      <c r="I10" s="36" t="s">
        <v>261</v>
      </c>
      <c r="J10" s="36"/>
      <c r="K10" s="86"/>
    </row>
    <row r="11" spans="2:11" ht="12" customHeight="1">
      <c r="B11" s="96"/>
      <c r="C11" s="97"/>
      <c r="D11" s="98"/>
      <c r="E11" s="97"/>
      <c r="F11" s="99"/>
      <c r="G11" s="97"/>
      <c r="H11" s="99"/>
      <c r="I11" s="98"/>
      <c r="J11" s="99"/>
      <c r="K11" s="86"/>
    </row>
    <row r="12" spans="2:11" ht="18" customHeight="1">
      <c r="B12" s="37"/>
      <c r="C12" s="37" t="s">
        <v>262</v>
      </c>
      <c r="D12" s="37" t="s">
        <v>263</v>
      </c>
      <c r="E12" s="37" t="s">
        <v>262</v>
      </c>
      <c r="F12" s="37" t="s">
        <v>263</v>
      </c>
      <c r="G12" s="37" t="s">
        <v>262</v>
      </c>
      <c r="H12" s="37" t="s">
        <v>263</v>
      </c>
      <c r="I12" s="37" t="s">
        <v>262</v>
      </c>
      <c r="J12" s="37" t="s">
        <v>263</v>
      </c>
      <c r="K12" s="90"/>
    </row>
    <row r="13" spans="2:11" ht="7.5" customHeight="1" hidden="1">
      <c r="B13" s="86" t="s">
        <v>96</v>
      </c>
      <c r="C13" s="86" t="s">
        <v>264</v>
      </c>
      <c r="D13" s="86" t="s">
        <v>265</v>
      </c>
      <c r="E13" s="86" t="s">
        <v>266</v>
      </c>
      <c r="F13" s="86" t="s">
        <v>267</v>
      </c>
      <c r="G13" s="86" t="s">
        <v>268</v>
      </c>
      <c r="H13" s="86" t="s">
        <v>269</v>
      </c>
      <c r="I13" s="86" t="s">
        <v>270</v>
      </c>
      <c r="J13" s="86" t="s">
        <v>271</v>
      </c>
      <c r="K13" s="86"/>
    </row>
    <row r="14" spans="2:11" ht="7.5" customHeight="1" hidden="1">
      <c r="B14" s="86"/>
      <c r="C14" s="86">
        <v>0</v>
      </c>
      <c r="D14" s="86"/>
      <c r="E14" s="86">
        <v>0</v>
      </c>
      <c r="F14" s="86"/>
      <c r="G14" s="86">
        <v>0</v>
      </c>
      <c r="H14" s="86"/>
      <c r="I14" s="86">
        <v>0</v>
      </c>
      <c r="J14" s="86"/>
      <c r="K14" s="86"/>
    </row>
    <row r="15" spans="2:11" ht="9" customHeight="1">
      <c r="B15" s="87" t="s">
        <v>106</v>
      </c>
      <c r="C15" s="103">
        <v>30</v>
      </c>
      <c r="D15" s="100" t="s">
        <v>272</v>
      </c>
      <c r="E15" s="103">
        <v>31</v>
      </c>
      <c r="F15" s="100" t="s">
        <v>272</v>
      </c>
      <c r="G15" s="103">
        <v>0</v>
      </c>
      <c r="H15" s="100" t="s">
        <v>273</v>
      </c>
      <c r="I15" s="103">
        <v>18</v>
      </c>
      <c r="J15" s="100" t="s">
        <v>274</v>
      </c>
      <c r="K15" s="86"/>
    </row>
    <row r="16" spans="2:11" ht="9" customHeight="1">
      <c r="B16" s="88" t="s">
        <v>107</v>
      </c>
      <c r="C16" s="104">
        <v>8</v>
      </c>
      <c r="D16" s="101" t="s">
        <v>275</v>
      </c>
      <c r="E16" s="104">
        <v>8</v>
      </c>
      <c r="F16" s="101" t="s">
        <v>275</v>
      </c>
      <c r="G16" s="104">
        <v>0</v>
      </c>
      <c r="H16" s="101" t="s">
        <v>273</v>
      </c>
      <c r="I16" s="104">
        <v>8</v>
      </c>
      <c r="J16" s="101" t="s">
        <v>275</v>
      </c>
      <c r="K16" s="86"/>
    </row>
    <row r="17" spans="2:11" ht="9" customHeight="1">
      <c r="B17" s="89" t="s">
        <v>108</v>
      </c>
      <c r="C17" s="105">
        <v>18</v>
      </c>
      <c r="D17" s="102" t="s">
        <v>276</v>
      </c>
      <c r="E17" s="105">
        <v>26</v>
      </c>
      <c r="F17" s="102" t="s">
        <v>276</v>
      </c>
      <c r="G17" s="105">
        <v>0</v>
      </c>
      <c r="H17" s="102" t="s">
        <v>273</v>
      </c>
      <c r="I17" s="105">
        <v>18</v>
      </c>
      <c r="J17" s="102" t="s">
        <v>276</v>
      </c>
      <c r="K17" s="86"/>
    </row>
    <row r="18" spans="2:11" ht="9" customHeight="1">
      <c r="B18" s="87" t="s">
        <v>109</v>
      </c>
      <c r="C18" s="103">
        <v>24.603</v>
      </c>
      <c r="D18" s="100" t="s">
        <v>277</v>
      </c>
      <c r="E18" s="103">
        <v>28.403</v>
      </c>
      <c r="F18" s="100" t="s">
        <v>277</v>
      </c>
      <c r="G18" s="103">
        <v>16.5</v>
      </c>
      <c r="H18" s="100" t="s">
        <v>278</v>
      </c>
      <c r="I18" s="103">
        <v>24.603</v>
      </c>
      <c r="J18" s="100" t="s">
        <v>277</v>
      </c>
      <c r="K18" s="86"/>
    </row>
    <row r="19" spans="2:11" ht="9" customHeight="1">
      <c r="B19" s="88" t="s">
        <v>110</v>
      </c>
      <c r="C19" s="104">
        <v>53.9</v>
      </c>
      <c r="D19" s="101" t="s">
        <v>279</v>
      </c>
      <c r="E19" s="104">
        <v>41</v>
      </c>
      <c r="F19" s="101" t="s">
        <v>279</v>
      </c>
      <c r="G19" s="104">
        <v>6</v>
      </c>
      <c r="H19" s="101" t="s">
        <v>280</v>
      </c>
      <c r="I19" s="104">
        <v>53.9</v>
      </c>
      <c r="J19" s="101" t="s">
        <v>279</v>
      </c>
      <c r="K19" s="86"/>
    </row>
    <row r="20" spans="2:11" ht="9" customHeight="1">
      <c r="B20" s="89" t="s">
        <v>111</v>
      </c>
      <c r="C20" s="105">
        <v>23.69</v>
      </c>
      <c r="D20" s="102" t="s">
        <v>281</v>
      </c>
      <c r="E20" s="105">
        <v>22.19</v>
      </c>
      <c r="F20" s="102" t="s">
        <v>281</v>
      </c>
      <c r="G20" s="105">
        <v>13.5</v>
      </c>
      <c r="H20" s="102" t="s">
        <v>282</v>
      </c>
      <c r="I20" s="105">
        <v>23.69</v>
      </c>
      <c r="J20" s="102" t="s">
        <v>281</v>
      </c>
      <c r="K20" s="86"/>
    </row>
    <row r="21" spans="2:11" ht="9" customHeight="1">
      <c r="B21" s="87" t="s">
        <v>112</v>
      </c>
      <c r="C21" s="103">
        <v>25</v>
      </c>
      <c r="D21" s="100" t="s">
        <v>283</v>
      </c>
      <c r="E21" s="103">
        <v>49.2</v>
      </c>
      <c r="F21" s="100" t="s">
        <v>279</v>
      </c>
      <c r="G21" s="103">
        <v>0</v>
      </c>
      <c r="H21" s="100" t="s">
        <v>273</v>
      </c>
      <c r="I21" s="103">
        <v>25</v>
      </c>
      <c r="J21" s="100" t="s">
        <v>284</v>
      </c>
      <c r="K21" s="86"/>
    </row>
    <row r="22" spans="2:11" ht="9" customHeight="1">
      <c r="B22" s="88" t="s">
        <v>113</v>
      </c>
      <c r="C22" s="104">
        <v>23</v>
      </c>
      <c r="D22" s="101" t="s">
        <v>285</v>
      </c>
      <c r="E22" s="104">
        <v>22</v>
      </c>
      <c r="F22" s="101" t="s">
        <v>285</v>
      </c>
      <c r="G22" s="104">
        <v>22</v>
      </c>
      <c r="H22" s="101" t="s">
        <v>285</v>
      </c>
      <c r="I22" s="104">
        <v>23</v>
      </c>
      <c r="J22" s="101" t="s">
        <v>285</v>
      </c>
      <c r="K22" s="86"/>
    </row>
    <row r="23" spans="2:11" ht="9" customHeight="1">
      <c r="B23" s="89" t="s">
        <v>114</v>
      </c>
      <c r="C23" s="105">
        <v>23.5</v>
      </c>
      <c r="D23" s="102" t="s">
        <v>286</v>
      </c>
      <c r="E23" s="105">
        <v>23.5</v>
      </c>
      <c r="F23" s="102" t="s">
        <v>287</v>
      </c>
      <c r="G23" s="105">
        <v>0</v>
      </c>
      <c r="H23" s="102" t="s">
        <v>273</v>
      </c>
      <c r="I23" s="105">
        <v>23.5</v>
      </c>
      <c r="J23" s="102" t="s">
        <v>287</v>
      </c>
      <c r="K23" s="86"/>
    </row>
    <row r="24" spans="2:11" ht="9" customHeight="1">
      <c r="B24" s="87" t="s">
        <v>115</v>
      </c>
      <c r="C24" s="103">
        <v>40.677</v>
      </c>
      <c r="D24" s="100" t="s">
        <v>286</v>
      </c>
      <c r="E24" s="103">
        <v>40.677</v>
      </c>
      <c r="F24" s="100" t="s">
        <v>286</v>
      </c>
      <c r="G24" s="103">
        <v>0</v>
      </c>
      <c r="H24" s="100" t="s">
        <v>288</v>
      </c>
      <c r="I24" s="103">
        <v>40.677</v>
      </c>
      <c r="J24" s="100" t="s">
        <v>286</v>
      </c>
      <c r="K24" s="86"/>
    </row>
    <row r="25" spans="2:11" ht="9" customHeight="1">
      <c r="B25" s="88" t="s">
        <v>116</v>
      </c>
      <c r="C25" s="104">
        <v>31.2</v>
      </c>
      <c r="D25" s="101" t="s">
        <v>286</v>
      </c>
      <c r="E25" s="104">
        <v>35</v>
      </c>
      <c r="F25" s="101" t="s">
        <v>286</v>
      </c>
      <c r="G25" s="104">
        <v>31.2</v>
      </c>
      <c r="H25" s="101" t="s">
        <v>286</v>
      </c>
      <c r="I25" s="104">
        <v>31.2</v>
      </c>
      <c r="J25" s="101" t="s">
        <v>286</v>
      </c>
      <c r="K25" s="86"/>
    </row>
    <row r="26" spans="2:11" ht="9" customHeight="1">
      <c r="B26" s="89" t="s">
        <v>117</v>
      </c>
      <c r="C26" s="105">
        <v>16</v>
      </c>
      <c r="D26" s="102" t="s">
        <v>289</v>
      </c>
      <c r="E26" s="105">
        <v>16</v>
      </c>
      <c r="F26" s="102" t="s">
        <v>289</v>
      </c>
      <c r="G26" s="105">
        <v>5.2</v>
      </c>
      <c r="H26" s="102" t="s">
        <v>283</v>
      </c>
      <c r="I26" s="105">
        <v>16</v>
      </c>
      <c r="J26" s="102" t="s">
        <v>290</v>
      </c>
      <c r="K26" s="86"/>
    </row>
    <row r="27" spans="2:11" ht="9" customHeight="1">
      <c r="B27" s="87" t="s">
        <v>118</v>
      </c>
      <c r="C27" s="103">
        <v>33</v>
      </c>
      <c r="D27" s="100" t="s">
        <v>291</v>
      </c>
      <c r="E27" s="103">
        <v>33</v>
      </c>
      <c r="F27" s="100" t="s">
        <v>291</v>
      </c>
      <c r="G27" s="103">
        <v>23.2</v>
      </c>
      <c r="H27" s="100" t="s">
        <v>291</v>
      </c>
      <c r="I27" s="103">
        <v>33</v>
      </c>
      <c r="J27" s="100" t="s">
        <v>291</v>
      </c>
      <c r="K27" s="86"/>
    </row>
    <row r="28" spans="2:11" ht="9" customHeight="1">
      <c r="B28" s="88" t="s">
        <v>119</v>
      </c>
      <c r="C28" s="104">
        <v>43.4</v>
      </c>
      <c r="D28" s="101" t="s">
        <v>286</v>
      </c>
      <c r="E28" s="104">
        <v>50.9</v>
      </c>
      <c r="F28" s="101" t="s">
        <v>286</v>
      </c>
      <c r="G28" s="104">
        <v>49.8</v>
      </c>
      <c r="H28" s="101" t="s">
        <v>286</v>
      </c>
      <c r="I28" s="104">
        <v>43.4</v>
      </c>
      <c r="J28" s="101" t="s">
        <v>286</v>
      </c>
      <c r="K28" s="86"/>
    </row>
    <row r="29" spans="2:11" ht="9" customHeight="1">
      <c r="B29" s="89" t="s">
        <v>120</v>
      </c>
      <c r="C29" s="105">
        <v>34</v>
      </c>
      <c r="D29" s="102" t="s">
        <v>279</v>
      </c>
      <c r="E29" s="105">
        <v>56</v>
      </c>
      <c r="F29" s="102" t="s">
        <v>279</v>
      </c>
      <c r="G29" s="105">
        <v>0</v>
      </c>
      <c r="H29" s="102" t="s">
        <v>273</v>
      </c>
      <c r="I29" s="105">
        <v>34</v>
      </c>
      <c r="J29" s="102" t="s">
        <v>279</v>
      </c>
      <c r="K29" s="86"/>
    </row>
    <row r="30" spans="2:11" ht="9" customHeight="1">
      <c r="B30" s="87" t="s">
        <v>121</v>
      </c>
      <c r="C30" s="103">
        <v>31</v>
      </c>
      <c r="D30" s="100" t="s">
        <v>292</v>
      </c>
      <c r="E30" s="103">
        <v>33.5</v>
      </c>
      <c r="F30" s="100" t="s">
        <v>293</v>
      </c>
      <c r="G30" s="103">
        <v>30</v>
      </c>
      <c r="H30" s="100" t="s">
        <v>293</v>
      </c>
      <c r="I30" s="103">
        <v>31</v>
      </c>
      <c r="J30" s="100" t="s">
        <v>292</v>
      </c>
      <c r="K30" s="86"/>
    </row>
    <row r="31" spans="2:11" ht="9" customHeight="1">
      <c r="B31" s="88" t="s">
        <v>122</v>
      </c>
      <c r="C31" s="104">
        <v>24</v>
      </c>
      <c r="D31" s="101" t="s">
        <v>294</v>
      </c>
      <c r="E31" s="104">
        <v>26</v>
      </c>
      <c r="F31" s="101" t="s">
        <v>294</v>
      </c>
      <c r="G31" s="104">
        <v>23</v>
      </c>
      <c r="H31" s="101" t="s">
        <v>294</v>
      </c>
      <c r="I31" s="104">
        <v>24</v>
      </c>
      <c r="J31" s="101" t="s">
        <v>294</v>
      </c>
      <c r="K31" s="86"/>
    </row>
    <row r="32" spans="2:11" ht="9" customHeight="1">
      <c r="B32" s="89" t="s">
        <v>123</v>
      </c>
      <c r="C32" s="105">
        <v>24.6</v>
      </c>
      <c r="D32" s="102" t="s">
        <v>286</v>
      </c>
      <c r="E32" s="105">
        <v>21.6</v>
      </c>
      <c r="F32" s="102" t="s">
        <v>286</v>
      </c>
      <c r="G32" s="105">
        <v>24.6</v>
      </c>
      <c r="H32" s="102" t="s">
        <v>286</v>
      </c>
      <c r="I32" s="105">
        <v>24.6</v>
      </c>
      <c r="J32" s="102" t="s">
        <v>286</v>
      </c>
      <c r="K32" s="86"/>
    </row>
    <row r="33" spans="2:11" ht="9" customHeight="1">
      <c r="B33" s="87" t="s">
        <v>124</v>
      </c>
      <c r="C33" s="103">
        <v>20</v>
      </c>
      <c r="D33" s="100" t="s">
        <v>295</v>
      </c>
      <c r="E33" s="103">
        <v>20</v>
      </c>
      <c r="F33" s="100" t="s">
        <v>295</v>
      </c>
      <c r="G33" s="103">
        <v>14.6</v>
      </c>
      <c r="H33" s="100" t="s">
        <v>289</v>
      </c>
      <c r="I33" s="103">
        <v>20</v>
      </c>
      <c r="J33" s="100" t="s">
        <v>295</v>
      </c>
      <c r="K33" s="86"/>
    </row>
    <row r="34" spans="2:11" ht="9" customHeight="1">
      <c r="B34" s="88" t="s">
        <v>125</v>
      </c>
      <c r="C34" s="104">
        <v>30</v>
      </c>
      <c r="D34" s="101" t="s">
        <v>296</v>
      </c>
      <c r="E34" s="104">
        <v>31.2</v>
      </c>
      <c r="F34" s="101" t="s">
        <v>296</v>
      </c>
      <c r="G34" s="104">
        <v>0</v>
      </c>
      <c r="H34" s="101" t="s">
        <v>273</v>
      </c>
      <c r="I34" s="104">
        <v>23</v>
      </c>
      <c r="J34" s="101" t="s">
        <v>297</v>
      </c>
      <c r="K34" s="86"/>
    </row>
    <row r="35" spans="2:11" ht="9" customHeight="1">
      <c r="B35" s="89" t="s">
        <v>126</v>
      </c>
      <c r="C35" s="105">
        <v>42.7</v>
      </c>
      <c r="D35" s="102" t="s">
        <v>279</v>
      </c>
      <c r="E35" s="105">
        <v>43.45</v>
      </c>
      <c r="F35" s="102" t="s">
        <v>279</v>
      </c>
      <c r="G35" s="105">
        <v>42.7</v>
      </c>
      <c r="H35" s="102" t="s">
        <v>298</v>
      </c>
      <c r="I35" s="105">
        <v>42.7</v>
      </c>
      <c r="J35" s="102" t="s">
        <v>279</v>
      </c>
      <c r="K35" s="86"/>
    </row>
    <row r="36" spans="2:11" ht="9" customHeight="1">
      <c r="B36" s="87" t="s">
        <v>127</v>
      </c>
      <c r="C36" s="103">
        <v>24</v>
      </c>
      <c r="D36" s="100" t="s">
        <v>299</v>
      </c>
      <c r="E36" s="103">
        <v>24</v>
      </c>
      <c r="F36" s="100" t="s">
        <v>299</v>
      </c>
      <c r="G36" s="103">
        <v>0.299</v>
      </c>
      <c r="H36" s="100" t="s">
        <v>300</v>
      </c>
      <c r="I36" s="103">
        <v>24</v>
      </c>
      <c r="J36" s="100" t="s">
        <v>299</v>
      </c>
      <c r="K36" s="86"/>
    </row>
    <row r="37" spans="2:11" ht="9" customHeight="1">
      <c r="B37" s="88" t="s">
        <v>128</v>
      </c>
      <c r="C37" s="104">
        <v>28.6</v>
      </c>
      <c r="D37" s="101" t="s">
        <v>286</v>
      </c>
      <c r="E37" s="104">
        <v>28.6</v>
      </c>
      <c r="F37" s="101" t="s">
        <v>286</v>
      </c>
      <c r="G37" s="104">
        <v>26.3</v>
      </c>
      <c r="H37" s="101" t="s">
        <v>301</v>
      </c>
      <c r="I37" s="104">
        <v>26.3</v>
      </c>
      <c r="J37" s="101" t="s">
        <v>301</v>
      </c>
      <c r="K37" s="86"/>
    </row>
    <row r="38" spans="2:11" ht="9" customHeight="1">
      <c r="B38" s="89" t="s">
        <v>129</v>
      </c>
      <c r="C38" s="105">
        <v>28.5</v>
      </c>
      <c r="D38" s="102" t="s">
        <v>302</v>
      </c>
      <c r="E38" s="105">
        <v>28.5</v>
      </c>
      <c r="F38" s="102" t="s">
        <v>302</v>
      </c>
      <c r="G38" s="105">
        <v>21.35</v>
      </c>
      <c r="H38" s="102" t="s">
        <v>302</v>
      </c>
      <c r="I38" s="105">
        <v>28.5</v>
      </c>
      <c r="J38" s="102" t="s">
        <v>302</v>
      </c>
      <c r="K38" s="86"/>
    </row>
    <row r="39" spans="2:11" ht="9" customHeight="1">
      <c r="B39" s="87" t="s">
        <v>130</v>
      </c>
      <c r="C39" s="103">
        <v>18.4</v>
      </c>
      <c r="D39" s="100" t="s">
        <v>303</v>
      </c>
      <c r="E39" s="103">
        <v>18.4</v>
      </c>
      <c r="F39" s="100" t="s">
        <v>303</v>
      </c>
      <c r="G39" s="103">
        <v>17</v>
      </c>
      <c r="H39" s="100" t="s">
        <v>304</v>
      </c>
      <c r="I39" s="103">
        <v>18.4</v>
      </c>
      <c r="J39" s="100" t="s">
        <v>303</v>
      </c>
      <c r="K39" s="86"/>
    </row>
    <row r="40" spans="2:11" ht="9" customHeight="1">
      <c r="B40" s="88" t="s">
        <v>131</v>
      </c>
      <c r="C40" s="104">
        <v>22</v>
      </c>
      <c r="D40" s="101" t="s">
        <v>279</v>
      </c>
      <c r="E40" s="104">
        <v>22</v>
      </c>
      <c r="F40" s="101" t="s">
        <v>279</v>
      </c>
      <c r="G40" s="104">
        <v>17</v>
      </c>
      <c r="H40" s="101" t="s">
        <v>305</v>
      </c>
      <c r="I40" s="104">
        <v>22</v>
      </c>
      <c r="J40" s="101" t="s">
        <v>279</v>
      </c>
      <c r="K40" s="86"/>
    </row>
    <row r="41" spans="2:11" ht="9" customHeight="1">
      <c r="B41" s="89" t="s">
        <v>132</v>
      </c>
      <c r="C41" s="105">
        <v>33</v>
      </c>
      <c r="D41" s="102" t="s">
        <v>279</v>
      </c>
      <c r="E41" s="105">
        <v>29.75</v>
      </c>
      <c r="F41" s="102" t="s">
        <v>279</v>
      </c>
      <c r="G41" s="105">
        <v>5.18</v>
      </c>
      <c r="H41" s="102" t="s">
        <v>306</v>
      </c>
      <c r="I41" s="105">
        <v>33</v>
      </c>
      <c r="J41" s="102" t="s">
        <v>279</v>
      </c>
      <c r="K41" s="86"/>
    </row>
    <row r="42" spans="2:11" ht="9" customHeight="1">
      <c r="B42" s="87" t="s">
        <v>133</v>
      </c>
      <c r="C42" s="103">
        <v>29.9</v>
      </c>
      <c r="D42" s="100" t="s">
        <v>286</v>
      </c>
      <c r="E42" s="103">
        <v>29.9</v>
      </c>
      <c r="F42" s="100" t="s">
        <v>286</v>
      </c>
      <c r="G42" s="103">
        <v>29</v>
      </c>
      <c r="H42" s="100" t="s">
        <v>286</v>
      </c>
      <c r="I42" s="103">
        <v>29.9</v>
      </c>
      <c r="J42" s="100" t="s">
        <v>286</v>
      </c>
      <c r="K42" s="86"/>
    </row>
    <row r="43" spans="2:11" ht="9" customHeight="1">
      <c r="B43" s="88" t="s">
        <v>134</v>
      </c>
      <c r="C43" s="104">
        <v>23.805</v>
      </c>
      <c r="D43" s="101" t="s">
        <v>292</v>
      </c>
      <c r="E43" s="104">
        <v>27.805</v>
      </c>
      <c r="F43" s="101" t="s">
        <v>292</v>
      </c>
      <c r="G43" s="104">
        <v>6.4</v>
      </c>
      <c r="H43" s="101" t="s">
        <v>292</v>
      </c>
      <c r="I43" s="104">
        <v>23.805</v>
      </c>
      <c r="J43" s="101" t="s">
        <v>292</v>
      </c>
      <c r="K43" s="86"/>
    </row>
    <row r="44" spans="2:11" ht="9" customHeight="1">
      <c r="B44" s="89" t="s">
        <v>135</v>
      </c>
      <c r="C44" s="105">
        <v>23.825</v>
      </c>
      <c r="D44" s="102" t="s">
        <v>301</v>
      </c>
      <c r="E44" s="105">
        <v>23.825</v>
      </c>
      <c r="F44" s="102" t="s">
        <v>301</v>
      </c>
      <c r="G44" s="105">
        <v>22.2</v>
      </c>
      <c r="H44" s="102" t="s">
        <v>301</v>
      </c>
      <c r="I44" s="105">
        <v>23.825</v>
      </c>
      <c r="J44" s="102" t="s">
        <v>301</v>
      </c>
      <c r="K44" s="86"/>
    </row>
    <row r="45" spans="2:11" ht="9" customHeight="1">
      <c r="B45" s="87" t="s">
        <v>136</v>
      </c>
      <c r="C45" s="103">
        <v>37.1</v>
      </c>
      <c r="D45" s="100" t="s">
        <v>307</v>
      </c>
      <c r="E45" s="103">
        <v>40.1</v>
      </c>
      <c r="F45" s="100" t="s">
        <v>301</v>
      </c>
      <c r="G45" s="103">
        <v>5.25</v>
      </c>
      <c r="H45" s="100" t="s">
        <v>308</v>
      </c>
      <c r="I45" s="103">
        <v>37.1</v>
      </c>
      <c r="J45" s="100" t="s">
        <v>307</v>
      </c>
      <c r="K45" s="86"/>
    </row>
    <row r="46" spans="2:11" ht="9" customHeight="1">
      <c r="B46" s="88" t="s">
        <v>137</v>
      </c>
      <c r="C46" s="104">
        <v>17</v>
      </c>
      <c r="D46" s="101" t="s">
        <v>309</v>
      </c>
      <c r="E46" s="104">
        <v>21</v>
      </c>
      <c r="F46" s="101" t="s">
        <v>283</v>
      </c>
      <c r="G46" s="104">
        <v>12</v>
      </c>
      <c r="H46" s="101" t="s">
        <v>310</v>
      </c>
      <c r="I46" s="104">
        <v>17</v>
      </c>
      <c r="J46" s="101" t="s">
        <v>309</v>
      </c>
      <c r="K46" s="86"/>
    </row>
    <row r="47" spans="2:11" ht="9" customHeight="1">
      <c r="B47" s="89" t="s">
        <v>138</v>
      </c>
      <c r="C47" s="105">
        <v>26.15</v>
      </c>
      <c r="D47" s="102" t="s">
        <v>286</v>
      </c>
      <c r="E47" s="105">
        <v>24.35</v>
      </c>
      <c r="F47" s="102" t="s">
        <v>286</v>
      </c>
      <c r="G47" s="105">
        <v>8.05</v>
      </c>
      <c r="H47" s="102" t="s">
        <v>310</v>
      </c>
      <c r="I47" s="105">
        <v>26.15</v>
      </c>
      <c r="J47" s="102" t="s">
        <v>286</v>
      </c>
      <c r="K47" s="86"/>
    </row>
    <row r="48" spans="2:11" ht="9" customHeight="1">
      <c r="B48" s="87" t="s">
        <v>139</v>
      </c>
      <c r="C48" s="103">
        <v>40.75</v>
      </c>
      <c r="D48" s="100" t="s">
        <v>286</v>
      </c>
      <c r="E48" s="103">
        <v>40.75</v>
      </c>
      <c r="F48" s="100" t="s">
        <v>286</v>
      </c>
      <c r="G48" s="103">
        <v>27.1</v>
      </c>
      <c r="H48" s="100" t="s">
        <v>284</v>
      </c>
      <c r="I48" s="103">
        <v>35.25</v>
      </c>
      <c r="J48" s="100" t="s">
        <v>296</v>
      </c>
      <c r="K48" s="86"/>
    </row>
    <row r="49" spans="2:11" ht="9" customHeight="1">
      <c r="B49" s="88" t="s">
        <v>140</v>
      </c>
      <c r="C49" s="104">
        <v>23</v>
      </c>
      <c r="D49" s="101" t="s">
        <v>284</v>
      </c>
      <c r="E49" s="104">
        <v>23</v>
      </c>
      <c r="F49" s="101" t="s">
        <v>284</v>
      </c>
      <c r="G49" s="104">
        <v>23</v>
      </c>
      <c r="H49" s="101" t="s">
        <v>284</v>
      </c>
      <c r="I49" s="104">
        <v>23</v>
      </c>
      <c r="J49" s="101" t="s">
        <v>284</v>
      </c>
      <c r="K49" s="86"/>
    </row>
    <row r="50" spans="2:11" ht="9" customHeight="1">
      <c r="B50" s="89" t="s">
        <v>141</v>
      </c>
      <c r="C50" s="105">
        <v>38.5</v>
      </c>
      <c r="D50" s="102" t="s">
        <v>311</v>
      </c>
      <c r="E50" s="105">
        <v>47</v>
      </c>
      <c r="F50" s="102" t="s">
        <v>311</v>
      </c>
      <c r="G50" s="105">
        <v>47</v>
      </c>
      <c r="H50" s="102" t="s">
        <v>311</v>
      </c>
      <c r="I50" s="105">
        <v>38.5</v>
      </c>
      <c r="J50" s="102" t="s">
        <v>311</v>
      </c>
      <c r="K50" s="86"/>
    </row>
    <row r="51" spans="2:11" ht="9" customHeight="1">
      <c r="B51" s="87" t="s">
        <v>142</v>
      </c>
      <c r="C51" s="103">
        <v>20</v>
      </c>
      <c r="D51" s="100" t="s">
        <v>312</v>
      </c>
      <c r="E51" s="103">
        <v>20</v>
      </c>
      <c r="F51" s="100" t="s">
        <v>312</v>
      </c>
      <c r="G51" s="103">
        <v>16</v>
      </c>
      <c r="H51" s="100" t="s">
        <v>312</v>
      </c>
      <c r="I51" s="103">
        <v>20</v>
      </c>
      <c r="J51" s="100" t="s">
        <v>312</v>
      </c>
      <c r="K51" s="86"/>
    </row>
    <row r="52" spans="2:11" ht="9" customHeight="1">
      <c r="B52" s="88" t="s">
        <v>143</v>
      </c>
      <c r="C52" s="104">
        <v>38</v>
      </c>
      <c r="D52" s="101" t="s">
        <v>286</v>
      </c>
      <c r="E52" s="104">
        <v>38</v>
      </c>
      <c r="F52" s="101" t="s">
        <v>286</v>
      </c>
      <c r="G52" s="104">
        <v>29.2</v>
      </c>
      <c r="H52" s="101" t="s">
        <v>286</v>
      </c>
      <c r="I52" s="104">
        <v>38</v>
      </c>
      <c r="J52" s="101" t="s">
        <v>286</v>
      </c>
      <c r="K52" s="86"/>
    </row>
    <row r="53" spans="2:11" ht="9" customHeight="1">
      <c r="B53" s="89" t="s">
        <v>144</v>
      </c>
      <c r="C53" s="105">
        <v>61.1</v>
      </c>
      <c r="D53" s="102" t="s">
        <v>286</v>
      </c>
      <c r="E53" s="105">
        <v>78.5</v>
      </c>
      <c r="F53" s="102" t="s">
        <v>286</v>
      </c>
      <c r="G53" s="105">
        <v>45.1</v>
      </c>
      <c r="H53" s="102" t="s">
        <v>286</v>
      </c>
      <c r="I53" s="105">
        <v>61.1</v>
      </c>
      <c r="J53" s="102" t="s">
        <v>286</v>
      </c>
      <c r="K53" s="86"/>
    </row>
    <row r="54" spans="2:11" ht="9" customHeight="1">
      <c r="B54" s="87" t="s">
        <v>145</v>
      </c>
      <c r="C54" s="103">
        <v>35</v>
      </c>
      <c r="D54" s="100" t="s">
        <v>311</v>
      </c>
      <c r="E54" s="103">
        <v>35</v>
      </c>
      <c r="F54" s="100" t="s">
        <v>311</v>
      </c>
      <c r="G54" s="103">
        <v>34</v>
      </c>
      <c r="H54" s="100" t="s">
        <v>311</v>
      </c>
      <c r="I54" s="103">
        <v>35</v>
      </c>
      <c r="J54" s="100" t="s">
        <v>311</v>
      </c>
      <c r="K54" s="86"/>
    </row>
    <row r="55" spans="2:11" ht="9" customHeight="1">
      <c r="B55" s="88" t="s">
        <v>146</v>
      </c>
      <c r="C55" s="104">
        <v>28</v>
      </c>
      <c r="D55" s="101" t="s">
        <v>279</v>
      </c>
      <c r="E55" s="104">
        <v>28</v>
      </c>
      <c r="F55" s="101" t="s">
        <v>279</v>
      </c>
      <c r="G55" s="104">
        <v>28</v>
      </c>
      <c r="H55" s="101" t="s">
        <v>279</v>
      </c>
      <c r="I55" s="104">
        <v>28</v>
      </c>
      <c r="J55" s="101" t="s">
        <v>279</v>
      </c>
      <c r="K55" s="86"/>
    </row>
    <row r="56" spans="2:11" ht="9" customHeight="1">
      <c r="B56" s="89" t="s">
        <v>147</v>
      </c>
      <c r="C56" s="105">
        <v>30</v>
      </c>
      <c r="D56" s="102" t="s">
        <v>313</v>
      </c>
      <c r="E56" s="105">
        <v>30</v>
      </c>
      <c r="F56" s="102" t="s">
        <v>313</v>
      </c>
      <c r="G56" s="105">
        <v>20</v>
      </c>
      <c r="H56" s="102" t="s">
        <v>314</v>
      </c>
      <c r="I56" s="105">
        <v>16</v>
      </c>
      <c r="J56" s="102" t="s">
        <v>313</v>
      </c>
      <c r="K56" s="86"/>
    </row>
    <row r="57" spans="2:11" ht="9" customHeight="1">
      <c r="B57" s="87" t="s">
        <v>148</v>
      </c>
      <c r="C57" s="103">
        <v>26</v>
      </c>
      <c r="D57" s="100" t="s">
        <v>311</v>
      </c>
      <c r="E57" s="103">
        <v>27</v>
      </c>
      <c r="F57" s="100" t="s">
        <v>311</v>
      </c>
      <c r="G57" s="103">
        <v>22</v>
      </c>
      <c r="H57" s="100" t="s">
        <v>311</v>
      </c>
      <c r="I57" s="103">
        <v>26</v>
      </c>
      <c r="J57" s="100" t="s">
        <v>311</v>
      </c>
      <c r="K57" s="86"/>
    </row>
    <row r="58" spans="2:11" ht="9" customHeight="1">
      <c r="B58" s="88" t="s">
        <v>149</v>
      </c>
      <c r="C58" s="104">
        <v>20</v>
      </c>
      <c r="D58" s="101" t="s">
        <v>315</v>
      </c>
      <c r="E58" s="104">
        <v>20</v>
      </c>
      <c r="F58" s="101" t="s">
        <v>315</v>
      </c>
      <c r="G58" s="104">
        <v>15</v>
      </c>
      <c r="H58" s="101" t="s">
        <v>316</v>
      </c>
      <c r="I58" s="104">
        <v>20</v>
      </c>
      <c r="J58" s="101" t="s">
        <v>315</v>
      </c>
      <c r="K58" s="86"/>
    </row>
    <row r="59" spans="2:11" ht="9" customHeight="1">
      <c r="B59" s="89" t="s">
        <v>150</v>
      </c>
      <c r="C59" s="105">
        <v>0.32</v>
      </c>
      <c r="D59" s="102" t="s">
        <v>317</v>
      </c>
      <c r="E59" s="105">
        <v>0.32</v>
      </c>
      <c r="F59" s="102" t="s">
        <v>317</v>
      </c>
      <c r="G59" s="105">
        <v>24.5</v>
      </c>
      <c r="H59" s="102" t="s">
        <v>318</v>
      </c>
      <c r="I59" s="105">
        <v>29.4</v>
      </c>
      <c r="J59" s="102" t="s">
        <v>289</v>
      </c>
      <c r="K59" s="86"/>
    </row>
    <row r="60" spans="2:11" ht="9" customHeight="1">
      <c r="B60" s="87" t="s">
        <v>151</v>
      </c>
      <c r="C60" s="103">
        <v>30.46</v>
      </c>
      <c r="D60" s="100" t="s">
        <v>319</v>
      </c>
      <c r="E60" s="103">
        <v>31</v>
      </c>
      <c r="F60" s="100" t="s">
        <v>320</v>
      </c>
      <c r="G60" s="103">
        <v>0</v>
      </c>
      <c r="H60" s="100" t="s">
        <v>273</v>
      </c>
      <c r="I60" s="103">
        <v>0</v>
      </c>
      <c r="J60" s="100" t="s">
        <v>273</v>
      </c>
      <c r="K60" s="86"/>
    </row>
    <row r="61" spans="2:11" ht="9" customHeight="1">
      <c r="B61" s="88" t="s">
        <v>152</v>
      </c>
      <c r="C61" s="104">
        <v>28</v>
      </c>
      <c r="D61" s="101" t="s">
        <v>279</v>
      </c>
      <c r="E61" s="104">
        <v>28.9</v>
      </c>
      <c r="F61" s="101" t="s">
        <v>279</v>
      </c>
      <c r="G61" s="104">
        <v>28</v>
      </c>
      <c r="H61" s="101" t="s">
        <v>279</v>
      </c>
      <c r="I61" s="104">
        <v>28</v>
      </c>
      <c r="J61" s="101" t="s">
        <v>279</v>
      </c>
      <c r="K61" s="86"/>
    </row>
    <row r="62" spans="2:11" ht="9" customHeight="1">
      <c r="B62" s="89" t="s">
        <v>153</v>
      </c>
      <c r="C62" s="105">
        <v>49.4</v>
      </c>
      <c r="D62" s="102" t="s">
        <v>321</v>
      </c>
      <c r="E62" s="105">
        <v>49.4</v>
      </c>
      <c r="F62" s="102" t="s">
        <v>321</v>
      </c>
      <c r="G62" s="105">
        <v>49.4</v>
      </c>
      <c r="H62" s="102" t="s">
        <v>321</v>
      </c>
      <c r="I62" s="105">
        <v>49.4</v>
      </c>
      <c r="J62" s="102" t="s">
        <v>321</v>
      </c>
      <c r="K62" s="86"/>
    </row>
    <row r="63" spans="2:11" ht="9" customHeight="1">
      <c r="B63" s="87" t="s">
        <v>154</v>
      </c>
      <c r="C63" s="104">
        <v>37.2</v>
      </c>
      <c r="D63" s="101" t="s">
        <v>286</v>
      </c>
      <c r="E63" s="104">
        <v>37.2</v>
      </c>
      <c r="F63" s="101" t="s">
        <v>286</v>
      </c>
      <c r="G63" s="104">
        <v>21</v>
      </c>
      <c r="H63" s="101" t="s">
        <v>286</v>
      </c>
      <c r="I63" s="104">
        <v>37.2</v>
      </c>
      <c r="J63" s="101" t="s">
        <v>286</v>
      </c>
      <c r="K63" s="86"/>
    </row>
    <row r="64" spans="2:11" ht="9" customHeight="1">
      <c r="B64" s="88" t="s">
        <v>155</v>
      </c>
      <c r="C64" s="104">
        <v>30.9</v>
      </c>
      <c r="D64" s="101" t="s">
        <v>322</v>
      </c>
      <c r="E64" s="104">
        <v>30.9</v>
      </c>
      <c r="F64" s="101" t="s">
        <v>322</v>
      </c>
      <c r="G64" s="104">
        <v>22.6</v>
      </c>
      <c r="H64" s="101" t="s">
        <v>322</v>
      </c>
      <c r="I64" s="104">
        <v>30.9</v>
      </c>
      <c r="J64" s="101" t="s">
        <v>322</v>
      </c>
      <c r="K64" s="86"/>
    </row>
    <row r="65" spans="2:11" ht="9" customHeight="1">
      <c r="B65" s="89" t="s">
        <v>156</v>
      </c>
      <c r="C65" s="105">
        <v>24</v>
      </c>
      <c r="D65" s="102" t="s">
        <v>320</v>
      </c>
      <c r="E65" s="105">
        <v>24</v>
      </c>
      <c r="F65" s="102" t="s">
        <v>320</v>
      </c>
      <c r="G65" s="105">
        <v>24</v>
      </c>
      <c r="H65" s="102" t="s">
        <v>320</v>
      </c>
      <c r="I65" s="105">
        <v>24</v>
      </c>
      <c r="J65" s="102" t="s">
        <v>320</v>
      </c>
      <c r="K65" s="86"/>
    </row>
    <row r="66" spans="2:11" ht="9" customHeight="1">
      <c r="B66" s="146" t="s">
        <v>158</v>
      </c>
      <c r="C66" s="147">
        <v>16</v>
      </c>
      <c r="D66" s="147" t="s">
        <v>323</v>
      </c>
      <c r="E66" s="147">
        <v>4</v>
      </c>
      <c r="F66" s="147" t="s">
        <v>324</v>
      </c>
      <c r="G66" s="147">
        <v>0</v>
      </c>
      <c r="H66" s="147" t="s">
        <v>273</v>
      </c>
      <c r="I66" s="147">
        <v>0</v>
      </c>
      <c r="J66" s="147" t="s">
        <v>273</v>
      </c>
      <c r="K66" s="86"/>
    </row>
    <row r="67" spans="2:11" ht="9" customHeight="1">
      <c r="B67" s="132" t="s">
        <v>325</v>
      </c>
      <c r="C67" s="149">
        <v>28.638</v>
      </c>
      <c r="D67" s="149" t="s">
        <v>273</v>
      </c>
      <c r="E67" s="149">
        <v>30.189</v>
      </c>
      <c r="F67" s="149" t="s">
        <v>273</v>
      </c>
      <c r="G67" s="149">
        <v>22.577</v>
      </c>
      <c r="H67" s="149" t="s">
        <v>273</v>
      </c>
      <c r="I67" s="149">
        <v>28.62</v>
      </c>
      <c r="J67" s="149" t="s">
        <v>273</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75" hidden="1">
      <c r="B2" s="107" t="s">
        <v>0</v>
      </c>
      <c r="C2" t="s">
        <v>79</v>
      </c>
      <c r="D2" t="s">
        <v>8</v>
      </c>
      <c r="N2" t="s">
        <v>0</v>
      </c>
      <c r="O2" t="s">
        <v>79</v>
      </c>
      <c r="P2" t="s">
        <v>8</v>
      </c>
    </row>
    <row r="3" spans="2:27" ht="12.75" hidden="1">
      <c r="B3" s="108" t="s">
        <v>330</v>
      </c>
      <c r="C3" s="23"/>
      <c r="H3" s="23"/>
      <c r="I3" s="23"/>
      <c r="N3" s="23" t="s">
        <v>330</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256</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10/02/2023</v>
      </c>
      <c r="D9" s="93"/>
      <c r="E9" s="95" t="str">
        <f>CONCATENATE(MF121TP1!D3," Reporting Period")</f>
        <v>2023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334</v>
      </c>
      <c r="C10" s="106" t="s">
        <v>96</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106</v>
      </c>
      <c r="D11" s="109" t="s">
        <v>337</v>
      </c>
      <c r="E11" s="109" t="s">
        <v>338</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337</v>
      </c>
      <c r="E12" s="109" t="s">
        <v>339</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340</v>
      </c>
      <c r="E13" s="109" t="s">
        <v>341</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175</v>
      </c>
      <c r="C14" s="109"/>
      <c r="D14" s="109" t="s">
        <v>340</v>
      </c>
      <c r="E14" s="109" t="s">
        <v>343</v>
      </c>
      <c r="G14" s="23" t="s">
        <v>342</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109</v>
      </c>
      <c r="D15" s="109" t="s">
        <v>337</v>
      </c>
      <c r="E15" s="109" t="s">
        <v>344</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337</v>
      </c>
      <c r="E16" s="109" t="s">
        <v>345</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110</v>
      </c>
      <c r="D17" s="109" t="s">
        <v>337</v>
      </c>
      <c r="E17" s="109" t="s">
        <v>346</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254</v>
      </c>
      <c r="C18" s="109" t="s">
        <v>111</v>
      </c>
      <c r="D18" s="109" t="s">
        <v>337</v>
      </c>
      <c r="E18" s="109" t="s">
        <v>347</v>
      </c>
      <c r="H18" s="108" t="s">
        <v>254</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112</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113</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115</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117</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118</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119</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120</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121</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122</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123</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125</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129</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130</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131</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132</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133</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135</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256</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10/02/2023</v>
      </c>
      <c r="D57" s="93"/>
      <c r="E57" s="95" t="str">
        <f>CONCATENATE(MF121TP1!D3," Reporting Period")</f>
        <v>2023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96</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136</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137</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138</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419</v>
      </c>
      <c r="C66" s="109" t="s">
        <v>139</v>
      </c>
      <c r="D66" s="109" t="s">
        <v>337</v>
      </c>
      <c r="E66" s="109" t="s">
        <v>420</v>
      </c>
      <c r="H66" s="108" t="s">
        <v>419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421</v>
      </c>
      <c r="C67" s="109" t="s">
        <v>140</v>
      </c>
      <c r="D67" s="109" t="s">
        <v>337</v>
      </c>
      <c r="E67" s="109" t="s">
        <v>422</v>
      </c>
      <c r="H67" s="108" t="s">
        <v>421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423</v>
      </c>
      <c r="C68" s="109"/>
      <c r="D68" s="109" t="s">
        <v>337</v>
      </c>
      <c r="E68" s="109" t="s">
        <v>424</v>
      </c>
      <c r="H68" s="108" t="s">
        <v>423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425</v>
      </c>
      <c r="C69" s="109"/>
      <c r="D69" s="109" t="s">
        <v>337</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427</v>
      </c>
      <c r="C70" s="109" t="s">
        <v>142</v>
      </c>
      <c r="D70" s="109" t="s">
        <v>337</v>
      </c>
      <c r="E70" s="109" t="s">
        <v>428</v>
      </c>
      <c r="H70" s="108" t="s">
        <v>427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429</v>
      </c>
      <c r="C71" s="109"/>
      <c r="D71" s="109" t="s">
        <v>337</v>
      </c>
      <c r="E71" s="109" t="s">
        <v>430</v>
      </c>
      <c r="H71" s="108" t="s">
        <v>429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431</v>
      </c>
      <c r="C72" s="109"/>
      <c r="D72" s="109" t="s">
        <v>337</v>
      </c>
      <c r="E72" s="109" t="s">
        <v>432</v>
      </c>
      <c r="H72" s="108" t="s">
        <v>431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234</v>
      </c>
      <c r="C73" s="109" t="s">
        <v>143</v>
      </c>
      <c r="D73" s="109" t="s">
        <v>337</v>
      </c>
      <c r="E73" s="109" t="s">
        <v>433</v>
      </c>
      <c r="H73" s="108" t="s">
        <v>234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63</v>
      </c>
      <c r="C74" s="109"/>
      <c r="D74" s="109" t="s">
        <v>337</v>
      </c>
      <c r="E74" s="109" t="s">
        <v>434</v>
      </c>
      <c r="H74" s="108" t="s">
        <v>63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81</v>
      </c>
      <c r="C75" s="109" t="s">
        <v>144</v>
      </c>
      <c r="D75" s="109" t="s">
        <v>337</v>
      </c>
      <c r="E75" s="109" t="s">
        <v>435</v>
      </c>
      <c r="H75" s="108" t="s">
        <v>81</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337</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145</v>
      </c>
      <c r="D77" s="109" t="s">
        <v>337</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147</v>
      </c>
      <c r="D78" s="109" t="s">
        <v>337</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149</v>
      </c>
      <c r="D79" s="109" t="s">
        <v>337</v>
      </c>
      <c r="E79" s="109" t="s">
        <v>347</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150</v>
      </c>
      <c r="D80" s="109" t="s">
        <v>337</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151</v>
      </c>
      <c r="D81" s="109" t="s">
        <v>337</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337</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152</v>
      </c>
      <c r="D83" s="109" t="s">
        <v>337</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153</v>
      </c>
      <c r="D84" s="109" t="s">
        <v>337</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154</v>
      </c>
      <c r="D85" s="109" t="s">
        <v>337</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155</v>
      </c>
      <c r="D86" s="109" t="s">
        <v>337</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156</v>
      </c>
      <c r="D87" s="109" t="s">
        <v>337</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256</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10/02/2023</v>
      </c>
      <c r="D101" s="98"/>
      <c r="E101" s="95" t="str">
        <f>CONCATENATE(MF121TP1!D47," Reporting Period")</f>
        <v>01/01/23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334</v>
      </c>
      <c r="C102" s="106" t="s">
        <v>96</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75" hidden="1">
      <c r="B2" t="s">
        <v>0</v>
      </c>
      <c r="C2" t="s">
        <v>79</v>
      </c>
      <c r="E2" t="s">
        <v>8</v>
      </c>
      <c r="I2" t="s">
        <v>0</v>
      </c>
      <c r="J2" t="s">
        <v>79</v>
      </c>
      <c r="L2" t="s">
        <v>8</v>
      </c>
    </row>
    <row r="3" spans="2:11" ht="12.75" hidden="1">
      <c r="B3" s="23" t="s">
        <v>349</v>
      </c>
      <c r="C3" s="23"/>
      <c r="D3" s="23"/>
      <c r="I3" s="23" t="s">
        <v>349</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256</v>
      </c>
      <c r="J7" s="10"/>
      <c r="K7" s="10"/>
      <c r="L7" s="10"/>
      <c r="M7" s="191"/>
    </row>
    <row r="8" spans="3:13" ht="12.75">
      <c r="C8" s="93"/>
      <c r="D8" s="93"/>
      <c r="E8" s="93"/>
      <c r="F8" s="92" t="s">
        <v>501</v>
      </c>
      <c r="J8" s="192"/>
      <c r="K8" s="192"/>
      <c r="L8" s="192"/>
      <c r="M8" s="191"/>
    </row>
    <row r="9" spans="3:13" ht="12.75">
      <c r="C9" s="93" t="str">
        <f>CONCATENATE("Created On: ",MF121TP1!C3)</f>
        <v>Created On: 10/02/2023</v>
      </c>
      <c r="D9" s="93"/>
      <c r="E9" s="93"/>
      <c r="F9" s="95" t="str">
        <f>CONCATENATE(MF121TP1!D3," Reporting Period")</f>
        <v>2023 Reporting Period</v>
      </c>
      <c r="J9" s="192"/>
      <c r="K9" s="192"/>
      <c r="L9" s="192"/>
      <c r="M9" s="191"/>
    </row>
    <row r="10" spans="2:13" ht="12.75">
      <c r="B10" s="107" t="s">
        <v>334</v>
      </c>
      <c r="C10" s="106" t="s">
        <v>96</v>
      </c>
      <c r="D10" s="110" t="s">
        <v>335</v>
      </c>
      <c r="E10" s="110" t="s">
        <v>502</v>
      </c>
      <c r="F10" s="110" t="s">
        <v>503</v>
      </c>
      <c r="I10" s="107" t="s">
        <v>334</v>
      </c>
      <c r="J10" s="193"/>
      <c r="K10" s="193"/>
      <c r="L10" s="193"/>
      <c r="M10" s="193"/>
    </row>
    <row r="11" spans="1:13" ht="15" customHeight="1">
      <c r="A11" s="23"/>
      <c r="B11" s="108" t="s">
        <v>62</v>
      </c>
      <c r="C11" s="109" t="s">
        <v>106</v>
      </c>
      <c r="D11" s="109" t="s">
        <v>504</v>
      </c>
      <c r="E11" s="118">
        <v>4</v>
      </c>
      <c r="F11" s="109" t="s">
        <v>505</v>
      </c>
      <c r="H11" s="23"/>
      <c r="I11" s="108" t="s">
        <v>62</v>
      </c>
      <c r="J11" s="113"/>
      <c r="K11" s="113"/>
      <c r="L11" s="196"/>
      <c r="M11" s="113"/>
    </row>
    <row r="12" spans="2:13" ht="15" customHeight="1">
      <c r="B12" s="108" t="s">
        <v>80</v>
      </c>
      <c r="C12" s="109" t="s">
        <v>108</v>
      </c>
      <c r="D12" s="109" t="s">
        <v>504</v>
      </c>
      <c r="E12" s="118">
        <v>5</v>
      </c>
      <c r="F12" s="109" t="s">
        <v>506</v>
      </c>
      <c r="I12" s="108" t="s">
        <v>80</v>
      </c>
      <c r="J12" s="113"/>
      <c r="K12" s="113"/>
      <c r="L12" s="196"/>
      <c r="M12" s="113"/>
    </row>
    <row r="13" spans="2:13" ht="15" customHeight="1">
      <c r="B13" s="108" t="s">
        <v>163</v>
      </c>
      <c r="C13" s="109" t="s">
        <v>109</v>
      </c>
      <c r="D13" s="109" t="s">
        <v>504</v>
      </c>
      <c r="E13" s="118">
        <v>4.5</v>
      </c>
      <c r="F13" s="109" t="s">
        <v>507</v>
      </c>
      <c r="I13" s="108" t="s">
        <v>163</v>
      </c>
      <c r="J13" s="113"/>
      <c r="K13" s="113"/>
      <c r="L13" s="196"/>
      <c r="M13" s="113"/>
    </row>
    <row r="14" spans="2:13" ht="15" customHeight="1">
      <c r="B14" s="108" t="s">
        <v>175</v>
      </c>
      <c r="C14" s="109" t="s">
        <v>110</v>
      </c>
      <c r="D14" s="109" t="s">
        <v>504</v>
      </c>
      <c r="E14" s="118">
        <v>6</v>
      </c>
      <c r="F14" s="109" t="s">
        <v>508</v>
      </c>
      <c r="I14" s="108" t="s">
        <v>175</v>
      </c>
      <c r="J14" s="113"/>
      <c r="K14" s="113"/>
      <c r="L14" s="196"/>
      <c r="M14" s="113"/>
    </row>
    <row r="15" spans="2:13" ht="15" customHeight="1">
      <c r="B15" s="108" t="s">
        <v>188</v>
      </c>
      <c r="C15" s="109" t="s">
        <v>111</v>
      </c>
      <c r="D15" s="109" t="s">
        <v>504</v>
      </c>
      <c r="E15" s="118">
        <v>3</v>
      </c>
      <c r="F15" s="109" t="s">
        <v>509</v>
      </c>
      <c r="I15" s="108" t="s">
        <v>188</v>
      </c>
      <c r="J15" s="113"/>
      <c r="K15" s="113"/>
      <c r="L15" s="196"/>
      <c r="M15" s="113"/>
    </row>
    <row r="16" spans="2:13" ht="15" customHeight="1">
      <c r="B16" s="108" t="s">
        <v>203</v>
      </c>
      <c r="C16" s="109" t="s">
        <v>112</v>
      </c>
      <c r="D16" s="109" t="s">
        <v>504</v>
      </c>
      <c r="E16" s="118">
        <v>5</v>
      </c>
      <c r="F16" s="109" t="s">
        <v>510</v>
      </c>
      <c r="I16" s="108" t="s">
        <v>203</v>
      </c>
      <c r="J16" s="113"/>
      <c r="K16" s="113"/>
      <c r="L16" s="196"/>
      <c r="M16" s="113"/>
    </row>
    <row r="17" spans="2:13" ht="15" customHeight="1">
      <c r="B17" s="108" t="s">
        <v>233</v>
      </c>
      <c r="C17" s="109" t="s">
        <v>114</v>
      </c>
      <c r="D17" s="109" t="s">
        <v>504</v>
      </c>
      <c r="E17" s="118">
        <v>5.75</v>
      </c>
      <c r="F17" s="109" t="s">
        <v>505</v>
      </c>
      <c r="I17" s="108" t="s">
        <v>233</v>
      </c>
      <c r="J17" s="113"/>
      <c r="K17" s="113"/>
      <c r="L17" s="196"/>
      <c r="M17" s="113"/>
    </row>
    <row r="18" spans="2:13" ht="15" customHeight="1">
      <c r="B18" s="108" t="s">
        <v>254</v>
      </c>
      <c r="C18" s="109" t="s">
        <v>116</v>
      </c>
      <c r="D18" s="109" t="s">
        <v>504</v>
      </c>
      <c r="E18" s="118">
        <v>4</v>
      </c>
      <c r="F18" s="109" t="s">
        <v>511</v>
      </c>
      <c r="I18" s="108" t="s">
        <v>254</v>
      </c>
      <c r="J18" s="113"/>
      <c r="K18" s="113"/>
      <c r="L18" s="196"/>
      <c r="M18" s="113"/>
    </row>
    <row r="19" spans="2:13" ht="15" customHeight="1">
      <c r="B19" s="108" t="s">
        <v>330</v>
      </c>
      <c r="C19" s="109" t="s">
        <v>117</v>
      </c>
      <c r="D19" s="109" t="s">
        <v>504</v>
      </c>
      <c r="E19" s="118">
        <v>4</v>
      </c>
      <c r="F19" s="109" t="s">
        <v>512</v>
      </c>
      <c r="I19" s="108" t="s">
        <v>330</v>
      </c>
      <c r="J19" s="113"/>
      <c r="K19" s="113"/>
      <c r="L19" s="196"/>
      <c r="M19" s="113"/>
    </row>
    <row r="20" spans="2:13" ht="15" customHeight="1">
      <c r="B20" s="108" t="s">
        <v>349</v>
      </c>
      <c r="C20" s="109" t="s">
        <v>118</v>
      </c>
      <c r="D20" s="109" t="s">
        <v>504</v>
      </c>
      <c r="E20" s="118">
        <v>5</v>
      </c>
      <c r="F20" s="109" t="s">
        <v>513</v>
      </c>
      <c r="I20" s="108" t="s">
        <v>349</v>
      </c>
      <c r="J20" s="113"/>
      <c r="K20" s="113"/>
      <c r="L20" s="196"/>
      <c r="M20" s="113"/>
    </row>
    <row r="21" spans="2:13" ht="15" customHeight="1">
      <c r="B21" s="108" t="s">
        <v>352</v>
      </c>
      <c r="C21" s="109" t="s">
        <v>120</v>
      </c>
      <c r="D21" s="109" t="s">
        <v>504</v>
      </c>
      <c r="E21" s="118">
        <v>5</v>
      </c>
      <c r="F21" s="109" t="s">
        <v>514</v>
      </c>
      <c r="I21" s="108" t="s">
        <v>352</v>
      </c>
      <c r="J21" s="113"/>
      <c r="K21" s="113"/>
      <c r="L21" s="196"/>
      <c r="M21" s="113"/>
    </row>
    <row r="22" spans="2:13" ht="15" customHeight="1">
      <c r="B22" s="108" t="s">
        <v>354</v>
      </c>
      <c r="C22" s="109" t="s">
        <v>121</v>
      </c>
      <c r="D22" s="109" t="s">
        <v>504</v>
      </c>
      <c r="E22" s="118">
        <v>5</v>
      </c>
      <c r="F22" s="109" t="s">
        <v>515</v>
      </c>
      <c r="I22" s="108" t="s">
        <v>354</v>
      </c>
      <c r="J22" s="113"/>
      <c r="K22" s="113"/>
      <c r="L22" s="196"/>
      <c r="M22" s="113"/>
    </row>
    <row r="23" spans="2:13" ht="15" customHeight="1">
      <c r="B23" s="108" t="s">
        <v>356</v>
      </c>
      <c r="C23" s="109" t="s">
        <v>122</v>
      </c>
      <c r="D23" s="109" t="s">
        <v>504</v>
      </c>
      <c r="E23" s="118">
        <v>4.9</v>
      </c>
      <c r="F23" s="109" t="s">
        <v>516</v>
      </c>
      <c r="I23" s="108" t="s">
        <v>356</v>
      </c>
      <c r="J23" s="113"/>
      <c r="K23" s="113"/>
      <c r="L23" s="196"/>
      <c r="M23" s="113"/>
    </row>
    <row r="24" spans="2:13" ht="15" customHeight="1">
      <c r="B24" s="108" t="s">
        <v>358</v>
      </c>
      <c r="C24" s="109" t="s">
        <v>123</v>
      </c>
      <c r="D24" s="109" t="s">
        <v>504</v>
      </c>
      <c r="E24" s="118">
        <v>6</v>
      </c>
      <c r="F24" s="109" t="s">
        <v>517</v>
      </c>
      <c r="I24" s="108" t="s">
        <v>358</v>
      </c>
      <c r="J24" s="113"/>
      <c r="K24" s="113"/>
      <c r="L24" s="196"/>
      <c r="M24" s="113"/>
    </row>
    <row r="25" spans="2:13" ht="15" customHeight="1">
      <c r="B25" s="108" t="s">
        <v>360</v>
      </c>
      <c r="C25" s="109" t="s">
        <v>125</v>
      </c>
      <c r="D25" s="109" t="s">
        <v>504</v>
      </c>
      <c r="E25" s="118">
        <v>6</v>
      </c>
      <c r="F25" s="109" t="s">
        <v>518</v>
      </c>
      <c r="I25" s="108" t="s">
        <v>360</v>
      </c>
      <c r="J25" s="113"/>
      <c r="K25" s="113"/>
      <c r="L25" s="196"/>
      <c r="M25" s="113"/>
    </row>
    <row r="26" spans="2:13" ht="15" customHeight="1">
      <c r="B26" s="108" t="s">
        <v>362</v>
      </c>
      <c r="C26" s="109" t="s">
        <v>126</v>
      </c>
      <c r="D26" s="109" t="s">
        <v>504</v>
      </c>
      <c r="E26" s="118">
        <v>6</v>
      </c>
      <c r="F26" s="109" t="s">
        <v>519</v>
      </c>
      <c r="I26" s="108" t="s">
        <v>362</v>
      </c>
      <c r="J26" s="113"/>
      <c r="K26" s="113"/>
      <c r="L26" s="196"/>
      <c r="M26" s="113"/>
    </row>
    <row r="27" spans="2:13" ht="15" customHeight="1">
      <c r="B27" s="108" t="s">
        <v>364</v>
      </c>
      <c r="C27" s="109" t="s">
        <v>127</v>
      </c>
      <c r="D27" s="109" t="s">
        <v>504</v>
      </c>
      <c r="E27" s="118">
        <v>6.25</v>
      </c>
      <c r="F27" s="109" t="s">
        <v>516</v>
      </c>
      <c r="I27" s="108" t="s">
        <v>364</v>
      </c>
      <c r="J27" s="113"/>
      <c r="K27" s="113"/>
      <c r="L27" s="196"/>
      <c r="M27" s="113"/>
    </row>
    <row r="28" spans="2:13" ht="15" customHeight="1">
      <c r="B28" s="108" t="s">
        <v>366</v>
      </c>
      <c r="C28" s="109" t="s">
        <v>128</v>
      </c>
      <c r="D28" s="109" t="s">
        <v>504</v>
      </c>
      <c r="E28" s="118">
        <v>6</v>
      </c>
      <c r="F28" s="109" t="s">
        <v>520</v>
      </c>
      <c r="I28" s="108" t="s">
        <v>366</v>
      </c>
      <c r="J28" s="113"/>
      <c r="K28" s="113"/>
      <c r="L28" s="196"/>
      <c r="M28" s="113"/>
    </row>
    <row r="29" spans="2:13" ht="15" customHeight="1">
      <c r="B29" s="108" t="s">
        <v>368</v>
      </c>
      <c r="C29" s="109" t="s">
        <v>129</v>
      </c>
      <c r="D29" s="109" t="s">
        <v>504</v>
      </c>
      <c r="E29" s="118">
        <v>6</v>
      </c>
      <c r="F29" s="109" t="s">
        <v>516</v>
      </c>
      <c r="I29" s="108" t="s">
        <v>368</v>
      </c>
      <c r="J29" s="113"/>
      <c r="K29" s="113"/>
      <c r="L29" s="196"/>
      <c r="M29" s="113"/>
    </row>
    <row r="30" spans="2:13" ht="15" customHeight="1">
      <c r="B30" s="108" t="s">
        <v>370</v>
      </c>
      <c r="C30" s="109" t="s">
        <v>133</v>
      </c>
      <c r="D30" s="109" t="s">
        <v>504</v>
      </c>
      <c r="E30" s="118">
        <v>5</v>
      </c>
      <c r="F30" s="109" t="s">
        <v>521</v>
      </c>
      <c r="I30" s="108" t="s">
        <v>370</v>
      </c>
      <c r="J30" s="113"/>
      <c r="K30" s="113"/>
      <c r="L30" s="196"/>
      <c r="M30" s="113"/>
    </row>
    <row r="31" spans="2:13" ht="15" customHeight="1">
      <c r="B31" s="108" t="s">
        <v>372</v>
      </c>
      <c r="C31" s="109" t="s">
        <v>137</v>
      </c>
      <c r="D31" s="109" t="s">
        <v>504</v>
      </c>
      <c r="E31" s="118">
        <v>5</v>
      </c>
      <c r="F31" s="109" t="s">
        <v>522</v>
      </c>
      <c r="I31" s="108" t="s">
        <v>372</v>
      </c>
      <c r="J31" s="113"/>
      <c r="K31" s="113"/>
      <c r="L31" s="196"/>
      <c r="M31" s="113"/>
    </row>
    <row r="32" spans="2:13" ht="15" customHeight="1">
      <c r="B32" s="108" t="s">
        <v>374</v>
      </c>
      <c r="C32" s="109" t="s">
        <v>138</v>
      </c>
      <c r="D32" s="109" t="s">
        <v>504</v>
      </c>
      <c r="E32" s="118">
        <v>4</v>
      </c>
      <c r="F32" s="109" t="s">
        <v>523</v>
      </c>
      <c r="I32" s="108" t="s">
        <v>374</v>
      </c>
      <c r="J32" s="113"/>
      <c r="K32" s="113"/>
      <c r="L32" s="196"/>
      <c r="M32" s="113"/>
    </row>
    <row r="33" spans="2:13" ht="15" customHeight="1">
      <c r="B33" s="108" t="s">
        <v>376</v>
      </c>
      <c r="C33" s="109" t="s">
        <v>140</v>
      </c>
      <c r="D33" s="109" t="s">
        <v>504</v>
      </c>
      <c r="E33" s="118">
        <v>6</v>
      </c>
      <c r="F33" s="109" t="s">
        <v>516</v>
      </c>
      <c r="I33" s="108" t="s">
        <v>376</v>
      </c>
      <c r="J33" s="113"/>
      <c r="K33" s="113"/>
      <c r="L33" s="196"/>
      <c r="M33" s="113"/>
    </row>
    <row r="34" spans="2:13" ht="15" customHeight="1">
      <c r="B34" s="108" t="s">
        <v>378</v>
      </c>
      <c r="C34" s="109" t="s">
        <v>141</v>
      </c>
      <c r="D34" s="109" t="s">
        <v>504</v>
      </c>
      <c r="E34" s="118">
        <v>5.75</v>
      </c>
      <c r="F34" s="109" t="s">
        <v>516</v>
      </c>
      <c r="I34" s="108" t="s">
        <v>378</v>
      </c>
      <c r="J34" s="113"/>
      <c r="K34" s="113"/>
      <c r="L34" s="196"/>
      <c r="M34" s="113"/>
    </row>
    <row r="35" spans="2:13" ht="15" customHeight="1">
      <c r="B35" s="108" t="s">
        <v>380</v>
      </c>
      <c r="C35" s="109" t="s">
        <v>142</v>
      </c>
      <c r="D35" s="109" t="s">
        <v>504</v>
      </c>
      <c r="E35" s="118">
        <v>4.5</v>
      </c>
      <c r="F35" s="109" t="s">
        <v>516</v>
      </c>
      <c r="I35" s="108" t="s">
        <v>380</v>
      </c>
      <c r="J35" s="113"/>
      <c r="K35" s="113"/>
      <c r="L35" s="196"/>
      <c r="M35" s="113"/>
    </row>
    <row r="36" spans="2:13" ht="15" customHeight="1">
      <c r="B36" s="108" t="s">
        <v>382</v>
      </c>
      <c r="C36" s="109" t="s">
        <v>144</v>
      </c>
      <c r="D36" s="109" t="s">
        <v>504</v>
      </c>
      <c r="E36" s="118">
        <v>6</v>
      </c>
      <c r="F36" s="109" t="s">
        <v>516</v>
      </c>
      <c r="I36" s="108" t="s">
        <v>382</v>
      </c>
      <c r="J36" s="113"/>
      <c r="K36" s="113"/>
      <c r="L36" s="196"/>
      <c r="M36" s="113"/>
    </row>
    <row r="37" spans="2:13" ht="15" customHeight="1">
      <c r="B37" s="108" t="s">
        <v>384</v>
      </c>
      <c r="C37" s="109" t="s">
        <v>146</v>
      </c>
      <c r="D37" s="109" t="s">
        <v>504</v>
      </c>
      <c r="E37" s="118">
        <v>5</v>
      </c>
      <c r="F37" s="109" t="s">
        <v>524</v>
      </c>
      <c r="I37" s="108" t="s">
        <v>384</v>
      </c>
      <c r="J37" s="113"/>
      <c r="K37" s="113"/>
      <c r="L37" s="196"/>
      <c r="M37" s="113"/>
    </row>
    <row r="38" spans="2:13" ht="15" customHeight="1">
      <c r="B38" s="108" t="s">
        <v>386</v>
      </c>
      <c r="C38" s="109" t="s">
        <v>147</v>
      </c>
      <c r="D38" s="109" t="s">
        <v>504</v>
      </c>
      <c r="E38" s="118">
        <v>4</v>
      </c>
      <c r="F38" s="109" t="s">
        <v>516</v>
      </c>
      <c r="I38" s="108" t="s">
        <v>386</v>
      </c>
      <c r="J38" s="113"/>
      <c r="K38" s="113"/>
      <c r="L38" s="196"/>
      <c r="M38" s="113"/>
    </row>
    <row r="39" spans="2:13" ht="15" customHeight="1">
      <c r="B39" s="108" t="s">
        <v>388</v>
      </c>
      <c r="C39" s="109" t="s">
        <v>148</v>
      </c>
      <c r="D39" s="109" t="s">
        <v>504</v>
      </c>
      <c r="E39" s="118">
        <v>6</v>
      </c>
      <c r="F39" s="109" t="s">
        <v>525</v>
      </c>
      <c r="I39" s="108" t="s">
        <v>388</v>
      </c>
      <c r="J39" s="113"/>
      <c r="K39" s="113"/>
      <c r="L39" s="196"/>
      <c r="M39" s="113"/>
    </row>
    <row r="40" spans="2:13" ht="15" customHeight="1">
      <c r="B40" s="108" t="s">
        <v>390</v>
      </c>
      <c r="C40" s="109" t="s">
        <v>149</v>
      </c>
      <c r="D40" s="109" t="s">
        <v>504</v>
      </c>
      <c r="E40" s="118">
        <v>6.25</v>
      </c>
      <c r="F40" s="109" t="s">
        <v>526</v>
      </c>
      <c r="I40" s="108" t="s">
        <v>390</v>
      </c>
      <c r="J40" s="113"/>
      <c r="K40" s="113"/>
      <c r="L40" s="196"/>
      <c r="M40" s="113"/>
    </row>
    <row r="41" spans="2:13" ht="15" customHeight="1">
      <c r="B41" s="108" t="s">
        <v>392</v>
      </c>
      <c r="C41" s="109" t="s">
        <v>150</v>
      </c>
      <c r="D41" s="109" t="s">
        <v>504</v>
      </c>
      <c r="E41" s="118">
        <v>4.88</v>
      </c>
      <c r="F41" s="109" t="s">
        <v>516</v>
      </c>
      <c r="I41" s="108" t="s">
        <v>392</v>
      </c>
      <c r="J41" s="113"/>
      <c r="K41" s="113"/>
      <c r="L41" s="196"/>
      <c r="M41" s="113"/>
    </row>
    <row r="42" spans="2:13" ht="15" customHeight="1">
      <c r="B42" s="108" t="s">
        <v>394</v>
      </c>
      <c r="C42" s="109" t="s">
        <v>153</v>
      </c>
      <c r="D42" s="109" t="s">
        <v>504</v>
      </c>
      <c r="E42" s="118">
        <v>6.5</v>
      </c>
      <c r="F42" s="109" t="s">
        <v>527</v>
      </c>
      <c r="I42" s="108" t="s">
        <v>394</v>
      </c>
      <c r="J42" s="113"/>
      <c r="K42" s="113"/>
      <c r="L42" s="196"/>
      <c r="M42" s="113"/>
    </row>
    <row r="43" spans="2:13" ht="15" customHeight="1">
      <c r="B43" s="108" t="s">
        <v>396</v>
      </c>
      <c r="C43" s="109" t="s">
        <v>155</v>
      </c>
      <c r="D43" s="109" t="s">
        <v>504</v>
      </c>
      <c r="E43" s="118">
        <v>5</v>
      </c>
      <c r="F43" s="109" t="s">
        <v>516</v>
      </c>
      <c r="I43" s="108" t="s">
        <v>396</v>
      </c>
      <c r="J43" s="113"/>
      <c r="K43" s="113"/>
      <c r="L43" s="196"/>
      <c r="M43" s="113"/>
    </row>
    <row r="44" spans="2:13" ht="15" customHeight="1">
      <c r="B44" s="108" t="s">
        <v>398</v>
      </c>
      <c r="C44" s="109" t="s">
        <v>156</v>
      </c>
      <c r="D44" s="109" t="s">
        <v>504</v>
      </c>
      <c r="E44" s="118">
        <v>4</v>
      </c>
      <c r="F44" s="109" t="s">
        <v>528</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256</v>
      </c>
      <c r="J53" s="10"/>
      <c r="K53" s="10"/>
      <c r="L53" s="10"/>
      <c r="M53" s="191"/>
    </row>
    <row r="54" spans="3:13" ht="12.75">
      <c r="C54" s="93"/>
      <c r="D54" s="93"/>
      <c r="E54" s="93"/>
      <c r="F54" s="92" t="s">
        <v>501</v>
      </c>
      <c r="J54" s="192"/>
      <c r="K54" s="192"/>
      <c r="L54" s="192"/>
      <c r="M54" s="191"/>
    </row>
    <row r="55" spans="3:13" ht="12.75">
      <c r="C55" s="93" t="str">
        <f>CONCATENATE("Created On: ",MF121TP1!C3)</f>
        <v>Created On: 10/02/2023</v>
      </c>
      <c r="D55" s="93"/>
      <c r="E55" s="93"/>
      <c r="F55" s="95" t="str">
        <f>CONCATENATE(MF121TP1!D3," Reporting Period")</f>
        <v>2023 Reporting Period</v>
      </c>
      <c r="J55" s="192"/>
      <c r="K55" s="192"/>
      <c r="L55" s="192"/>
      <c r="M55" s="191"/>
    </row>
    <row r="56" spans="2:13" ht="12.75">
      <c r="B56" s="107" t="s">
        <v>334</v>
      </c>
      <c r="C56" s="106" t="s">
        <v>96</v>
      </c>
      <c r="D56" s="110" t="s">
        <v>335</v>
      </c>
      <c r="E56" s="110" t="s">
        <v>502</v>
      </c>
      <c r="F56" s="110" t="s">
        <v>503</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419</v>
      </c>
      <c r="C64" s="109"/>
      <c r="D64" s="109"/>
      <c r="E64" s="118"/>
      <c r="F64" s="109"/>
      <c r="I64" s="108" t="s">
        <v>419</v>
      </c>
      <c r="J64" s="113"/>
      <c r="K64" s="113"/>
      <c r="L64" s="196"/>
      <c r="M64" s="113"/>
    </row>
    <row r="65" spans="2:13" ht="15" customHeight="1">
      <c r="B65" s="108" t="s">
        <v>421</v>
      </c>
      <c r="C65" s="109"/>
      <c r="D65" s="109"/>
      <c r="E65" s="118"/>
      <c r="F65" s="109"/>
      <c r="I65" s="108" t="s">
        <v>421</v>
      </c>
      <c r="J65" s="113"/>
      <c r="K65" s="113"/>
      <c r="L65" s="196"/>
      <c r="M65" s="113"/>
    </row>
    <row r="66" spans="2:13" ht="15" customHeight="1">
      <c r="B66" s="108" t="s">
        <v>423</v>
      </c>
      <c r="C66" s="109"/>
      <c r="D66" s="109"/>
      <c r="E66" s="118"/>
      <c r="F66" s="109"/>
      <c r="I66" s="108" t="s">
        <v>423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427</v>
      </c>
      <c r="C68" s="109"/>
      <c r="D68" s="109"/>
      <c r="E68" s="118"/>
      <c r="F68" s="109"/>
      <c r="I68" s="108" t="s">
        <v>427</v>
      </c>
      <c r="J68" s="113"/>
      <c r="K68" s="113"/>
      <c r="L68" s="196"/>
      <c r="M68" s="113"/>
    </row>
    <row r="69" spans="2:13" ht="15" customHeight="1">
      <c r="B69" s="108" t="s">
        <v>429</v>
      </c>
      <c r="C69" s="109"/>
      <c r="D69" s="109"/>
      <c r="E69" s="118"/>
      <c r="F69" s="109"/>
      <c r="I69" s="108" t="s">
        <v>429</v>
      </c>
      <c r="J69" s="113"/>
      <c r="K69" s="113"/>
      <c r="L69" s="196"/>
      <c r="M69" s="113"/>
    </row>
    <row r="70" spans="2:13" ht="15" customHeight="1">
      <c r="B70" s="108" t="s">
        <v>431</v>
      </c>
      <c r="C70" s="109"/>
      <c r="D70" s="109"/>
      <c r="E70" s="118"/>
      <c r="F70" s="109"/>
      <c r="I70" s="108" t="s">
        <v>431</v>
      </c>
      <c r="J70" s="113"/>
      <c r="K70" s="113"/>
      <c r="L70" s="196"/>
      <c r="M70" s="113"/>
    </row>
    <row r="71" spans="2:13" ht="15" customHeight="1">
      <c r="B71" s="108" t="s">
        <v>234</v>
      </c>
      <c r="C71" s="109"/>
      <c r="D71" s="109"/>
      <c r="E71" s="118"/>
      <c r="F71" s="109"/>
      <c r="I71" s="108" t="s">
        <v>234</v>
      </c>
      <c r="J71" s="113"/>
      <c r="K71" s="113"/>
      <c r="L71" s="196"/>
      <c r="M71" s="113"/>
    </row>
    <row r="72" spans="2:13" ht="15" customHeight="1">
      <c r="B72" s="108" t="s">
        <v>63</v>
      </c>
      <c r="C72" s="109"/>
      <c r="D72" s="109"/>
      <c r="E72" s="118"/>
      <c r="F72" s="109"/>
      <c r="I72" s="108" t="s">
        <v>63</v>
      </c>
      <c r="J72" s="113"/>
      <c r="K72" s="113"/>
      <c r="L72" s="196"/>
      <c r="M72" s="113"/>
    </row>
    <row r="73" spans="2:13" ht="15" customHeight="1">
      <c r="B73" s="108" t="s">
        <v>81</v>
      </c>
      <c r="C73" s="109"/>
      <c r="D73" s="109"/>
      <c r="E73" s="118"/>
      <c r="F73" s="109"/>
      <c r="I73" s="108" t="s">
        <v>81</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79</v>
      </c>
      <c r="D2" t="s">
        <v>8</v>
      </c>
    </row>
    <row r="3" spans="2:3" ht="12.75" hidden="1">
      <c r="B3" s="23" t="s">
        <v>349</v>
      </c>
      <c r="C3" s="23"/>
    </row>
    <row r="5" spans="3:5" ht="20.25">
      <c r="C5" s="19" t="s">
        <v>530</v>
      </c>
      <c r="D5" s="6"/>
      <c r="E5" s="2"/>
    </row>
    <row r="6" spans="3:5" ht="18">
      <c r="C6" s="139" t="str">
        <f>CONCATENATE(MF33G_Jan_Mar!G3,", ",MF33G_Jan_Mar!H3," Reporting Period")</f>
        <v>April, 2023 Reporting Period</v>
      </c>
      <c r="D6" s="139"/>
      <c r="E6" s="139"/>
    </row>
    <row r="7" spans="3:5" ht="12.75">
      <c r="C7" s="17" t="str">
        <f>CONCATENATE("Created On: ",MF33G_Jan_Mar!F3)</f>
        <v>Created On: 10/02/2023</v>
      </c>
      <c r="D7" s="17"/>
      <c r="E7" s="140"/>
    </row>
    <row r="8" spans="3:5" ht="12.75">
      <c r="C8" s="93"/>
      <c r="D8" s="93"/>
      <c r="E8" s="92"/>
    </row>
    <row r="9" spans="3:5" ht="12.75">
      <c r="C9" s="140" t="s">
        <v>531</v>
      </c>
      <c r="D9" s="17"/>
      <c r="E9" s="94"/>
    </row>
    <row r="10" spans="2:5" ht="12.75">
      <c r="B10" s="107" t="s">
        <v>334</v>
      </c>
      <c r="C10" s="106" t="s">
        <v>532</v>
      </c>
      <c r="D10" s="110" t="s">
        <v>258</v>
      </c>
      <c r="E10" s="110" t="s">
        <v>259</v>
      </c>
    </row>
    <row r="11" spans="2:5" ht="9.75" customHeight="1">
      <c r="B11" s="107"/>
      <c r="C11" s="33"/>
      <c r="D11" s="133"/>
      <c r="E11" s="133"/>
    </row>
    <row r="12" spans="1:5" ht="19.5" customHeight="1">
      <c r="A12" s="23"/>
      <c r="B12" s="108" t="s">
        <v>62</v>
      </c>
      <c r="C12" s="126" t="s">
        <v>533</v>
      </c>
      <c r="D12" s="134">
        <v>363</v>
      </c>
      <c r="E12" s="134">
        <v>352</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534</v>
      </c>
      <c r="D15" s="137">
        <v>413</v>
      </c>
      <c r="E15" s="137">
        <v>372</v>
      </c>
    </row>
    <row r="16" spans="2:5" ht="9.75" customHeight="1">
      <c r="B16" s="108"/>
      <c r="C16" s="129"/>
      <c r="D16" s="138"/>
      <c r="E16" s="138"/>
    </row>
    <row r="17" spans="2:5" ht="9.75" customHeight="1">
      <c r="B17" s="108"/>
      <c r="C17" s="130"/>
      <c r="D17" s="133"/>
      <c r="E17" s="133"/>
    </row>
    <row r="18" spans="2:5" ht="19.5" customHeight="1">
      <c r="B18" s="108" t="s">
        <v>163</v>
      </c>
      <c r="C18" s="96" t="s">
        <v>535</v>
      </c>
      <c r="D18" s="137">
        <v>414</v>
      </c>
      <c r="E18" s="137">
        <v>333</v>
      </c>
    </row>
    <row r="19" spans="2:5" ht="9.75" customHeight="1">
      <c r="B19" s="108"/>
      <c r="C19" s="129"/>
      <c r="D19" s="138"/>
      <c r="E19" s="138"/>
    </row>
    <row r="20" spans="2:5" ht="9.75" customHeight="1">
      <c r="B20" s="108"/>
      <c r="C20" s="130"/>
      <c r="D20" s="133"/>
      <c r="E20" s="133"/>
    </row>
    <row r="21" spans="2:5" ht="19.5" customHeight="1">
      <c r="B21" s="108" t="s">
        <v>175</v>
      </c>
      <c r="C21" s="96" t="s">
        <v>536</v>
      </c>
      <c r="D21" s="137">
        <v>435</v>
      </c>
      <c r="E21" s="137">
        <v>385</v>
      </c>
    </row>
    <row r="22" spans="2:5" ht="9.75" customHeight="1">
      <c r="B22" s="108"/>
      <c r="C22" s="131"/>
      <c r="D22" s="138"/>
      <c r="E22" s="138"/>
    </row>
    <row r="23" spans="2:5" ht="9.75" customHeight="1">
      <c r="B23" s="108"/>
      <c r="C23" s="132"/>
      <c r="D23" s="133"/>
      <c r="E23" s="133"/>
    </row>
    <row r="24" spans="2:5" ht="19.5" customHeight="1">
      <c r="B24" s="108" t="s">
        <v>188</v>
      </c>
      <c r="C24" s="96" t="s">
        <v>537</v>
      </c>
      <c r="D24" s="137">
        <v>208</v>
      </c>
      <c r="E24" s="137">
        <v>136</v>
      </c>
    </row>
    <row r="25" spans="2:5" ht="9.75" customHeight="1">
      <c r="B25" s="108"/>
      <c r="C25" s="129"/>
      <c r="D25" s="138"/>
      <c r="E25" s="138"/>
    </row>
    <row r="26" spans="2:5" ht="9.75" customHeight="1">
      <c r="B26" s="108"/>
      <c r="C26" s="130"/>
      <c r="D26" s="133"/>
      <c r="E26" s="133"/>
    </row>
    <row r="27" spans="2:5" ht="19.5" customHeight="1">
      <c r="B27" s="108" t="s">
        <v>203</v>
      </c>
      <c r="C27" s="96" t="s">
        <v>538</v>
      </c>
      <c r="D27" s="137">
        <v>397</v>
      </c>
      <c r="E27" s="137">
        <v>351</v>
      </c>
    </row>
    <row r="28" spans="2:5" ht="9.75" customHeight="1">
      <c r="B28" s="108"/>
      <c r="C28" s="129"/>
      <c r="D28" s="138"/>
      <c r="E28" s="138"/>
    </row>
    <row r="29" spans="2:5" ht="9.75" customHeight="1">
      <c r="B29" s="108"/>
      <c r="C29" s="130"/>
      <c r="D29" s="133"/>
      <c r="E29" s="133"/>
    </row>
    <row r="30" spans="2:5" ht="19.5" customHeight="1">
      <c r="B30" s="108" t="s">
        <v>233</v>
      </c>
      <c r="C30" s="96" t="s">
        <v>539</v>
      </c>
      <c r="D30" s="137">
        <v>362</v>
      </c>
      <c r="E30" s="137">
        <v>386</v>
      </c>
    </row>
    <row r="31" spans="2:5" ht="9.75" customHeight="1">
      <c r="B31" s="108"/>
      <c r="C31" s="129"/>
      <c r="D31" s="138"/>
      <c r="E31" s="138"/>
    </row>
    <row r="32" spans="2:5" ht="9.75" customHeight="1">
      <c r="B32" s="108"/>
      <c r="C32" s="130"/>
      <c r="D32" s="133"/>
      <c r="E32" s="133"/>
    </row>
    <row r="33" spans="2:5" ht="19.5" customHeight="1">
      <c r="B33" s="108" t="s">
        <v>254</v>
      </c>
      <c r="C33" s="96" t="s">
        <v>540</v>
      </c>
      <c r="D33" s="137">
        <v>47</v>
      </c>
      <c r="E33" s="137">
        <v>56</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86</v>
      </c>
      <c r="D4" s="120" t="s">
        <v>544</v>
      </c>
      <c r="E4" s="120">
        <v>1</v>
      </c>
    </row>
    <row r="5" spans="2:5" ht="12.75">
      <c r="B5" s="125"/>
      <c r="C5" s="120" t="s">
        <v>88</v>
      </c>
      <c r="D5" s="120" t="s">
        <v>545</v>
      </c>
      <c r="E5" s="120">
        <v>2</v>
      </c>
    </row>
    <row r="6" spans="2:5" ht="12.75">
      <c r="B6" s="125"/>
      <c r="C6" s="120" t="s">
        <v>89</v>
      </c>
      <c r="D6" s="120" t="s">
        <v>546</v>
      </c>
      <c r="E6" s="120">
        <v>3</v>
      </c>
    </row>
    <row r="7" spans="2:5" ht="12.75">
      <c r="B7" s="125"/>
      <c r="C7" s="120" t="s">
        <v>18</v>
      </c>
      <c r="D7" s="120" t="s">
        <v>547</v>
      </c>
      <c r="E7" s="120">
        <v>4</v>
      </c>
    </row>
    <row r="8" spans="2:5" ht="12.75">
      <c r="B8" s="125"/>
      <c r="C8" s="120" t="s">
        <v>164</v>
      </c>
      <c r="D8" s="120" t="s">
        <v>164</v>
      </c>
      <c r="E8" s="120">
        <v>5</v>
      </c>
    </row>
    <row r="9" spans="2:5" ht="12.75">
      <c r="B9" s="125"/>
      <c r="C9" s="120" t="s">
        <v>165</v>
      </c>
      <c r="D9" s="120" t="s">
        <v>548</v>
      </c>
      <c r="E9" s="120">
        <v>6</v>
      </c>
    </row>
    <row r="10" spans="2:5" ht="12.75">
      <c r="B10" s="125"/>
      <c r="C10" s="120" t="s">
        <v>176</v>
      </c>
      <c r="D10" s="120" t="s">
        <v>549</v>
      </c>
      <c r="E10" s="120">
        <v>7</v>
      </c>
    </row>
    <row r="11" spans="2:5" ht="12.75">
      <c r="B11" s="125"/>
      <c r="C11" s="120" t="s">
        <v>177</v>
      </c>
      <c r="D11" s="120" t="s">
        <v>550</v>
      </c>
      <c r="E11" s="120">
        <v>8</v>
      </c>
    </row>
    <row r="12" spans="2:5" ht="12.75">
      <c r="B12" s="125"/>
      <c r="C12" s="120" t="s">
        <v>178</v>
      </c>
      <c r="D12" s="120" t="s">
        <v>551</v>
      </c>
      <c r="E12" s="120">
        <v>9</v>
      </c>
    </row>
    <row r="13" spans="2:5" ht="12.75">
      <c r="B13" s="125"/>
      <c r="C13" s="120" t="s">
        <v>189</v>
      </c>
      <c r="D13" s="120" t="s">
        <v>552</v>
      </c>
      <c r="E13" s="120">
        <v>10</v>
      </c>
    </row>
    <row r="14" spans="2:5" ht="12.75">
      <c r="B14" s="125"/>
      <c r="C14" s="120" t="s">
        <v>190</v>
      </c>
      <c r="D14" s="120" t="s">
        <v>553</v>
      </c>
      <c r="E14" s="120">
        <v>11</v>
      </c>
    </row>
    <row r="15" spans="2:5" ht="12.75">
      <c r="B15" s="125"/>
      <c r="C15" s="120" t="s">
        <v>191</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G14" sqref="G14"/>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65</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10/02/2023</v>
      </c>
      <c r="B6" s="7"/>
      <c r="C6" s="7"/>
      <c r="D6" s="7"/>
      <c r="E6" s="7"/>
      <c r="F6" s="7"/>
      <c r="G6" s="7"/>
      <c r="H6" s="7"/>
      <c r="I6" s="7"/>
      <c r="J6" s="7"/>
    </row>
    <row r="7" spans="1:10" ht="15">
      <c r="A7" s="7" t="str">
        <f>CONCATENATE(C3," ",D3," Reporting Period")</f>
        <v>April 2023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(51 entries) and estimated data where States did not report, gasoline consumption for January - April 2023 changed by 1.2 percent compared to the same period in 2022.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28.4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6">
      <selection activeCell="I25" sqref="I25"/>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81</v>
      </c>
      <c r="E3" s="29" t="s">
        <v>81</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10/02/2023</v>
      </c>
      <c r="F8" s="39" t="s">
        <v>85</v>
      </c>
      <c r="K8" s="69" t="str">
        <f>CONCATENATE(G3," ",H3," Reporting Period")</f>
        <v>April 2023 Reporting Period</v>
      </c>
    </row>
    <row r="9" spans="2:11" ht="12" customHeight="1">
      <c r="B9" s="153"/>
      <c r="C9" s="153" t="s">
        <v>86</v>
      </c>
      <c r="D9" s="154" t="s">
        <v>87</v>
      </c>
      <c r="E9" s="154"/>
      <c r="F9" s="153" t="s">
        <v>88</v>
      </c>
      <c r="G9" s="154" t="s">
        <v>87</v>
      </c>
      <c r="H9" s="154"/>
      <c r="I9" s="153" t="s">
        <v>89</v>
      </c>
      <c r="J9" s="154" t="s">
        <v>87</v>
      </c>
      <c r="K9" s="154"/>
    </row>
    <row r="10" spans="2:11" ht="12" customHeight="1">
      <c r="B10" s="155" t="s">
        <v>90</v>
      </c>
      <c r="C10" s="156" t="str">
        <f>C3</f>
        <v>52</v>
      </c>
      <c r="D10" s="157" t="s">
        <v>91</v>
      </c>
      <c r="E10" s="157"/>
      <c r="F10" s="156" t="str">
        <f>D3</f>
        <v>52</v>
      </c>
      <c r="G10" s="157" t="s">
        <v>91</v>
      </c>
      <c r="H10" s="157"/>
      <c r="I10" s="156" t="str">
        <f>E3</f>
        <v>52</v>
      </c>
      <c r="J10" s="157" t="s">
        <v>91</v>
      </c>
      <c r="K10" s="157"/>
    </row>
    <row r="11" spans="2:11" ht="12" customHeight="1">
      <c r="B11" s="155"/>
      <c r="C11" s="155" t="str">
        <f>CONCATENATE("(",C3," Entities)")</f>
        <v>(52 Entities)</v>
      </c>
      <c r="D11" s="157" t="s">
        <v>92</v>
      </c>
      <c r="E11" s="157"/>
      <c r="F11" s="155" t="str">
        <f>CONCATENATE("(",D3," Entities)")</f>
        <v>(52 Entities)</v>
      </c>
      <c r="G11" s="157" t="s">
        <v>92</v>
      </c>
      <c r="H11" s="157"/>
      <c r="I11" s="155" t="str">
        <f>CONCATENATE("(",E3," Entities)")</f>
        <v>(52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266371155</v>
      </c>
      <c r="D15" s="49">
        <v>266371155</v>
      </c>
      <c r="E15" s="62">
        <v>-8.7</v>
      </c>
      <c r="F15" s="49">
        <v>255451798</v>
      </c>
      <c r="G15" s="49">
        <v>521822953</v>
      </c>
      <c r="H15" s="62">
        <v>-5.8</v>
      </c>
      <c r="I15" s="49">
        <v>245354659</v>
      </c>
      <c r="J15" s="49">
        <v>767177612</v>
      </c>
      <c r="K15" s="62">
        <v>-4</v>
      </c>
    </row>
    <row r="16" spans="2:11" ht="9" customHeight="1">
      <c r="B16" s="53" t="s">
        <v>107</v>
      </c>
      <c r="C16" s="50">
        <v>19830817</v>
      </c>
      <c r="D16" s="50">
        <v>19830817</v>
      </c>
      <c r="E16" s="63">
        <v>-0.1</v>
      </c>
      <c r="F16" s="50">
        <v>18960796</v>
      </c>
      <c r="G16" s="50">
        <v>38791613</v>
      </c>
      <c r="H16" s="63">
        <v>-0.8</v>
      </c>
      <c r="I16" s="50">
        <v>20597514</v>
      </c>
      <c r="J16" s="50">
        <v>59389127</v>
      </c>
      <c r="K16" s="63">
        <v>-1.9</v>
      </c>
    </row>
    <row r="17" spans="2:11" ht="9" customHeight="1">
      <c r="B17" s="53" t="s">
        <v>108</v>
      </c>
      <c r="C17" s="51">
        <v>250985557</v>
      </c>
      <c r="D17" s="51">
        <v>250985557</v>
      </c>
      <c r="E17" s="64">
        <v>4.9</v>
      </c>
      <c r="F17" s="51">
        <v>235065932</v>
      </c>
      <c r="G17" s="51">
        <v>486051489</v>
      </c>
      <c r="H17" s="64">
        <v>1.4</v>
      </c>
      <c r="I17" s="51">
        <v>262702651</v>
      </c>
      <c r="J17" s="51">
        <v>748754140</v>
      </c>
      <c r="K17" s="64">
        <v>0.8</v>
      </c>
    </row>
    <row r="18" spans="2:11" ht="9" customHeight="1">
      <c r="B18" s="53" t="s">
        <v>109</v>
      </c>
      <c r="C18" s="51">
        <v>116479933</v>
      </c>
      <c r="D18" s="51">
        <v>116479933</v>
      </c>
      <c r="E18" s="64">
        <v>0.9</v>
      </c>
      <c r="F18" s="51">
        <v>113133829</v>
      </c>
      <c r="G18" s="51">
        <v>229613762</v>
      </c>
      <c r="H18" s="64">
        <v>2.7</v>
      </c>
      <c r="I18" s="51">
        <v>130185322</v>
      </c>
      <c r="J18" s="51">
        <v>359799084</v>
      </c>
      <c r="K18" s="64">
        <v>3.2</v>
      </c>
    </row>
    <row r="19" spans="2:11" ht="9" customHeight="1">
      <c r="B19" s="53" t="s">
        <v>110</v>
      </c>
      <c r="C19" s="51">
        <v>1084683004</v>
      </c>
      <c r="D19" s="51">
        <v>1084683004</v>
      </c>
      <c r="E19" s="64">
        <v>1.3</v>
      </c>
      <c r="F19" s="51">
        <v>1035973616</v>
      </c>
      <c r="G19" s="51">
        <v>2120656620</v>
      </c>
      <c r="H19" s="64">
        <v>-1</v>
      </c>
      <c r="I19" s="51">
        <v>1141589220</v>
      </c>
      <c r="J19" s="51">
        <v>3262245840</v>
      </c>
      <c r="K19" s="64">
        <v>-1.8</v>
      </c>
    </row>
    <row r="20" spans="2:11" ht="9" customHeight="1">
      <c r="B20" s="53" t="s">
        <v>111</v>
      </c>
      <c r="C20" s="51">
        <v>275847520</v>
      </c>
      <c r="D20" s="51">
        <v>275847520</v>
      </c>
      <c r="E20" s="64">
        <v>17.8</v>
      </c>
      <c r="F20" s="51">
        <v>255709422</v>
      </c>
      <c r="G20" s="51">
        <v>531556942</v>
      </c>
      <c r="H20" s="64">
        <v>15.8</v>
      </c>
      <c r="I20" s="51">
        <v>274290856</v>
      </c>
      <c r="J20" s="51">
        <v>805847798</v>
      </c>
      <c r="K20" s="64">
        <v>14</v>
      </c>
    </row>
    <row r="21" spans="2:11" ht="9" customHeight="1">
      <c r="B21" s="53" t="s">
        <v>112</v>
      </c>
      <c r="C21" s="50">
        <v>113997301</v>
      </c>
      <c r="D21" s="50">
        <v>113997301</v>
      </c>
      <c r="E21" s="63">
        <v>8.4</v>
      </c>
      <c r="F21" s="50">
        <v>107655555</v>
      </c>
      <c r="G21" s="50">
        <v>221652856</v>
      </c>
      <c r="H21" s="63">
        <v>5.9</v>
      </c>
      <c r="I21" s="50">
        <v>120483828</v>
      </c>
      <c r="J21" s="50">
        <v>342136684</v>
      </c>
      <c r="K21" s="63">
        <v>5.4</v>
      </c>
    </row>
    <row r="22" spans="2:11" ht="9" customHeight="1">
      <c r="B22" s="53" t="s">
        <v>113</v>
      </c>
      <c r="C22" s="51">
        <v>39436591</v>
      </c>
      <c r="D22" s="51">
        <v>39436591</v>
      </c>
      <c r="E22" s="64">
        <v>11.1</v>
      </c>
      <c r="F22" s="51">
        <v>36724261</v>
      </c>
      <c r="G22" s="51">
        <v>76160852</v>
      </c>
      <c r="H22" s="64">
        <v>5.5</v>
      </c>
      <c r="I22" s="51">
        <v>41859867</v>
      </c>
      <c r="J22" s="51">
        <v>118020719</v>
      </c>
      <c r="K22" s="64">
        <v>5</v>
      </c>
    </row>
    <row r="23" spans="2:11" ht="9" customHeight="1">
      <c r="B23" s="53" t="s">
        <v>114</v>
      </c>
      <c r="C23" s="50">
        <v>9144962</v>
      </c>
      <c r="D23" s="50">
        <v>9144962</v>
      </c>
      <c r="E23" s="63">
        <v>11.9</v>
      </c>
      <c r="F23" s="50">
        <v>8157445</v>
      </c>
      <c r="G23" s="50">
        <v>17302407</v>
      </c>
      <c r="H23" s="63">
        <v>4.7</v>
      </c>
      <c r="I23" s="50">
        <v>9653416</v>
      </c>
      <c r="J23" s="50">
        <v>26955823</v>
      </c>
      <c r="K23" s="63">
        <v>5.2</v>
      </c>
    </row>
    <row r="24" spans="2:11" ht="9" customHeight="1">
      <c r="B24" s="53" t="s">
        <v>115</v>
      </c>
      <c r="C24" s="51">
        <v>802610673</v>
      </c>
      <c r="D24" s="51">
        <v>802610673</v>
      </c>
      <c r="E24" s="64">
        <v>-0.3</v>
      </c>
      <c r="F24" s="51">
        <v>793672598</v>
      </c>
      <c r="G24" s="51">
        <v>1596283271</v>
      </c>
      <c r="H24" s="64">
        <v>2</v>
      </c>
      <c r="I24" s="51">
        <v>773970366</v>
      </c>
      <c r="J24" s="51">
        <v>2370253637</v>
      </c>
      <c r="K24" s="64">
        <v>2.6</v>
      </c>
    </row>
    <row r="25" spans="2:11" ht="9" customHeight="1">
      <c r="B25" s="53" t="s">
        <v>116</v>
      </c>
      <c r="C25" s="51">
        <v>428358969</v>
      </c>
      <c r="D25" s="51">
        <v>428358969</v>
      </c>
      <c r="E25" s="64">
        <v>9.8</v>
      </c>
      <c r="F25" s="51">
        <v>388530514</v>
      </c>
      <c r="G25" s="51">
        <v>816889483</v>
      </c>
      <c r="H25" s="64">
        <v>4.4</v>
      </c>
      <c r="I25" s="51">
        <v>230186220</v>
      </c>
      <c r="J25" s="51">
        <v>1047075703</v>
      </c>
      <c r="K25" s="64">
        <v>1.5</v>
      </c>
    </row>
    <row r="26" spans="2:11" ht="9" customHeight="1">
      <c r="B26" s="53" t="s">
        <v>117</v>
      </c>
      <c r="C26" s="51">
        <v>36382737</v>
      </c>
      <c r="D26" s="51">
        <v>36382737</v>
      </c>
      <c r="E26" s="64">
        <v>7.7</v>
      </c>
      <c r="F26" s="51">
        <v>33067647</v>
      </c>
      <c r="G26" s="51">
        <v>69450384</v>
      </c>
      <c r="H26" s="64">
        <v>3.5</v>
      </c>
      <c r="I26" s="51">
        <v>37807932</v>
      </c>
      <c r="J26" s="51">
        <v>107258316</v>
      </c>
      <c r="K26" s="64">
        <v>3.5</v>
      </c>
    </row>
    <row r="27" spans="2:11" ht="9" customHeight="1">
      <c r="B27" s="53" t="s">
        <v>118</v>
      </c>
      <c r="C27" s="51">
        <v>70705054</v>
      </c>
      <c r="D27" s="51">
        <v>70705054</v>
      </c>
      <c r="E27" s="64">
        <v>0.6</v>
      </c>
      <c r="F27" s="51">
        <v>57734863</v>
      </c>
      <c r="G27" s="51">
        <v>128439917</v>
      </c>
      <c r="H27" s="64">
        <v>-5.4</v>
      </c>
      <c r="I27" s="51">
        <v>88692045</v>
      </c>
      <c r="J27" s="51">
        <v>217131962</v>
      </c>
      <c r="K27" s="64">
        <v>5.9</v>
      </c>
    </row>
    <row r="28" spans="2:11" ht="9" customHeight="1">
      <c r="B28" s="53" t="s">
        <v>119</v>
      </c>
      <c r="C28" s="51">
        <v>332730127</v>
      </c>
      <c r="D28" s="51">
        <v>332730127</v>
      </c>
      <c r="E28" s="64">
        <v>-1.2</v>
      </c>
      <c r="F28" s="51">
        <v>321095503</v>
      </c>
      <c r="G28" s="51">
        <v>653825630</v>
      </c>
      <c r="H28" s="64">
        <v>0.2</v>
      </c>
      <c r="I28" s="51">
        <v>359371028</v>
      </c>
      <c r="J28" s="51">
        <v>1013196658</v>
      </c>
      <c r="K28" s="64">
        <v>0.7</v>
      </c>
    </row>
    <row r="29" spans="2:11" ht="9" customHeight="1">
      <c r="B29" s="53" t="s">
        <v>120</v>
      </c>
      <c r="C29" s="51">
        <v>236011083</v>
      </c>
      <c r="D29" s="51">
        <v>236011083</v>
      </c>
      <c r="E29" s="64">
        <v>-1</v>
      </c>
      <c r="F29" s="51">
        <v>232546961</v>
      </c>
      <c r="G29" s="51">
        <v>468558044</v>
      </c>
      <c r="H29" s="64">
        <v>1.7</v>
      </c>
      <c r="I29" s="51">
        <v>259857765</v>
      </c>
      <c r="J29" s="51">
        <v>728415809</v>
      </c>
      <c r="K29" s="64">
        <v>0.2</v>
      </c>
    </row>
    <row r="30" spans="2:11" ht="9" customHeight="1">
      <c r="B30" s="53" t="s">
        <v>121</v>
      </c>
      <c r="C30" s="51">
        <v>138217895</v>
      </c>
      <c r="D30" s="51">
        <v>138217895</v>
      </c>
      <c r="E30" s="64">
        <v>-4.3</v>
      </c>
      <c r="F30" s="51">
        <v>113724878</v>
      </c>
      <c r="G30" s="51">
        <v>251942773</v>
      </c>
      <c r="H30" s="64">
        <v>-0.6</v>
      </c>
      <c r="I30" s="51">
        <v>127417619</v>
      </c>
      <c r="J30" s="51">
        <v>379360392</v>
      </c>
      <c r="K30" s="64">
        <v>-1.3</v>
      </c>
    </row>
    <row r="31" spans="2:11" ht="9" customHeight="1">
      <c r="B31" s="53" t="s">
        <v>122</v>
      </c>
      <c r="C31" s="51">
        <v>104552414</v>
      </c>
      <c r="D31" s="51">
        <v>104552414</v>
      </c>
      <c r="E31" s="64">
        <v>5.4</v>
      </c>
      <c r="F31" s="51">
        <v>100218820</v>
      </c>
      <c r="G31" s="51">
        <v>204771234</v>
      </c>
      <c r="H31" s="64">
        <v>5.6</v>
      </c>
      <c r="I31" s="51">
        <v>113022762</v>
      </c>
      <c r="J31" s="51">
        <v>317793996</v>
      </c>
      <c r="K31" s="64">
        <v>5.4</v>
      </c>
    </row>
    <row r="32" spans="2:11" ht="9" customHeight="1">
      <c r="B32" s="53" t="s">
        <v>123</v>
      </c>
      <c r="C32" s="51">
        <v>170407684</v>
      </c>
      <c r="D32" s="51">
        <v>170407684</v>
      </c>
      <c r="E32" s="64">
        <v>5.8</v>
      </c>
      <c r="F32" s="51">
        <v>163100866</v>
      </c>
      <c r="G32" s="51">
        <v>333508550</v>
      </c>
      <c r="H32" s="64">
        <v>4.3</v>
      </c>
      <c r="I32" s="51">
        <v>192490727</v>
      </c>
      <c r="J32" s="51">
        <v>525999277</v>
      </c>
      <c r="K32" s="64">
        <v>3.9</v>
      </c>
    </row>
    <row r="33" spans="2:11" ht="9" customHeight="1">
      <c r="B33" s="53" t="s">
        <v>124</v>
      </c>
      <c r="C33" s="51">
        <v>179989452</v>
      </c>
      <c r="D33" s="51">
        <v>179989452</v>
      </c>
      <c r="E33" s="64">
        <v>1.7</v>
      </c>
      <c r="F33" s="51">
        <v>168063592</v>
      </c>
      <c r="G33" s="51">
        <v>348053044</v>
      </c>
      <c r="H33" s="64">
        <v>-0.8</v>
      </c>
      <c r="I33" s="51">
        <v>201728859</v>
      </c>
      <c r="J33" s="51">
        <v>549781903</v>
      </c>
      <c r="K33" s="64">
        <v>0.7</v>
      </c>
    </row>
    <row r="34" spans="2:11" ht="9" customHeight="1">
      <c r="B34" s="53" t="s">
        <v>125</v>
      </c>
      <c r="C34" s="51">
        <v>17075034</v>
      </c>
      <c r="D34" s="51">
        <v>17075034</v>
      </c>
      <c r="E34" s="64">
        <v>68.6</v>
      </c>
      <c r="F34" s="51">
        <v>59371157</v>
      </c>
      <c r="G34" s="51">
        <v>76446191</v>
      </c>
      <c r="H34" s="64">
        <v>28.4</v>
      </c>
      <c r="I34" s="51">
        <v>77189435</v>
      </c>
      <c r="J34" s="51">
        <v>153635626</v>
      </c>
      <c r="K34" s="64">
        <v>2.2</v>
      </c>
    </row>
    <row r="35" spans="2:11" ht="9" customHeight="1">
      <c r="B35" s="53" t="s">
        <v>126</v>
      </c>
      <c r="C35" s="51">
        <v>198363234</v>
      </c>
      <c r="D35" s="51">
        <v>198363234</v>
      </c>
      <c r="E35" s="64">
        <v>3.6</v>
      </c>
      <c r="F35" s="51">
        <v>197775428</v>
      </c>
      <c r="G35" s="51">
        <v>396138662</v>
      </c>
      <c r="H35" s="64">
        <v>3.9</v>
      </c>
      <c r="I35" s="51">
        <v>205168851</v>
      </c>
      <c r="J35" s="51">
        <v>601307513</v>
      </c>
      <c r="K35" s="64">
        <v>0.3</v>
      </c>
    </row>
    <row r="36" spans="2:11" ht="9" customHeight="1">
      <c r="B36" s="53" t="s">
        <v>127</v>
      </c>
      <c r="C36" s="51">
        <v>198318635</v>
      </c>
      <c r="D36" s="51">
        <v>198318635</v>
      </c>
      <c r="E36" s="64">
        <v>3.3</v>
      </c>
      <c r="F36" s="51">
        <v>187068895</v>
      </c>
      <c r="G36" s="51">
        <v>385387530</v>
      </c>
      <c r="H36" s="64">
        <v>1.3</v>
      </c>
      <c r="I36" s="51">
        <v>209970492</v>
      </c>
      <c r="J36" s="51">
        <v>595358022</v>
      </c>
      <c r="K36" s="64">
        <v>0.7</v>
      </c>
    </row>
    <row r="37" spans="2:11" ht="9" customHeight="1">
      <c r="B37" s="53" t="s">
        <v>128</v>
      </c>
      <c r="C37" s="51">
        <v>332841619</v>
      </c>
      <c r="D37" s="51">
        <v>332841619</v>
      </c>
      <c r="E37" s="64">
        <v>-6.1</v>
      </c>
      <c r="F37" s="51">
        <v>339747864</v>
      </c>
      <c r="G37" s="51">
        <v>672589483</v>
      </c>
      <c r="H37" s="64">
        <v>-2.1</v>
      </c>
      <c r="I37" s="51">
        <v>364139478</v>
      </c>
      <c r="J37" s="51">
        <v>1036728961</v>
      </c>
      <c r="K37" s="64">
        <v>-2.2</v>
      </c>
    </row>
    <row r="38" spans="2:11" ht="9" customHeight="1">
      <c r="B38" s="53" t="s">
        <v>129</v>
      </c>
      <c r="C38" s="51">
        <v>204561760</v>
      </c>
      <c r="D38" s="51">
        <v>204561760</v>
      </c>
      <c r="E38" s="64">
        <v>-1.1</v>
      </c>
      <c r="F38" s="51">
        <v>196855380</v>
      </c>
      <c r="G38" s="51">
        <v>401417140</v>
      </c>
      <c r="H38" s="64">
        <v>0</v>
      </c>
      <c r="I38" s="51">
        <v>169174808</v>
      </c>
      <c r="J38" s="51">
        <v>570591948</v>
      </c>
      <c r="K38" s="64">
        <v>-3.1</v>
      </c>
    </row>
    <row r="39" spans="2:11" ht="9" customHeight="1">
      <c r="B39" s="53" t="s">
        <v>130</v>
      </c>
      <c r="C39" s="51">
        <v>144270605</v>
      </c>
      <c r="D39" s="51">
        <v>144270605</v>
      </c>
      <c r="E39" s="64">
        <v>-1.5</v>
      </c>
      <c r="F39" s="51">
        <v>128739902</v>
      </c>
      <c r="G39" s="51">
        <v>273010507</v>
      </c>
      <c r="H39" s="64">
        <v>3.7</v>
      </c>
      <c r="I39" s="51">
        <v>115191152</v>
      </c>
      <c r="J39" s="51">
        <v>388201659</v>
      </c>
      <c r="K39" s="64">
        <v>-0.3</v>
      </c>
    </row>
    <row r="40" spans="2:11" ht="9" customHeight="1">
      <c r="B40" s="53" t="s">
        <v>131</v>
      </c>
      <c r="C40" s="51">
        <v>269167414</v>
      </c>
      <c r="D40" s="51">
        <v>269167414</v>
      </c>
      <c r="E40" s="64">
        <v>12.8</v>
      </c>
      <c r="F40" s="51">
        <v>242539857</v>
      </c>
      <c r="G40" s="51">
        <v>511707271</v>
      </c>
      <c r="H40" s="64">
        <v>16.3</v>
      </c>
      <c r="I40" s="51">
        <v>228866778</v>
      </c>
      <c r="J40" s="51">
        <v>740574049</v>
      </c>
      <c r="K40" s="64">
        <v>4.3</v>
      </c>
    </row>
    <row r="41" spans="2:11" ht="9" customHeight="1">
      <c r="B41" s="53" t="s">
        <v>132</v>
      </c>
      <c r="C41" s="51">
        <v>38204118</v>
      </c>
      <c r="D41" s="51">
        <v>38204118</v>
      </c>
      <c r="E41" s="64">
        <v>-1.3</v>
      </c>
      <c r="F41" s="51">
        <v>40603079</v>
      </c>
      <c r="G41" s="51">
        <v>78807197</v>
      </c>
      <c r="H41" s="64">
        <v>0.9</v>
      </c>
      <c r="I41" s="51">
        <v>44210360</v>
      </c>
      <c r="J41" s="51">
        <v>123017557</v>
      </c>
      <c r="K41" s="64">
        <v>-0.4</v>
      </c>
    </row>
    <row r="42" spans="2:11" ht="9" customHeight="1">
      <c r="B42" s="53" t="s">
        <v>133</v>
      </c>
      <c r="C42" s="51">
        <v>68173706</v>
      </c>
      <c r="D42" s="51">
        <v>68173706</v>
      </c>
      <c r="E42" s="64">
        <v>0.5</v>
      </c>
      <c r="F42" s="51">
        <v>65033048</v>
      </c>
      <c r="G42" s="51">
        <v>133206754</v>
      </c>
      <c r="H42" s="64">
        <v>-1.6</v>
      </c>
      <c r="I42" s="51">
        <v>76253289</v>
      </c>
      <c r="J42" s="51">
        <v>209460043</v>
      </c>
      <c r="K42" s="64">
        <v>-0.6</v>
      </c>
    </row>
    <row r="43" spans="2:11" ht="9" customHeight="1">
      <c r="B43" s="53" t="s">
        <v>134</v>
      </c>
      <c r="C43" s="51">
        <v>93962099</v>
      </c>
      <c r="D43" s="51">
        <v>93962099</v>
      </c>
      <c r="E43" s="64">
        <v>-0.2</v>
      </c>
      <c r="F43" s="51">
        <v>88800869</v>
      </c>
      <c r="G43" s="51">
        <v>182762968</v>
      </c>
      <c r="H43" s="64">
        <v>-1.4</v>
      </c>
      <c r="I43" s="51">
        <v>98058922</v>
      </c>
      <c r="J43" s="51">
        <v>280821890</v>
      </c>
      <c r="K43" s="64">
        <v>-1.3</v>
      </c>
    </row>
    <row r="44" spans="2:11" ht="9" customHeight="1">
      <c r="B44" s="53" t="s">
        <v>135</v>
      </c>
      <c r="C44" s="51">
        <v>55826331</v>
      </c>
      <c r="D44" s="51">
        <v>55826331</v>
      </c>
      <c r="E44" s="64">
        <v>3.6</v>
      </c>
      <c r="F44" s="51">
        <v>52244752</v>
      </c>
      <c r="G44" s="51">
        <v>108071083</v>
      </c>
      <c r="H44" s="64">
        <v>0.6</v>
      </c>
      <c r="I44" s="51">
        <v>56918399</v>
      </c>
      <c r="J44" s="51">
        <v>164989482</v>
      </c>
      <c r="K44" s="64">
        <v>0.3</v>
      </c>
    </row>
    <row r="45" spans="2:11" ht="9" customHeight="1">
      <c r="B45" s="53" t="s">
        <v>136</v>
      </c>
      <c r="C45" s="51">
        <v>286290585</v>
      </c>
      <c r="D45" s="51">
        <v>286290585</v>
      </c>
      <c r="E45" s="64">
        <v>7.3</v>
      </c>
      <c r="F45" s="51">
        <v>271488710</v>
      </c>
      <c r="G45" s="51">
        <v>557779295</v>
      </c>
      <c r="H45" s="64">
        <v>3.7</v>
      </c>
      <c r="I45" s="51">
        <v>306367893</v>
      </c>
      <c r="J45" s="51">
        <v>864147188</v>
      </c>
      <c r="K45" s="64">
        <v>2.9</v>
      </c>
    </row>
    <row r="46" spans="2:11" ht="9" customHeight="1">
      <c r="B46" s="53" t="s">
        <v>137</v>
      </c>
      <c r="C46" s="51">
        <v>78085709</v>
      </c>
      <c r="D46" s="51">
        <v>78085709</v>
      </c>
      <c r="E46" s="64">
        <v>4.8</v>
      </c>
      <c r="F46" s="51">
        <v>76189939</v>
      </c>
      <c r="G46" s="51">
        <v>154275648</v>
      </c>
      <c r="H46" s="64">
        <v>5.2</v>
      </c>
      <c r="I46" s="51">
        <v>86829752</v>
      </c>
      <c r="J46" s="51">
        <v>241105400</v>
      </c>
      <c r="K46" s="64">
        <v>6.5</v>
      </c>
    </row>
    <row r="47" spans="2:11" ht="9" customHeight="1">
      <c r="B47" s="53" t="s">
        <v>138</v>
      </c>
      <c r="C47" s="51">
        <v>522550376</v>
      </c>
      <c r="D47" s="51">
        <v>522550376</v>
      </c>
      <c r="E47" s="64">
        <v>18</v>
      </c>
      <c r="F47" s="51">
        <v>400487377</v>
      </c>
      <c r="G47" s="51">
        <v>923037753</v>
      </c>
      <c r="H47" s="64">
        <v>9.3</v>
      </c>
      <c r="I47" s="51">
        <v>401712870</v>
      </c>
      <c r="J47" s="51">
        <v>1324750623</v>
      </c>
      <c r="K47" s="64">
        <v>5.4</v>
      </c>
    </row>
    <row r="48" spans="2:11" ht="9" customHeight="1">
      <c r="B48" s="53" t="s">
        <v>139</v>
      </c>
      <c r="C48" s="51">
        <v>391496516</v>
      </c>
      <c r="D48" s="51">
        <v>391496516</v>
      </c>
      <c r="E48" s="64">
        <v>4.4</v>
      </c>
      <c r="F48" s="51">
        <v>387580607</v>
      </c>
      <c r="G48" s="51">
        <v>779077123</v>
      </c>
      <c r="H48" s="64">
        <v>3.1</v>
      </c>
      <c r="I48" s="51">
        <v>463837719</v>
      </c>
      <c r="J48" s="51">
        <v>1242914842</v>
      </c>
      <c r="K48" s="64">
        <v>4.2</v>
      </c>
    </row>
    <row r="49" spans="2:11" ht="9" customHeight="1">
      <c r="B49" s="53" t="s">
        <v>140</v>
      </c>
      <c r="C49" s="51">
        <v>37276146</v>
      </c>
      <c r="D49" s="51">
        <v>37276146</v>
      </c>
      <c r="E49" s="64">
        <v>15.3</v>
      </c>
      <c r="F49" s="51">
        <v>30428844</v>
      </c>
      <c r="G49" s="51">
        <v>67704990</v>
      </c>
      <c r="H49" s="64">
        <v>7.9</v>
      </c>
      <c r="I49" s="51">
        <v>32243368</v>
      </c>
      <c r="J49" s="51">
        <v>99948358</v>
      </c>
      <c r="K49" s="64">
        <v>3</v>
      </c>
    </row>
    <row r="50" spans="2:11" ht="9" customHeight="1">
      <c r="B50" s="53" t="s">
        <v>141</v>
      </c>
      <c r="C50" s="51">
        <v>367111466</v>
      </c>
      <c r="D50" s="51">
        <v>367111466</v>
      </c>
      <c r="E50" s="64">
        <v>0.6</v>
      </c>
      <c r="F50" s="51">
        <v>356369512</v>
      </c>
      <c r="G50" s="51">
        <v>723480978</v>
      </c>
      <c r="H50" s="64">
        <v>1.3</v>
      </c>
      <c r="I50" s="51">
        <v>398391900</v>
      </c>
      <c r="J50" s="51">
        <v>1121872878</v>
      </c>
      <c r="K50" s="64">
        <v>1</v>
      </c>
    </row>
    <row r="51" spans="2:11" ht="9" customHeight="1">
      <c r="B51" s="53" t="s">
        <v>142</v>
      </c>
      <c r="C51" s="51">
        <v>152266983</v>
      </c>
      <c r="D51" s="51">
        <v>152266983</v>
      </c>
      <c r="E51" s="64">
        <v>1.7</v>
      </c>
      <c r="F51" s="51">
        <v>91908002</v>
      </c>
      <c r="G51" s="51">
        <v>244174985</v>
      </c>
      <c r="H51" s="64">
        <v>-13.5</v>
      </c>
      <c r="I51" s="51">
        <v>219723502</v>
      </c>
      <c r="J51" s="51">
        <v>463898487</v>
      </c>
      <c r="K51" s="64">
        <v>3.7</v>
      </c>
    </row>
    <row r="52" spans="2:11" ht="9" customHeight="1">
      <c r="B52" s="53" t="s">
        <v>143</v>
      </c>
      <c r="C52" s="51">
        <v>59841795</v>
      </c>
      <c r="D52" s="51">
        <v>59841795</v>
      </c>
      <c r="E52" s="64">
        <v>-50.1</v>
      </c>
      <c r="F52" s="51">
        <v>161551295</v>
      </c>
      <c r="G52" s="51">
        <v>221393090</v>
      </c>
      <c r="H52" s="64">
        <v>-4.5</v>
      </c>
      <c r="I52" s="51">
        <v>124699227</v>
      </c>
      <c r="J52" s="51">
        <v>346092317</v>
      </c>
      <c r="K52" s="64">
        <v>-0.6</v>
      </c>
    </row>
    <row r="53" spans="2:11" ht="9" customHeight="1">
      <c r="B53" s="53" t="s">
        <v>144</v>
      </c>
      <c r="C53" s="51">
        <v>351343230</v>
      </c>
      <c r="D53" s="51">
        <v>351343230</v>
      </c>
      <c r="E53" s="64">
        <v>0.4</v>
      </c>
      <c r="F53" s="51">
        <v>335034717</v>
      </c>
      <c r="G53" s="51">
        <v>686377947</v>
      </c>
      <c r="H53" s="64">
        <v>-0.8</v>
      </c>
      <c r="I53" s="51">
        <v>380111445</v>
      </c>
      <c r="J53" s="51">
        <v>1066489392</v>
      </c>
      <c r="K53" s="64">
        <v>0.1</v>
      </c>
    </row>
    <row r="54" spans="2:11" ht="9" customHeight="1">
      <c r="B54" s="53" t="s">
        <v>145</v>
      </c>
      <c r="C54" s="51">
        <v>27340081</v>
      </c>
      <c r="D54" s="51">
        <v>27340081</v>
      </c>
      <c r="E54" s="64">
        <v>-0.4</v>
      </c>
      <c r="F54" s="51">
        <v>26599682</v>
      </c>
      <c r="G54" s="51">
        <v>53939763</v>
      </c>
      <c r="H54" s="64">
        <v>0.2</v>
      </c>
      <c r="I54" s="51">
        <v>29622848</v>
      </c>
      <c r="J54" s="51">
        <v>83562611</v>
      </c>
      <c r="K54" s="64">
        <v>1.6</v>
      </c>
    </row>
    <row r="55" spans="2:11" ht="9" customHeight="1">
      <c r="B55" s="53" t="s">
        <v>146</v>
      </c>
      <c r="C55" s="51">
        <v>222451998</v>
      </c>
      <c r="D55" s="51">
        <v>222451998</v>
      </c>
      <c r="E55" s="64">
        <v>7.8</v>
      </c>
      <c r="F55" s="51">
        <v>225883457</v>
      </c>
      <c r="G55" s="51">
        <v>448335455</v>
      </c>
      <c r="H55" s="64">
        <v>7.6</v>
      </c>
      <c r="I55" s="51">
        <v>244531102</v>
      </c>
      <c r="J55" s="51">
        <v>692866557</v>
      </c>
      <c r="K55" s="64">
        <v>5.5</v>
      </c>
    </row>
    <row r="56" spans="2:11" ht="9" customHeight="1">
      <c r="B56" s="53" t="s">
        <v>147</v>
      </c>
      <c r="C56" s="51">
        <v>35774542</v>
      </c>
      <c r="D56" s="51">
        <v>35774542</v>
      </c>
      <c r="E56" s="64">
        <v>-12</v>
      </c>
      <c r="F56" s="51">
        <v>34676756</v>
      </c>
      <c r="G56" s="51">
        <v>70451298</v>
      </c>
      <c r="H56" s="64">
        <v>-8.2</v>
      </c>
      <c r="I56" s="51">
        <v>32318162</v>
      </c>
      <c r="J56" s="51">
        <v>102769460</v>
      </c>
      <c r="K56" s="64">
        <v>-8.7</v>
      </c>
    </row>
    <row r="57" spans="2:11" ht="9" customHeight="1">
      <c r="B57" s="53" t="s">
        <v>148</v>
      </c>
      <c r="C57" s="51">
        <v>278208419</v>
      </c>
      <c r="D57" s="51">
        <v>278208419</v>
      </c>
      <c r="E57" s="64">
        <v>1</v>
      </c>
      <c r="F57" s="51">
        <v>232968502</v>
      </c>
      <c r="G57" s="51">
        <v>511176921</v>
      </c>
      <c r="H57" s="64">
        <v>3.6</v>
      </c>
      <c r="I57" s="51">
        <v>282179639</v>
      </c>
      <c r="J57" s="51">
        <v>793356560</v>
      </c>
      <c r="K57" s="64">
        <v>-1.7</v>
      </c>
    </row>
    <row r="58" spans="2:11" ht="9" customHeight="1">
      <c r="B58" s="53" t="s">
        <v>149</v>
      </c>
      <c r="C58" s="51">
        <v>1169092218</v>
      </c>
      <c r="D58" s="51">
        <v>1169092218</v>
      </c>
      <c r="E58" s="64">
        <v>2.2</v>
      </c>
      <c r="F58" s="51">
        <v>1127857916</v>
      </c>
      <c r="G58" s="51">
        <v>2296950134</v>
      </c>
      <c r="H58" s="64">
        <v>3.4</v>
      </c>
      <c r="I58" s="51">
        <v>1307919136</v>
      </c>
      <c r="J58" s="51">
        <v>3604869270</v>
      </c>
      <c r="K58" s="64">
        <v>2.9</v>
      </c>
    </row>
    <row r="59" spans="2:11" ht="9" customHeight="1">
      <c r="B59" s="53" t="s">
        <v>150</v>
      </c>
      <c r="C59" s="51">
        <v>100024630</v>
      </c>
      <c r="D59" s="51">
        <v>100024630</v>
      </c>
      <c r="E59" s="64">
        <v>-0.6</v>
      </c>
      <c r="F59" s="51">
        <v>96372671</v>
      </c>
      <c r="G59" s="51">
        <v>196397301</v>
      </c>
      <c r="H59" s="64">
        <v>-1.2</v>
      </c>
      <c r="I59" s="51">
        <v>107067201</v>
      </c>
      <c r="J59" s="51">
        <v>303464502</v>
      </c>
      <c r="K59" s="64">
        <v>-1.5</v>
      </c>
    </row>
    <row r="60" spans="2:11" ht="9" customHeight="1">
      <c r="B60" s="53" t="s">
        <v>151</v>
      </c>
      <c r="C60" s="51">
        <v>22316635</v>
      </c>
      <c r="D60" s="51">
        <v>22316635</v>
      </c>
      <c r="E60" s="64">
        <v>-4.3</v>
      </c>
      <c r="F60" s="51">
        <v>21547353</v>
      </c>
      <c r="G60" s="51">
        <v>43863988</v>
      </c>
      <c r="H60" s="64">
        <v>-2.8</v>
      </c>
      <c r="I60" s="51">
        <v>23580547</v>
      </c>
      <c r="J60" s="51">
        <v>67444535</v>
      </c>
      <c r="K60" s="64">
        <v>-2</v>
      </c>
    </row>
    <row r="61" spans="2:11" ht="9" customHeight="1">
      <c r="B61" s="53" t="s">
        <v>152</v>
      </c>
      <c r="C61" s="51">
        <v>372403087</v>
      </c>
      <c r="D61" s="51">
        <v>372403087</v>
      </c>
      <c r="E61" s="64">
        <v>46.6</v>
      </c>
      <c r="F61" s="51">
        <v>286632894</v>
      </c>
      <c r="G61" s="51">
        <v>659035981</v>
      </c>
      <c r="H61" s="64">
        <v>17.9</v>
      </c>
      <c r="I61" s="51">
        <v>325814574</v>
      </c>
      <c r="J61" s="51">
        <v>984850555</v>
      </c>
      <c r="K61" s="64">
        <v>12.6</v>
      </c>
    </row>
    <row r="62" spans="2:11" ht="9" customHeight="1">
      <c r="B62" s="53" t="s">
        <v>153</v>
      </c>
      <c r="C62" s="51">
        <v>204329402</v>
      </c>
      <c r="D62" s="51">
        <v>204329402</v>
      </c>
      <c r="E62" s="64">
        <v>5.9</v>
      </c>
      <c r="F62" s="51">
        <v>201145425</v>
      </c>
      <c r="G62" s="51">
        <v>405474827</v>
      </c>
      <c r="H62" s="64">
        <v>4.5</v>
      </c>
      <c r="I62" s="51">
        <v>231871968</v>
      </c>
      <c r="J62" s="51">
        <v>637346795</v>
      </c>
      <c r="K62" s="64">
        <v>3.7</v>
      </c>
    </row>
    <row r="63" spans="2:11" ht="9" customHeight="1">
      <c r="B63" s="53" t="s">
        <v>154</v>
      </c>
      <c r="C63" s="51">
        <v>60625330</v>
      </c>
      <c r="D63" s="51">
        <v>60625330</v>
      </c>
      <c r="E63" s="64">
        <v>80</v>
      </c>
      <c r="F63" s="51">
        <v>58945578</v>
      </c>
      <c r="G63" s="51">
        <v>119570908</v>
      </c>
      <c r="H63" s="64">
        <v>37.3</v>
      </c>
      <c r="I63" s="51">
        <v>40202020</v>
      </c>
      <c r="J63" s="51">
        <v>159772928</v>
      </c>
      <c r="K63" s="64">
        <v>16.2</v>
      </c>
    </row>
    <row r="64" spans="2:11" ht="9" customHeight="1">
      <c r="B64" s="53" t="s">
        <v>155</v>
      </c>
      <c r="C64" s="51">
        <v>197113178</v>
      </c>
      <c r="D64" s="51">
        <v>197113178</v>
      </c>
      <c r="E64" s="64">
        <v>-0.3</v>
      </c>
      <c r="F64" s="51">
        <v>205153733</v>
      </c>
      <c r="G64" s="51">
        <v>402266911</v>
      </c>
      <c r="H64" s="64">
        <v>-3.9</v>
      </c>
      <c r="I64" s="51">
        <v>142157083</v>
      </c>
      <c r="J64" s="51">
        <v>544423994</v>
      </c>
      <c r="K64" s="64">
        <v>-13.2</v>
      </c>
    </row>
    <row r="65" spans="2:11" ht="9" customHeight="1" thickBot="1">
      <c r="B65" s="53" t="s">
        <v>156</v>
      </c>
      <c r="C65" s="51">
        <v>24680489</v>
      </c>
      <c r="D65" s="51">
        <v>24680489</v>
      </c>
      <c r="E65" s="64">
        <v>17.5</v>
      </c>
      <c r="F65" s="51">
        <v>31587652</v>
      </c>
      <c r="G65" s="51">
        <v>56268141</v>
      </c>
      <c r="H65" s="64">
        <v>21.1</v>
      </c>
      <c r="I65" s="51">
        <v>23243442</v>
      </c>
      <c r="J65" s="51">
        <v>79511583</v>
      </c>
      <c r="K65" s="64">
        <v>15.4</v>
      </c>
    </row>
    <row r="66" spans="2:11" ht="9" customHeight="1" thickTop="1">
      <c r="B66" s="59" t="s">
        <v>157</v>
      </c>
      <c r="C66" s="54">
        <v>11258130298</v>
      </c>
      <c r="D66" s="54">
        <v>11258130298</v>
      </c>
      <c r="E66" s="65">
        <v>3.6</v>
      </c>
      <c r="F66" s="54">
        <v>10697779749</v>
      </c>
      <c r="G66" s="54">
        <v>21955910047</v>
      </c>
      <c r="H66" s="65">
        <v>2.8</v>
      </c>
      <c r="I66" s="54">
        <v>11480830018</v>
      </c>
      <c r="J66" s="54">
        <v>33436740065</v>
      </c>
      <c r="K66" s="65">
        <v>1.7</v>
      </c>
    </row>
    <row r="67" spans="2:11" ht="9" customHeight="1" thickBot="1">
      <c r="B67" s="60" t="s">
        <v>158</v>
      </c>
      <c r="C67" s="55">
        <v>54289381</v>
      </c>
      <c r="D67" s="55">
        <v>54289381</v>
      </c>
      <c r="E67" s="66">
        <v>-26</v>
      </c>
      <c r="F67" s="55">
        <v>49660180</v>
      </c>
      <c r="G67" s="55">
        <v>103949561</v>
      </c>
      <c r="H67" s="66">
        <v>-24.8</v>
      </c>
      <c r="I67" s="55">
        <v>49773020</v>
      </c>
      <c r="J67" s="55">
        <v>153722581</v>
      </c>
      <c r="K67" s="66">
        <v>-29.6</v>
      </c>
    </row>
    <row r="68" spans="2:11" ht="9" customHeight="1" thickTop="1">
      <c r="B68" s="61" t="s">
        <v>159</v>
      </c>
      <c r="C68" s="56">
        <v>11312419679</v>
      </c>
      <c r="D68" s="56">
        <v>11312419679</v>
      </c>
      <c r="E68" s="67">
        <v>3.4</v>
      </c>
      <c r="F68" s="56">
        <v>10747439929</v>
      </c>
      <c r="G68" s="56">
        <v>22059859608</v>
      </c>
      <c r="H68" s="67">
        <v>2.6</v>
      </c>
      <c r="I68" s="56">
        <v>11530603038</v>
      </c>
      <c r="J68" s="56">
        <v>33590462646</v>
      </c>
      <c r="K68" s="67">
        <v>1.5</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6">
      <selection activeCell="C25" sqref="C25"/>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163</v>
      </c>
      <c r="C3" s="29" t="s">
        <v>63</v>
      </c>
      <c r="D3" s="29" t="s">
        <v>12</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10/02/2023</v>
      </c>
      <c r="F8" s="39" t="s">
        <v>85</v>
      </c>
      <c r="K8" s="69" t="str">
        <f>CONCATENATE(G3," ",H3," Reporting Period")</f>
        <v>April 2023 Reporting Period</v>
      </c>
    </row>
    <row r="9" spans="2:11" ht="12" customHeight="1">
      <c r="B9" s="33"/>
      <c r="C9" s="33" t="s">
        <v>18</v>
      </c>
      <c r="D9" s="34" t="s">
        <v>87</v>
      </c>
      <c r="E9" s="34"/>
      <c r="F9" s="33" t="s">
        <v>164</v>
      </c>
      <c r="G9" s="34" t="s">
        <v>87</v>
      </c>
      <c r="H9" s="34"/>
      <c r="I9" s="33" t="s">
        <v>165</v>
      </c>
      <c r="J9" s="34" t="s">
        <v>87</v>
      </c>
      <c r="K9" s="34"/>
    </row>
    <row r="10" spans="2:11" ht="12" customHeight="1">
      <c r="B10" s="35" t="s">
        <v>90</v>
      </c>
      <c r="C10" s="152" t="str">
        <f>C3</f>
        <v>51</v>
      </c>
      <c r="D10" s="36" t="s">
        <v>91</v>
      </c>
      <c r="E10" s="36"/>
      <c r="F10" s="152" t="str">
        <f>D3</f>
        <v>0</v>
      </c>
      <c r="G10" s="36" t="s">
        <v>91</v>
      </c>
      <c r="H10" s="36"/>
      <c r="I10" s="152" t="str">
        <f>E3</f>
        <v>0</v>
      </c>
      <c r="J10" s="36" t="s">
        <v>91</v>
      </c>
      <c r="K10" s="36"/>
    </row>
    <row r="11" spans="2:11" ht="12" customHeight="1">
      <c r="B11" s="35"/>
      <c r="C11" s="35" t="str">
        <f>CONCATENATE("(",C3," Entities)")</f>
        <v>(51 Entities)</v>
      </c>
      <c r="D11" s="36" t="s">
        <v>92</v>
      </c>
      <c r="E11" s="36"/>
      <c r="F11" s="35" t="str">
        <f>CONCATENATE("(",D3," Entities)")</f>
        <v>(0 Entities)</v>
      </c>
      <c r="G11" s="36" t="s">
        <v>92</v>
      </c>
      <c r="H11" s="36"/>
      <c r="I11" s="35" t="str">
        <f>CONCATENATE("(",E3," Entities)")</f>
        <v>(0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75" hidden="1">
      <c r="B13" s="39" t="s">
        <v>96</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106</v>
      </c>
      <c r="C15" s="49">
        <v>284852309</v>
      </c>
      <c r="D15" s="49">
        <v>1052029921</v>
      </c>
      <c r="E15" s="62">
        <v>-2.5</v>
      </c>
      <c r="F15" s="49">
        <v>0</v>
      </c>
      <c r="G15" s="49">
        <v>0</v>
      </c>
      <c r="H15" s="62">
        <v>0</v>
      </c>
      <c r="I15" s="49">
        <v>0</v>
      </c>
      <c r="J15" s="49">
        <v>0</v>
      </c>
      <c r="K15" s="62">
        <v>0</v>
      </c>
    </row>
    <row r="16" spans="2:11" ht="9" customHeight="1">
      <c r="B16" s="43" t="s">
        <v>107</v>
      </c>
      <c r="C16" s="50">
        <v>20819183</v>
      </c>
      <c r="D16" s="50">
        <v>80208310</v>
      </c>
      <c r="E16" s="63">
        <v>-3.3</v>
      </c>
      <c r="F16" s="50">
        <v>0</v>
      </c>
      <c r="G16" s="50">
        <v>0</v>
      </c>
      <c r="H16" s="63">
        <v>0</v>
      </c>
      <c r="I16" s="50">
        <v>0</v>
      </c>
      <c r="J16" s="50">
        <v>0</v>
      </c>
      <c r="K16" s="63">
        <v>0</v>
      </c>
    </row>
    <row r="17" spans="2:11" ht="9" customHeight="1">
      <c r="B17" s="43" t="s">
        <v>108</v>
      </c>
      <c r="C17" s="51">
        <v>257498819</v>
      </c>
      <c r="D17" s="51">
        <v>1006252959</v>
      </c>
      <c r="E17" s="64">
        <v>1</v>
      </c>
      <c r="F17" s="51">
        <v>0</v>
      </c>
      <c r="G17" s="51">
        <v>0</v>
      </c>
      <c r="H17" s="64">
        <v>0</v>
      </c>
      <c r="I17" s="51">
        <v>0</v>
      </c>
      <c r="J17" s="51">
        <v>0</v>
      </c>
      <c r="K17" s="64">
        <v>0</v>
      </c>
    </row>
    <row r="18" spans="2:11" ht="9" customHeight="1">
      <c r="B18" s="43" t="s">
        <v>109</v>
      </c>
      <c r="C18" s="51">
        <v>131361080</v>
      </c>
      <c r="D18" s="51">
        <v>491160164</v>
      </c>
      <c r="E18" s="64">
        <v>2.7</v>
      </c>
      <c r="F18" s="51">
        <v>0</v>
      </c>
      <c r="G18" s="51">
        <v>0</v>
      </c>
      <c r="H18" s="64">
        <v>0</v>
      </c>
      <c r="I18" s="51">
        <v>0</v>
      </c>
      <c r="J18" s="51">
        <v>0</v>
      </c>
      <c r="K18" s="64">
        <v>0</v>
      </c>
    </row>
    <row r="19" spans="2:11" ht="9" customHeight="1">
      <c r="B19" s="43" t="s">
        <v>110</v>
      </c>
      <c r="C19" s="51">
        <v>1134186482</v>
      </c>
      <c r="D19" s="51">
        <v>4396432322</v>
      </c>
      <c r="E19" s="64">
        <v>-1.3</v>
      </c>
      <c r="F19" s="51">
        <v>0</v>
      </c>
      <c r="G19" s="51">
        <v>0</v>
      </c>
      <c r="H19" s="64">
        <v>0</v>
      </c>
      <c r="I19" s="51">
        <v>0</v>
      </c>
      <c r="J19" s="51">
        <v>0</v>
      </c>
      <c r="K19" s="64">
        <v>0</v>
      </c>
    </row>
    <row r="20" spans="2:11" ht="9" customHeight="1">
      <c r="B20" s="43" t="s">
        <v>111</v>
      </c>
      <c r="C20" s="51">
        <v>261811058</v>
      </c>
      <c r="D20" s="51">
        <v>1067658856</v>
      </c>
      <c r="E20" s="64">
        <v>11.6</v>
      </c>
      <c r="F20" s="51">
        <v>0</v>
      </c>
      <c r="G20" s="51">
        <v>0</v>
      </c>
      <c r="H20" s="64">
        <v>0</v>
      </c>
      <c r="I20" s="51">
        <v>0</v>
      </c>
      <c r="J20" s="51">
        <v>0</v>
      </c>
      <c r="K20" s="64">
        <v>0</v>
      </c>
    </row>
    <row r="21" spans="2:11" ht="9" customHeight="1">
      <c r="B21" s="43" t="s">
        <v>112</v>
      </c>
      <c r="C21" s="50">
        <v>119057216</v>
      </c>
      <c r="D21" s="50">
        <v>461193900</v>
      </c>
      <c r="E21" s="63">
        <v>3.9</v>
      </c>
      <c r="F21" s="50">
        <v>0</v>
      </c>
      <c r="G21" s="50">
        <v>0</v>
      </c>
      <c r="H21" s="63">
        <v>0</v>
      </c>
      <c r="I21" s="50">
        <v>0</v>
      </c>
      <c r="J21" s="50">
        <v>0</v>
      </c>
      <c r="K21" s="63">
        <v>0</v>
      </c>
    </row>
    <row r="22" spans="2:11" ht="9" customHeight="1">
      <c r="B22" s="43" t="s">
        <v>113</v>
      </c>
      <c r="C22" s="51">
        <v>41932644</v>
      </c>
      <c r="D22" s="51">
        <v>159953363</v>
      </c>
      <c r="E22" s="64">
        <v>5.4</v>
      </c>
      <c r="F22" s="51">
        <v>0</v>
      </c>
      <c r="G22" s="51">
        <v>0</v>
      </c>
      <c r="H22" s="64">
        <v>0</v>
      </c>
      <c r="I22" s="51">
        <v>0</v>
      </c>
      <c r="J22" s="51">
        <v>0</v>
      </c>
      <c r="K22" s="64">
        <v>0</v>
      </c>
    </row>
    <row r="23" spans="2:11" ht="9" customHeight="1">
      <c r="B23" s="43" t="s">
        <v>114</v>
      </c>
      <c r="C23" s="50">
        <v>9155399</v>
      </c>
      <c r="D23" s="50">
        <v>36111222</v>
      </c>
      <c r="E23" s="63">
        <v>6.8</v>
      </c>
      <c r="F23" s="50">
        <v>0</v>
      </c>
      <c r="G23" s="50">
        <v>0</v>
      </c>
      <c r="H23" s="63">
        <v>0</v>
      </c>
      <c r="I23" s="50">
        <v>0</v>
      </c>
      <c r="J23" s="50">
        <v>0</v>
      </c>
      <c r="K23" s="63">
        <v>0</v>
      </c>
    </row>
    <row r="24" spans="2:11" ht="9" customHeight="1">
      <c r="B24" s="43" t="s">
        <v>115</v>
      </c>
      <c r="C24" s="51">
        <v>867961067</v>
      </c>
      <c r="D24" s="51">
        <v>3238214704</v>
      </c>
      <c r="E24" s="64">
        <v>2.5</v>
      </c>
      <c r="F24" s="51">
        <v>0</v>
      </c>
      <c r="G24" s="51">
        <v>0</v>
      </c>
      <c r="H24" s="64">
        <v>0</v>
      </c>
      <c r="I24" s="51">
        <v>0</v>
      </c>
      <c r="J24" s="51">
        <v>0</v>
      </c>
      <c r="K24" s="64">
        <v>0</v>
      </c>
    </row>
    <row r="25" spans="2:11" ht="9" customHeight="1">
      <c r="B25" s="43" t="s">
        <v>116</v>
      </c>
      <c r="C25" s="51">
        <v>440000219</v>
      </c>
      <c r="D25" s="51">
        <v>1487075922</v>
      </c>
      <c r="E25" s="64">
        <v>-0.1</v>
      </c>
      <c r="F25" s="51">
        <v>0</v>
      </c>
      <c r="G25" s="51">
        <v>0</v>
      </c>
      <c r="H25" s="64">
        <v>0</v>
      </c>
      <c r="I25" s="51">
        <v>0</v>
      </c>
      <c r="J25" s="51">
        <v>0</v>
      </c>
      <c r="K25" s="64">
        <v>0</v>
      </c>
    </row>
    <row r="26" spans="2:11" ht="9" customHeight="1">
      <c r="B26" s="43" t="s">
        <v>117</v>
      </c>
      <c r="C26" s="51">
        <v>36233689</v>
      </c>
      <c r="D26" s="51">
        <v>143492005</v>
      </c>
      <c r="E26" s="64">
        <v>3.6</v>
      </c>
      <c r="F26" s="51">
        <v>0</v>
      </c>
      <c r="G26" s="51">
        <v>0</v>
      </c>
      <c r="H26" s="64">
        <v>0</v>
      </c>
      <c r="I26" s="51">
        <v>0</v>
      </c>
      <c r="J26" s="51">
        <v>0</v>
      </c>
      <c r="K26" s="64">
        <v>0</v>
      </c>
    </row>
    <row r="27" spans="2:11" ht="9" customHeight="1">
      <c r="B27" s="43" t="s">
        <v>118</v>
      </c>
      <c r="C27" s="51">
        <v>49920152</v>
      </c>
      <c r="D27" s="51">
        <v>267052114</v>
      </c>
      <c r="E27" s="64">
        <v>-2.8</v>
      </c>
      <c r="F27" s="51">
        <v>0</v>
      </c>
      <c r="G27" s="51">
        <v>0</v>
      </c>
      <c r="H27" s="64">
        <v>0</v>
      </c>
      <c r="I27" s="51">
        <v>0</v>
      </c>
      <c r="J27" s="51">
        <v>0</v>
      </c>
      <c r="K27" s="64">
        <v>0</v>
      </c>
    </row>
    <row r="28" spans="2:11" ht="9" customHeight="1">
      <c r="B28" s="43" t="s">
        <v>119</v>
      </c>
      <c r="C28" s="51">
        <v>348741692</v>
      </c>
      <c r="D28" s="51">
        <v>1361938350</v>
      </c>
      <c r="E28" s="64">
        <v>0.8</v>
      </c>
      <c r="F28" s="51">
        <v>0</v>
      </c>
      <c r="G28" s="51">
        <v>0</v>
      </c>
      <c r="H28" s="64">
        <v>0</v>
      </c>
      <c r="I28" s="51">
        <v>0</v>
      </c>
      <c r="J28" s="51">
        <v>0</v>
      </c>
      <c r="K28" s="64">
        <v>0</v>
      </c>
    </row>
    <row r="29" spans="2:11" ht="9" customHeight="1">
      <c r="B29" s="43" t="s">
        <v>120</v>
      </c>
      <c r="C29" s="51">
        <v>259856545</v>
      </c>
      <c r="D29" s="51">
        <v>988272354</v>
      </c>
      <c r="E29" s="64">
        <v>0.8</v>
      </c>
      <c r="F29" s="51">
        <v>0</v>
      </c>
      <c r="G29" s="51">
        <v>0</v>
      </c>
      <c r="H29" s="64">
        <v>0</v>
      </c>
      <c r="I29" s="51">
        <v>0</v>
      </c>
      <c r="J29" s="51">
        <v>0</v>
      </c>
      <c r="K29" s="64">
        <v>0</v>
      </c>
    </row>
    <row r="30" spans="2:11" ht="9" customHeight="1">
      <c r="B30" s="43" t="s">
        <v>121</v>
      </c>
      <c r="C30" s="51">
        <v>143571938</v>
      </c>
      <c r="D30" s="51">
        <v>522932330</v>
      </c>
      <c r="E30" s="64">
        <v>-1</v>
      </c>
      <c r="F30" s="51">
        <v>0</v>
      </c>
      <c r="G30" s="51">
        <v>0</v>
      </c>
      <c r="H30" s="64">
        <v>0</v>
      </c>
      <c r="I30" s="51">
        <v>0</v>
      </c>
      <c r="J30" s="51">
        <v>0</v>
      </c>
      <c r="K30" s="64">
        <v>0</v>
      </c>
    </row>
    <row r="31" spans="2:11" ht="9" customHeight="1">
      <c r="B31" s="43" t="s">
        <v>122</v>
      </c>
      <c r="C31" s="51">
        <v>112857800</v>
      </c>
      <c r="D31" s="51">
        <v>430651796</v>
      </c>
      <c r="E31" s="64">
        <v>6.2</v>
      </c>
      <c r="F31" s="51">
        <v>0</v>
      </c>
      <c r="G31" s="51">
        <v>0</v>
      </c>
      <c r="H31" s="64">
        <v>0</v>
      </c>
      <c r="I31" s="51">
        <v>0</v>
      </c>
      <c r="J31" s="51">
        <v>0</v>
      </c>
      <c r="K31" s="64">
        <v>0</v>
      </c>
    </row>
    <row r="32" spans="2:11" ht="9" customHeight="1">
      <c r="B32" s="43" t="s">
        <v>123</v>
      </c>
      <c r="C32" s="51">
        <v>186897443</v>
      </c>
      <c r="D32" s="51">
        <v>712896720</v>
      </c>
      <c r="E32" s="64">
        <v>3.3</v>
      </c>
      <c r="F32" s="51">
        <v>0</v>
      </c>
      <c r="G32" s="51">
        <v>0</v>
      </c>
      <c r="H32" s="64">
        <v>0</v>
      </c>
      <c r="I32" s="51">
        <v>0</v>
      </c>
      <c r="J32" s="51">
        <v>0</v>
      </c>
      <c r="K32" s="64">
        <v>0</v>
      </c>
    </row>
    <row r="33" spans="2:11" ht="9" customHeight="1">
      <c r="B33" s="43" t="s">
        <v>124</v>
      </c>
      <c r="C33" s="51">
        <v>168888710</v>
      </c>
      <c r="D33" s="51">
        <v>718670613</v>
      </c>
      <c r="E33" s="64">
        <v>-2.4</v>
      </c>
      <c r="F33" s="51">
        <v>0</v>
      </c>
      <c r="G33" s="51">
        <v>0</v>
      </c>
      <c r="H33" s="64">
        <v>0</v>
      </c>
      <c r="I33" s="51">
        <v>0</v>
      </c>
      <c r="J33" s="51">
        <v>0</v>
      </c>
      <c r="K33" s="64">
        <v>0</v>
      </c>
    </row>
    <row r="34" spans="2:11" ht="9" customHeight="1">
      <c r="B34" s="43" t="s">
        <v>125</v>
      </c>
      <c r="C34" s="51">
        <v>2582615</v>
      </c>
      <c r="D34" s="51">
        <v>156218241</v>
      </c>
      <c r="E34" s="64">
        <v>1.5</v>
      </c>
      <c r="F34" s="51">
        <v>0</v>
      </c>
      <c r="G34" s="51">
        <v>0</v>
      </c>
      <c r="H34" s="64">
        <v>0</v>
      </c>
      <c r="I34" s="51">
        <v>0</v>
      </c>
      <c r="J34" s="51">
        <v>0</v>
      </c>
      <c r="K34" s="64">
        <v>0</v>
      </c>
    </row>
    <row r="35" spans="2:11" ht="9" customHeight="1">
      <c r="B35" s="43" t="s">
        <v>126</v>
      </c>
      <c r="C35" s="51">
        <v>222067512</v>
      </c>
      <c r="D35" s="51">
        <v>823375025</v>
      </c>
      <c r="E35" s="64">
        <v>-8.5</v>
      </c>
      <c r="F35" s="51">
        <v>0</v>
      </c>
      <c r="G35" s="51">
        <v>0</v>
      </c>
      <c r="H35" s="64">
        <v>0</v>
      </c>
      <c r="I35" s="51">
        <v>0</v>
      </c>
      <c r="J35" s="51">
        <v>0</v>
      </c>
      <c r="K35" s="64">
        <v>0</v>
      </c>
    </row>
    <row r="36" spans="2:11" ht="9" customHeight="1">
      <c r="B36" s="43" t="s">
        <v>127</v>
      </c>
      <c r="C36" s="51">
        <v>206255077</v>
      </c>
      <c r="D36" s="51">
        <v>801613099</v>
      </c>
      <c r="E36" s="64">
        <v>0.9</v>
      </c>
      <c r="F36" s="51">
        <v>0</v>
      </c>
      <c r="G36" s="51">
        <v>0</v>
      </c>
      <c r="H36" s="64">
        <v>0</v>
      </c>
      <c r="I36" s="51">
        <v>0</v>
      </c>
      <c r="J36" s="51">
        <v>0</v>
      </c>
      <c r="K36" s="64">
        <v>0</v>
      </c>
    </row>
    <row r="37" spans="2:11" ht="9" customHeight="1">
      <c r="B37" s="43" t="s">
        <v>128</v>
      </c>
      <c r="C37" s="51">
        <v>353482463</v>
      </c>
      <c r="D37" s="51">
        <v>1390211424</v>
      </c>
      <c r="E37" s="64">
        <v>-2.4</v>
      </c>
      <c r="F37" s="51">
        <v>0</v>
      </c>
      <c r="G37" s="51">
        <v>0</v>
      </c>
      <c r="H37" s="64">
        <v>0</v>
      </c>
      <c r="I37" s="51">
        <v>0</v>
      </c>
      <c r="J37" s="51">
        <v>0</v>
      </c>
      <c r="K37" s="64">
        <v>0</v>
      </c>
    </row>
    <row r="38" spans="2:11" ht="9" customHeight="1">
      <c r="B38" s="43" t="s">
        <v>129</v>
      </c>
      <c r="C38" s="51">
        <v>198108954</v>
      </c>
      <c r="D38" s="51">
        <v>768700902</v>
      </c>
      <c r="E38" s="64">
        <v>-2.3</v>
      </c>
      <c r="F38" s="51">
        <v>0</v>
      </c>
      <c r="G38" s="51">
        <v>0</v>
      </c>
      <c r="H38" s="64">
        <v>0</v>
      </c>
      <c r="I38" s="51">
        <v>0</v>
      </c>
      <c r="J38" s="51">
        <v>0</v>
      </c>
      <c r="K38" s="64">
        <v>0</v>
      </c>
    </row>
    <row r="39" spans="2:11" ht="9" customHeight="1">
      <c r="B39" s="43" t="s">
        <v>130</v>
      </c>
      <c r="C39" s="51">
        <v>164976858</v>
      </c>
      <c r="D39" s="51">
        <v>553178517</v>
      </c>
      <c r="E39" s="64">
        <v>0.8</v>
      </c>
      <c r="F39" s="51">
        <v>0</v>
      </c>
      <c r="G39" s="51">
        <v>0</v>
      </c>
      <c r="H39" s="64">
        <v>0</v>
      </c>
      <c r="I39" s="51">
        <v>0</v>
      </c>
      <c r="J39" s="51">
        <v>0</v>
      </c>
      <c r="K39" s="64">
        <v>0</v>
      </c>
    </row>
    <row r="40" spans="2:11" ht="9" customHeight="1">
      <c r="B40" s="43" t="s">
        <v>131</v>
      </c>
      <c r="C40" s="51">
        <v>275878468</v>
      </c>
      <c r="D40" s="51">
        <v>1016452517</v>
      </c>
      <c r="E40" s="64">
        <v>4.8</v>
      </c>
      <c r="F40" s="51">
        <v>0</v>
      </c>
      <c r="G40" s="51">
        <v>0</v>
      </c>
      <c r="H40" s="64">
        <v>0</v>
      </c>
      <c r="I40" s="51">
        <v>0</v>
      </c>
      <c r="J40" s="51">
        <v>0</v>
      </c>
      <c r="K40" s="64">
        <v>0</v>
      </c>
    </row>
    <row r="41" spans="2:11" ht="9" customHeight="1">
      <c r="B41" s="43" t="s">
        <v>132</v>
      </c>
      <c r="C41" s="51">
        <v>35724039</v>
      </c>
      <c r="D41" s="51">
        <v>158741596</v>
      </c>
      <c r="E41" s="64">
        <v>-3.1</v>
      </c>
      <c r="F41" s="51">
        <v>0</v>
      </c>
      <c r="G41" s="51">
        <v>0</v>
      </c>
      <c r="H41" s="64">
        <v>0</v>
      </c>
      <c r="I41" s="51">
        <v>0</v>
      </c>
      <c r="J41" s="51">
        <v>0</v>
      </c>
      <c r="K41" s="64">
        <v>0</v>
      </c>
    </row>
    <row r="42" spans="2:11" ht="9" customHeight="1">
      <c r="B42" s="43" t="s">
        <v>133</v>
      </c>
      <c r="C42" s="51">
        <v>74634901</v>
      </c>
      <c r="D42" s="51">
        <v>284094944</v>
      </c>
      <c r="E42" s="64">
        <v>-0.3</v>
      </c>
      <c r="F42" s="51">
        <v>0</v>
      </c>
      <c r="G42" s="51">
        <v>0</v>
      </c>
      <c r="H42" s="64">
        <v>0</v>
      </c>
      <c r="I42" s="51">
        <v>0</v>
      </c>
      <c r="J42" s="51">
        <v>0</v>
      </c>
      <c r="K42" s="64">
        <v>0</v>
      </c>
    </row>
    <row r="43" spans="2:11" ht="9" customHeight="1">
      <c r="B43" s="43" t="s">
        <v>134</v>
      </c>
      <c r="C43" s="51">
        <v>101352308</v>
      </c>
      <c r="D43" s="51">
        <v>382174198</v>
      </c>
      <c r="E43" s="64">
        <v>-1.2</v>
      </c>
      <c r="F43" s="51">
        <v>0</v>
      </c>
      <c r="G43" s="51">
        <v>0</v>
      </c>
      <c r="H43" s="64">
        <v>0</v>
      </c>
      <c r="I43" s="51">
        <v>0</v>
      </c>
      <c r="J43" s="51">
        <v>0</v>
      </c>
      <c r="K43" s="64">
        <v>0</v>
      </c>
    </row>
    <row r="44" spans="2:11" ht="9" customHeight="1">
      <c r="B44" s="43" t="s">
        <v>135</v>
      </c>
      <c r="C44" s="51">
        <v>54816796</v>
      </c>
      <c r="D44" s="51">
        <v>219806278</v>
      </c>
      <c r="E44" s="64">
        <v>0.8</v>
      </c>
      <c r="F44" s="51">
        <v>0</v>
      </c>
      <c r="G44" s="51">
        <v>0</v>
      </c>
      <c r="H44" s="64">
        <v>0</v>
      </c>
      <c r="I44" s="51">
        <v>0</v>
      </c>
      <c r="J44" s="51">
        <v>0</v>
      </c>
      <c r="K44" s="64">
        <v>0</v>
      </c>
    </row>
    <row r="45" spans="2:11" ht="9" customHeight="1">
      <c r="B45" s="43" t="s">
        <v>136</v>
      </c>
      <c r="C45" s="51">
        <v>301279835</v>
      </c>
      <c r="D45" s="51">
        <v>1165427023</v>
      </c>
      <c r="E45" s="64">
        <v>2.6</v>
      </c>
      <c r="F45" s="51">
        <v>0</v>
      </c>
      <c r="G45" s="51">
        <v>0</v>
      </c>
      <c r="H45" s="64">
        <v>0</v>
      </c>
      <c r="I45" s="51">
        <v>0</v>
      </c>
      <c r="J45" s="51">
        <v>0</v>
      </c>
      <c r="K45" s="64">
        <v>0</v>
      </c>
    </row>
    <row r="46" spans="2:11" ht="9" customHeight="1">
      <c r="B46" s="43" t="s">
        <v>137</v>
      </c>
      <c r="C46" s="51">
        <v>81540028</v>
      </c>
      <c r="D46" s="51">
        <v>322645428</v>
      </c>
      <c r="E46" s="64">
        <v>2.4</v>
      </c>
      <c r="F46" s="51">
        <v>0</v>
      </c>
      <c r="G46" s="51">
        <v>0</v>
      </c>
      <c r="H46" s="64">
        <v>0</v>
      </c>
      <c r="I46" s="51">
        <v>0</v>
      </c>
      <c r="J46" s="51">
        <v>0</v>
      </c>
      <c r="K46" s="64">
        <v>0</v>
      </c>
    </row>
    <row r="47" spans="2:11" ht="9" customHeight="1">
      <c r="B47" s="43" t="s">
        <v>138</v>
      </c>
      <c r="C47" s="51">
        <v>411830597</v>
      </c>
      <c r="D47" s="51">
        <v>1736581220</v>
      </c>
      <c r="E47" s="64">
        <v>5.2</v>
      </c>
      <c r="F47" s="51">
        <v>0</v>
      </c>
      <c r="G47" s="51">
        <v>0</v>
      </c>
      <c r="H47" s="64">
        <v>0</v>
      </c>
      <c r="I47" s="51">
        <v>0</v>
      </c>
      <c r="J47" s="51">
        <v>0</v>
      </c>
      <c r="K47" s="64">
        <v>0</v>
      </c>
    </row>
    <row r="48" spans="2:11" ht="9" customHeight="1">
      <c r="B48" s="43" t="s">
        <v>139</v>
      </c>
      <c r="C48" s="51">
        <v>418678856</v>
      </c>
      <c r="D48" s="51">
        <v>1661593698</v>
      </c>
      <c r="E48" s="64">
        <v>4.1</v>
      </c>
      <c r="F48" s="51">
        <v>0</v>
      </c>
      <c r="G48" s="51">
        <v>0</v>
      </c>
      <c r="H48" s="64">
        <v>0</v>
      </c>
      <c r="I48" s="51">
        <v>0</v>
      </c>
      <c r="J48" s="51">
        <v>0</v>
      </c>
      <c r="K48" s="64">
        <v>0</v>
      </c>
    </row>
    <row r="49" spans="2:11" ht="9" customHeight="1">
      <c r="B49" s="43" t="s">
        <v>140</v>
      </c>
      <c r="C49" s="51">
        <v>32195088</v>
      </c>
      <c r="D49" s="51">
        <v>132143446</v>
      </c>
      <c r="E49" s="64">
        <v>3.7</v>
      </c>
      <c r="F49" s="51">
        <v>0</v>
      </c>
      <c r="G49" s="51">
        <v>0</v>
      </c>
      <c r="H49" s="64">
        <v>0</v>
      </c>
      <c r="I49" s="51">
        <v>0</v>
      </c>
      <c r="J49" s="51">
        <v>0</v>
      </c>
      <c r="K49" s="64">
        <v>0</v>
      </c>
    </row>
    <row r="50" spans="2:11" ht="9" customHeight="1">
      <c r="B50" s="43" t="s">
        <v>141</v>
      </c>
      <c r="C50" s="51">
        <v>394266763</v>
      </c>
      <c r="D50" s="51">
        <v>1516139641</v>
      </c>
      <c r="E50" s="64">
        <v>0.9</v>
      </c>
      <c r="F50" s="51">
        <v>0</v>
      </c>
      <c r="G50" s="51">
        <v>0</v>
      </c>
      <c r="H50" s="64">
        <v>0</v>
      </c>
      <c r="I50" s="51">
        <v>0</v>
      </c>
      <c r="J50" s="51">
        <v>0</v>
      </c>
      <c r="K50" s="64">
        <v>0</v>
      </c>
    </row>
    <row r="51" spans="2:11" ht="9" customHeight="1">
      <c r="B51" s="43" t="s">
        <v>142</v>
      </c>
      <c r="C51" s="51">
        <v>165854038</v>
      </c>
      <c r="D51" s="51">
        <v>629752525</v>
      </c>
      <c r="E51" s="64">
        <v>3.1</v>
      </c>
      <c r="F51" s="51">
        <v>0</v>
      </c>
      <c r="G51" s="51">
        <v>0</v>
      </c>
      <c r="H51" s="64">
        <v>0</v>
      </c>
      <c r="I51" s="51">
        <v>0</v>
      </c>
      <c r="J51" s="51">
        <v>0</v>
      </c>
      <c r="K51" s="64">
        <v>0</v>
      </c>
    </row>
    <row r="52" spans="2:11" ht="9" customHeight="1">
      <c r="B52" s="43" t="s">
        <v>143</v>
      </c>
      <c r="C52" s="51">
        <v>123183038</v>
      </c>
      <c r="D52" s="51">
        <v>469275355</v>
      </c>
      <c r="E52" s="64">
        <v>-2</v>
      </c>
      <c r="F52" s="51">
        <v>0</v>
      </c>
      <c r="G52" s="51">
        <v>0</v>
      </c>
      <c r="H52" s="64">
        <v>0</v>
      </c>
      <c r="I52" s="51">
        <v>0</v>
      </c>
      <c r="J52" s="51">
        <v>0</v>
      </c>
      <c r="K52" s="64">
        <v>0</v>
      </c>
    </row>
    <row r="53" spans="2:11" ht="9" customHeight="1">
      <c r="B53" s="43" t="s">
        <v>144</v>
      </c>
      <c r="C53" s="51">
        <v>379906237</v>
      </c>
      <c r="D53" s="51">
        <v>1446395629</v>
      </c>
      <c r="E53" s="64">
        <v>0.4</v>
      </c>
      <c r="F53" s="51">
        <v>0</v>
      </c>
      <c r="G53" s="51">
        <v>0</v>
      </c>
      <c r="H53" s="64">
        <v>0</v>
      </c>
      <c r="I53" s="51">
        <v>0</v>
      </c>
      <c r="J53" s="51">
        <v>0</v>
      </c>
      <c r="K53" s="64">
        <v>0</v>
      </c>
    </row>
    <row r="54" spans="2:11" ht="9" customHeight="1">
      <c r="B54" s="43" t="s">
        <v>145</v>
      </c>
      <c r="C54" s="51">
        <v>29615951</v>
      </c>
      <c r="D54" s="51">
        <v>113178562</v>
      </c>
      <c r="E54" s="64">
        <v>1.6</v>
      </c>
      <c r="F54" s="51">
        <v>0</v>
      </c>
      <c r="G54" s="51">
        <v>0</v>
      </c>
      <c r="H54" s="64">
        <v>0</v>
      </c>
      <c r="I54" s="51">
        <v>0</v>
      </c>
      <c r="J54" s="51">
        <v>0</v>
      </c>
      <c r="K54" s="64">
        <v>0</v>
      </c>
    </row>
    <row r="55" spans="2:11" ht="9" customHeight="1">
      <c r="B55" s="43" t="s">
        <v>146</v>
      </c>
      <c r="C55" s="51">
        <v>212248017</v>
      </c>
      <c r="D55" s="51">
        <v>905114574</v>
      </c>
      <c r="E55" s="64">
        <v>1.5</v>
      </c>
      <c r="F55" s="51">
        <v>0</v>
      </c>
      <c r="G55" s="51">
        <v>0</v>
      </c>
      <c r="H55" s="64">
        <v>0</v>
      </c>
      <c r="I55" s="51">
        <v>0</v>
      </c>
      <c r="J55" s="51">
        <v>0</v>
      </c>
      <c r="K55" s="64">
        <v>0</v>
      </c>
    </row>
    <row r="56" spans="2:11" ht="9" customHeight="1">
      <c r="B56" s="43" t="s">
        <v>147</v>
      </c>
      <c r="C56" s="51">
        <v>35810415</v>
      </c>
      <c r="D56" s="51">
        <v>138579875</v>
      </c>
      <c r="E56" s="64">
        <v>-7.9</v>
      </c>
      <c r="F56" s="51">
        <v>0</v>
      </c>
      <c r="G56" s="51">
        <v>0</v>
      </c>
      <c r="H56" s="64">
        <v>0</v>
      </c>
      <c r="I56" s="51">
        <v>0</v>
      </c>
      <c r="J56" s="51">
        <v>0</v>
      </c>
      <c r="K56" s="64">
        <v>0</v>
      </c>
    </row>
    <row r="57" spans="2:11" ht="9" customHeight="1">
      <c r="B57" s="43" t="s">
        <v>148</v>
      </c>
      <c r="C57" s="51">
        <v>312052495</v>
      </c>
      <c r="D57" s="51">
        <v>1105409055</v>
      </c>
      <c r="E57" s="64">
        <v>2.1</v>
      </c>
      <c r="F57" s="51">
        <v>0</v>
      </c>
      <c r="G57" s="51">
        <v>0</v>
      </c>
      <c r="H57" s="64">
        <v>0</v>
      </c>
      <c r="I57" s="51">
        <v>0</v>
      </c>
      <c r="J57" s="51">
        <v>0</v>
      </c>
      <c r="K57" s="64">
        <v>0</v>
      </c>
    </row>
    <row r="58" spans="2:11" ht="9" customHeight="1">
      <c r="B58" s="43" t="s">
        <v>149</v>
      </c>
      <c r="C58" s="51">
        <v>1253475097</v>
      </c>
      <c r="D58" s="51">
        <v>4858344367</v>
      </c>
      <c r="E58" s="64">
        <v>2.2</v>
      </c>
      <c r="F58" s="51">
        <v>0</v>
      </c>
      <c r="G58" s="51">
        <v>0</v>
      </c>
      <c r="H58" s="64">
        <v>0</v>
      </c>
      <c r="I58" s="51">
        <v>0</v>
      </c>
      <c r="J58" s="51">
        <v>0</v>
      </c>
      <c r="K58" s="64">
        <v>0</v>
      </c>
    </row>
    <row r="59" spans="2:11" ht="9" customHeight="1">
      <c r="B59" s="43" t="s">
        <v>150</v>
      </c>
      <c r="C59" s="51">
        <v>106122102</v>
      </c>
      <c r="D59" s="51">
        <v>409586604</v>
      </c>
      <c r="E59" s="64">
        <v>-1.4</v>
      </c>
      <c r="F59" s="51">
        <v>0</v>
      </c>
      <c r="G59" s="51">
        <v>0</v>
      </c>
      <c r="H59" s="64">
        <v>0</v>
      </c>
      <c r="I59" s="51">
        <v>0</v>
      </c>
      <c r="J59" s="51">
        <v>0</v>
      </c>
      <c r="K59" s="64">
        <v>0</v>
      </c>
    </row>
    <row r="60" spans="2:11" ht="9" customHeight="1">
      <c r="B60" s="43" t="s">
        <v>151</v>
      </c>
      <c r="C60" s="52">
        <v>21391124</v>
      </c>
      <c r="D60" s="52">
        <v>88835659</v>
      </c>
      <c r="E60" s="68">
        <v>-1.2</v>
      </c>
      <c r="F60" s="52">
        <v>0</v>
      </c>
      <c r="G60" s="52">
        <v>0</v>
      </c>
      <c r="H60" s="68">
        <v>0</v>
      </c>
      <c r="I60" s="52">
        <v>0</v>
      </c>
      <c r="J60" s="52">
        <v>0</v>
      </c>
      <c r="K60" s="68">
        <v>0</v>
      </c>
    </row>
    <row r="61" spans="2:11" ht="9" customHeight="1">
      <c r="B61" s="43" t="s">
        <v>152</v>
      </c>
      <c r="C61" s="52">
        <v>529577856</v>
      </c>
      <c r="D61" s="52">
        <v>1514428411</v>
      </c>
      <c r="E61" s="68">
        <v>8.4</v>
      </c>
      <c r="F61" s="52">
        <v>0</v>
      </c>
      <c r="G61" s="52">
        <v>0</v>
      </c>
      <c r="H61" s="68">
        <v>0</v>
      </c>
      <c r="I61" s="52">
        <v>0</v>
      </c>
      <c r="J61" s="52">
        <v>0</v>
      </c>
      <c r="K61" s="68">
        <v>0</v>
      </c>
    </row>
    <row r="62" spans="2:11" ht="9" customHeight="1">
      <c r="B62" s="43" t="s">
        <v>153</v>
      </c>
      <c r="C62" s="51">
        <v>225114855</v>
      </c>
      <c r="D62" s="51">
        <v>862461650</v>
      </c>
      <c r="E62" s="64">
        <v>3.5</v>
      </c>
      <c r="F62" s="51">
        <v>0</v>
      </c>
      <c r="G62" s="51">
        <v>0</v>
      </c>
      <c r="H62" s="64">
        <v>0</v>
      </c>
      <c r="I62" s="51">
        <v>0</v>
      </c>
      <c r="J62" s="51">
        <v>0</v>
      </c>
      <c r="K62" s="64">
        <v>0</v>
      </c>
    </row>
    <row r="63" spans="2:11" ht="9" customHeight="1">
      <c r="B63" s="43" t="s">
        <v>154</v>
      </c>
      <c r="C63" s="51">
        <v>99140134</v>
      </c>
      <c r="D63" s="51">
        <v>258913062.071</v>
      </c>
      <c r="E63" s="64">
        <v>10.4</v>
      </c>
      <c r="F63" s="51">
        <v>0</v>
      </c>
      <c r="G63" s="51">
        <v>0</v>
      </c>
      <c r="H63" s="64">
        <v>0</v>
      </c>
      <c r="I63" s="51">
        <v>0</v>
      </c>
      <c r="J63" s="51">
        <v>0</v>
      </c>
      <c r="K63" s="64">
        <v>0</v>
      </c>
    </row>
    <row r="64" spans="2:11" ht="9" customHeight="1">
      <c r="B64" s="43" t="s">
        <v>155</v>
      </c>
      <c r="C64" s="51">
        <v>188965449</v>
      </c>
      <c r="D64" s="51">
        <v>733389443</v>
      </c>
      <c r="E64" s="64">
        <v>-10.9</v>
      </c>
      <c r="F64" s="51">
        <v>0</v>
      </c>
      <c r="G64" s="51">
        <v>0</v>
      </c>
      <c r="H64" s="64">
        <v>0</v>
      </c>
      <c r="I64" s="51">
        <v>0</v>
      </c>
      <c r="J64" s="51">
        <v>0</v>
      </c>
      <c r="K64" s="64">
        <v>0</v>
      </c>
    </row>
    <row r="65" spans="2:11" ht="9" customHeight="1" thickBot="1">
      <c r="B65" s="43" t="s">
        <v>156</v>
      </c>
      <c r="C65" s="51">
        <v>22727830</v>
      </c>
      <c r="D65" s="51">
        <v>102239413</v>
      </c>
      <c r="E65" s="64">
        <v>9</v>
      </c>
      <c r="F65" s="51">
        <v>0</v>
      </c>
      <c r="G65" s="51">
        <v>0</v>
      </c>
      <c r="H65" s="64">
        <v>0</v>
      </c>
      <c r="I65" s="51">
        <v>0</v>
      </c>
      <c r="J65" s="51">
        <v>0</v>
      </c>
      <c r="K65" s="64">
        <v>0</v>
      </c>
    </row>
    <row r="66" spans="2:11" ht="9" customHeight="1" thickTop="1">
      <c r="B66" s="44" t="s">
        <v>157</v>
      </c>
      <c r="C66" s="54">
        <v>11910459241</v>
      </c>
      <c r="D66" s="54">
        <v>45347199306.071</v>
      </c>
      <c r="E66" s="65">
        <v>1.2</v>
      </c>
      <c r="F66" s="54">
        <v>0</v>
      </c>
      <c r="G66" s="54">
        <v>0</v>
      </c>
      <c r="H66" s="65">
        <v>0</v>
      </c>
      <c r="I66" s="54">
        <v>0</v>
      </c>
      <c r="J66" s="54">
        <v>0</v>
      </c>
      <c r="K66" s="65">
        <v>0</v>
      </c>
    </row>
    <row r="67" spans="2:11" ht="9" customHeight="1" thickBot="1">
      <c r="B67" s="45" t="s">
        <v>158</v>
      </c>
      <c r="C67" s="55">
        <v>53469221</v>
      </c>
      <c r="D67" s="55">
        <v>207191802</v>
      </c>
      <c r="E67" s="66">
        <v>-29.2</v>
      </c>
      <c r="F67" s="55">
        <v>0</v>
      </c>
      <c r="G67" s="55">
        <v>0</v>
      </c>
      <c r="H67" s="66">
        <v>0</v>
      </c>
      <c r="I67" s="55">
        <v>0</v>
      </c>
      <c r="J67" s="55">
        <v>0</v>
      </c>
      <c r="K67" s="66">
        <v>0</v>
      </c>
    </row>
    <row r="68" spans="2:11" ht="9" customHeight="1" thickTop="1">
      <c r="B68" s="46" t="s">
        <v>159</v>
      </c>
      <c r="C68" s="56">
        <v>11963928462</v>
      </c>
      <c r="D68" s="56">
        <v>45554391108.071</v>
      </c>
      <c r="E68" s="67">
        <v>1</v>
      </c>
      <c r="F68" s="56">
        <v>0</v>
      </c>
      <c r="G68" s="56">
        <v>0</v>
      </c>
      <c r="H68" s="67">
        <v>0</v>
      </c>
      <c r="I68" s="56">
        <v>0</v>
      </c>
      <c r="J68" s="56">
        <v>0</v>
      </c>
      <c r="K68" s="67">
        <v>0</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75" hidden="1">
      <c r="B13" s="39" t="s">
        <v>96</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192</v>
      </c>
      <c r="D12" s="38" t="s">
        <v>94</v>
      </c>
      <c r="E12" s="38" t="s">
        <v>193</v>
      </c>
      <c r="F12" s="37" t="s">
        <v>192</v>
      </c>
      <c r="G12" s="38" t="s">
        <v>94</v>
      </c>
      <c r="H12" s="38" t="s">
        <v>193</v>
      </c>
      <c r="I12" s="37" t="s">
        <v>192</v>
      </c>
      <c r="J12" s="38" t="s">
        <v>94</v>
      </c>
      <c r="K12" s="38" t="s">
        <v>193</v>
      </c>
    </row>
    <row r="13" spans="2:11" ht="12.75" hidden="1">
      <c r="B13" s="39" t="s">
        <v>96</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N25" sqref="N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79</v>
      </c>
      <c r="D2" s="29" t="s">
        <v>8</v>
      </c>
      <c r="E2" s="29"/>
      <c r="F2" s="29"/>
    </row>
    <row r="3" spans="2:6" ht="12" customHeight="1" hidden="1">
      <c r="B3" s="30" t="s">
        <v>203</v>
      </c>
      <c r="C3" s="29" t="s">
        <v>69</v>
      </c>
      <c r="D3" s="29" t="s">
        <v>20</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10/02/2023</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8.25"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107</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108</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109</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110</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111</v>
      </c>
      <c r="C20" s="81">
        <v>234085238</v>
      </c>
      <c r="D20" s="81">
        <v>224857605</v>
      </c>
      <c r="E20" s="81">
        <v>247912491</v>
      </c>
      <c r="F20" s="81">
        <v>249418339</v>
      </c>
      <c r="G20" s="81">
        <v>265393377</v>
      </c>
      <c r="H20" s="81">
        <v>276266105</v>
      </c>
      <c r="I20" s="81">
        <v>283582866</v>
      </c>
      <c r="J20" s="81">
        <v>271131414</v>
      </c>
      <c r="K20" s="81">
        <v>268603531</v>
      </c>
      <c r="L20" s="81">
        <v>272460328</v>
      </c>
      <c r="M20" s="81">
        <v>249903887</v>
      </c>
      <c r="N20" s="81">
        <v>257297813</v>
      </c>
      <c r="O20" s="81">
        <v>3100912994</v>
      </c>
    </row>
    <row r="21" spans="2:15" ht="7.5" customHeight="1">
      <c r="B21" s="74" t="s">
        <v>112</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113</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114</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115</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116</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117</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118</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119</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120</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121</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122</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123</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124</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125</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126</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127</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128</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129</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130</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131</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132</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133</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134</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135</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136</v>
      </c>
      <c r="C45" s="79">
        <v>266869633</v>
      </c>
      <c r="D45" s="79">
        <v>270881418</v>
      </c>
      <c r="E45" s="79">
        <v>302006143</v>
      </c>
      <c r="F45" s="79">
        <v>296541297</v>
      </c>
      <c r="G45" s="79">
        <v>315323568</v>
      </c>
      <c r="H45" s="79">
        <v>310882745</v>
      </c>
      <c r="I45" s="79">
        <v>319509391</v>
      </c>
      <c r="J45" s="79">
        <v>324000267</v>
      </c>
      <c r="K45" s="79">
        <v>304580150</v>
      </c>
      <c r="L45" s="79">
        <v>307166890</v>
      </c>
      <c r="M45" s="79">
        <v>301733475</v>
      </c>
      <c r="N45" s="79">
        <v>288059843</v>
      </c>
      <c r="O45" s="79">
        <v>3607554820</v>
      </c>
    </row>
    <row r="46" spans="2:15" ht="7.5" customHeight="1">
      <c r="B46" s="75" t="s">
        <v>137</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138</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139</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140</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141</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142</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143</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144</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145</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146</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147</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148</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149</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150</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151</v>
      </c>
      <c r="C60" s="79">
        <v>23309122</v>
      </c>
      <c r="D60" s="79">
        <v>21818815</v>
      </c>
      <c r="E60" s="79">
        <v>23708199</v>
      </c>
      <c r="F60" s="79">
        <v>21059542</v>
      </c>
      <c r="G60" s="79">
        <v>24498142</v>
      </c>
      <c r="H60" s="79">
        <v>24156679</v>
      </c>
      <c r="I60" s="79">
        <v>25283108</v>
      </c>
      <c r="J60" s="79">
        <v>26454914</v>
      </c>
      <c r="K60" s="79">
        <v>23950151</v>
      </c>
      <c r="L60" s="79">
        <v>24815511</v>
      </c>
      <c r="M60" s="79">
        <v>22287279</v>
      </c>
      <c r="N60" s="79">
        <v>23339500</v>
      </c>
      <c r="O60" s="79">
        <v>284680962</v>
      </c>
    </row>
    <row r="61" spans="2:15" ht="7.5" customHeight="1">
      <c r="B61" s="75" t="s">
        <v>152</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153</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154</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155</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156</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218</v>
      </c>
      <c r="C66" s="83">
        <v>10863789985</v>
      </c>
      <c r="D66" s="83">
        <v>10502543692</v>
      </c>
      <c r="E66" s="83">
        <v>11514839530</v>
      </c>
      <c r="F66" s="83">
        <v>11912486403</v>
      </c>
      <c r="G66" s="83">
        <v>11981990168</v>
      </c>
      <c r="H66" s="83">
        <v>11888296113</v>
      </c>
      <c r="I66" s="83">
        <v>11976590924</v>
      </c>
      <c r="J66" s="83">
        <v>12318314991</v>
      </c>
      <c r="K66" s="83">
        <v>11937590966</v>
      </c>
      <c r="L66" s="83">
        <v>12046168722</v>
      </c>
      <c r="M66" s="83">
        <v>11711710500</v>
      </c>
      <c r="N66" s="83">
        <v>11626806449</v>
      </c>
      <c r="O66" s="83">
        <v>140281128443</v>
      </c>
    </row>
    <row r="67" spans="2:15" ht="7.5" customHeight="1" thickBot="1">
      <c r="B67" s="77" t="s">
        <v>158</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219</v>
      </c>
      <c r="C68" s="81">
        <v>10937150774</v>
      </c>
      <c r="D68" s="81">
        <v>10567431946</v>
      </c>
      <c r="E68" s="81">
        <v>11594840232</v>
      </c>
      <c r="F68" s="81">
        <v>11987085767</v>
      </c>
      <c r="G68" s="81">
        <v>12050354196</v>
      </c>
      <c r="H68" s="81">
        <v>11961864944</v>
      </c>
      <c r="I68" s="81">
        <v>12046210469</v>
      </c>
      <c r="J68" s="81">
        <v>12341423722</v>
      </c>
      <c r="K68" s="81">
        <v>11981649683</v>
      </c>
      <c r="L68" s="81">
        <v>12110185995</v>
      </c>
      <c r="M68" s="81">
        <v>11771727773</v>
      </c>
      <c r="N68" s="81">
        <v>11681846860</v>
      </c>
      <c r="O68" s="81">
        <v>141031772361</v>
      </c>
    </row>
    <row r="69" spans="2:15" ht="12.75">
      <c r="B69" s="167" t="s">
        <v>220</v>
      </c>
      <c r="C69" s="162"/>
      <c r="D69" s="162"/>
      <c r="E69" s="162"/>
      <c r="F69" s="162"/>
      <c r="G69" s="162"/>
      <c r="H69" s="162"/>
      <c r="I69" s="162"/>
      <c r="J69" s="162"/>
      <c r="K69" s="162"/>
      <c r="L69" s="162"/>
      <c r="M69" s="162"/>
      <c r="N69" s="162"/>
      <c r="O69" s="163"/>
    </row>
    <row r="70" spans="2:15" ht="12.75">
      <c r="B70" s="169" t="s">
        <v>221</v>
      </c>
      <c r="C70" s="114"/>
      <c r="D70" s="114"/>
      <c r="E70" s="114"/>
      <c r="F70" s="114"/>
      <c r="G70" s="114"/>
      <c r="H70" s="114"/>
      <c r="I70" s="114"/>
      <c r="J70" s="114"/>
      <c r="K70" s="114"/>
      <c r="L70" s="114"/>
      <c r="M70" s="114"/>
      <c r="N70" s="114"/>
      <c r="O70" s="125"/>
    </row>
    <row r="71" spans="2:15" ht="12.75">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75" hidden="1">
      <c r="B2" s="29" t="s">
        <v>0</v>
      </c>
      <c r="C2" s="29" t="s">
        <v>79</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10/02/2023</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75" hidden="1">
      <c r="A13" s="72"/>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107</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108</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109</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110</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111</v>
      </c>
      <c r="C20" s="81">
        <v>305719140</v>
      </c>
      <c r="D20" s="81">
        <v>294298549</v>
      </c>
      <c r="E20" s="81">
        <v>323708050</v>
      </c>
      <c r="F20" s="81">
        <v>327937033</v>
      </c>
      <c r="G20" s="81">
        <v>353500610</v>
      </c>
      <c r="H20" s="81">
        <v>355267785</v>
      </c>
      <c r="I20" s="81">
        <v>365872075</v>
      </c>
      <c r="J20" s="81">
        <v>360642298</v>
      </c>
      <c r="K20" s="81">
        <v>351415897</v>
      </c>
      <c r="L20" s="81">
        <v>356701491</v>
      </c>
      <c r="M20" s="81">
        <v>327953080</v>
      </c>
      <c r="N20" s="81">
        <v>323782956</v>
      </c>
      <c r="O20" s="81">
        <v>4046798964</v>
      </c>
    </row>
    <row r="21" spans="2:15" ht="7.5" customHeight="1">
      <c r="B21" s="74" t="s">
        <v>112</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113</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114</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115</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116</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117</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118</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119</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120</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121</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122</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123</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124</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125</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126</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127</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128</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129</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130</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131</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132</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133</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134</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135</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136</v>
      </c>
      <c r="C45" s="79">
        <v>328940713</v>
      </c>
      <c r="D45" s="79">
        <v>331453087</v>
      </c>
      <c r="E45" s="79">
        <v>369625102</v>
      </c>
      <c r="F45" s="79">
        <v>360966662</v>
      </c>
      <c r="G45" s="79">
        <v>379819648</v>
      </c>
      <c r="H45" s="79">
        <v>377627627</v>
      </c>
      <c r="I45" s="79">
        <v>383627200</v>
      </c>
      <c r="J45" s="79">
        <v>392734029</v>
      </c>
      <c r="K45" s="79">
        <v>370446320</v>
      </c>
      <c r="L45" s="79">
        <v>372659540</v>
      </c>
      <c r="M45" s="79">
        <v>366725433</v>
      </c>
      <c r="N45" s="79">
        <v>346632696</v>
      </c>
      <c r="O45" s="79">
        <v>4381258057</v>
      </c>
    </row>
    <row r="46" spans="2:15" ht="7.5" customHeight="1">
      <c r="B46" s="75" t="s">
        <v>137</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138</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139</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140</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141</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142</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143</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144</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145</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146</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147</v>
      </c>
      <c r="C56" s="81">
        <v>62471345</v>
      </c>
      <c r="D56" s="81">
        <v>54303114</v>
      </c>
      <c r="E56" s="81">
        <v>54098151</v>
      </c>
      <c r="F56" s="81">
        <v>58958848</v>
      </c>
      <c r="G56" s="81">
        <v>56904593</v>
      </c>
      <c r="H56" s="81">
        <v>64740197</v>
      </c>
      <c r="I56" s="81">
        <v>69652970</v>
      </c>
      <c r="J56" s="81">
        <v>67492394</v>
      </c>
      <c r="K56" s="81">
        <v>71807760</v>
      </c>
      <c r="L56" s="81">
        <v>66910593</v>
      </c>
      <c r="M56" s="81">
        <v>68271909</v>
      </c>
      <c r="N56" s="81">
        <v>62937169</v>
      </c>
      <c r="O56" s="81">
        <v>758549043</v>
      </c>
    </row>
    <row r="57" spans="2:15" ht="7.5" customHeight="1">
      <c r="B57" s="74" t="s">
        <v>148</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149</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150</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151</v>
      </c>
      <c r="C60" s="79">
        <v>27507299</v>
      </c>
      <c r="D60" s="79">
        <v>26921790</v>
      </c>
      <c r="E60" s="79">
        <v>28777794</v>
      </c>
      <c r="F60" s="79">
        <v>24811390</v>
      </c>
      <c r="G60" s="79">
        <v>29970052</v>
      </c>
      <c r="H60" s="79">
        <v>29669742</v>
      </c>
      <c r="I60" s="79">
        <v>29667873</v>
      </c>
      <c r="J60" s="79">
        <v>32356476</v>
      </c>
      <c r="K60" s="79">
        <v>29761593</v>
      </c>
      <c r="L60" s="79">
        <v>29672148</v>
      </c>
      <c r="M60" s="79">
        <v>27833715</v>
      </c>
      <c r="N60" s="79">
        <v>28377516</v>
      </c>
      <c r="O60" s="79">
        <v>345327388</v>
      </c>
    </row>
    <row r="61" spans="2:15" ht="7.5" customHeight="1">
      <c r="B61" s="75" t="s">
        <v>152</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153</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154</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155</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156</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218</v>
      </c>
      <c r="C66" s="83">
        <v>14415723854</v>
      </c>
      <c r="D66" s="83">
        <v>13996936170</v>
      </c>
      <c r="E66" s="83">
        <v>15562373457</v>
      </c>
      <c r="F66" s="83">
        <v>15612675554</v>
      </c>
      <c r="G66" s="83">
        <v>15561263683</v>
      </c>
      <c r="H66" s="83">
        <v>15976736385</v>
      </c>
      <c r="I66" s="83">
        <v>15574241847</v>
      </c>
      <c r="J66" s="83">
        <v>16272885173</v>
      </c>
      <c r="K66" s="83">
        <v>16014265570</v>
      </c>
      <c r="L66" s="83">
        <v>15743920182</v>
      </c>
      <c r="M66" s="83">
        <v>15477182645</v>
      </c>
      <c r="N66" s="83">
        <v>15581218105</v>
      </c>
      <c r="O66" s="83">
        <v>185789422625</v>
      </c>
    </row>
    <row r="67" spans="2:15" ht="7.5" customHeight="1" thickBot="1">
      <c r="B67" s="77" t="s">
        <v>158</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219</v>
      </c>
      <c r="C68" s="81">
        <v>14514997641</v>
      </c>
      <c r="D68" s="81">
        <v>14073291781</v>
      </c>
      <c r="E68" s="81">
        <v>15652340385</v>
      </c>
      <c r="F68" s="81">
        <v>15696206677</v>
      </c>
      <c r="G68" s="81">
        <v>15646791346</v>
      </c>
      <c r="H68" s="81">
        <v>16060846970</v>
      </c>
      <c r="I68" s="81">
        <v>15655705207</v>
      </c>
      <c r="J68" s="81">
        <v>16298159666</v>
      </c>
      <c r="K68" s="81">
        <v>16065165799</v>
      </c>
      <c r="L68" s="81">
        <v>15821874417</v>
      </c>
      <c r="M68" s="81">
        <v>15555101260</v>
      </c>
      <c r="N68" s="81">
        <v>15645216291</v>
      </c>
      <c r="O68" s="81">
        <v>186685697440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2023-10-02T17:28:46Z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