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18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<sst xmlns="http://schemas.openxmlformats.org/spreadsheetml/2006/main" count="1949" uniqueCount="570">
  <si>
    <t>Line</t>
  </si>
  <si>
    <t>USPct</t>
  </si>
  <si>
    <t>NEPct</t>
  </si>
  <si>
    <t>NCPct</t>
  </si>
  <si>
    <t>SAPct</t>
  </si>
  <si>
    <t>SGPct</t>
  </si>
  <si>
    <t>WPct</t>
  </si>
  <si>
    <t>CurrMon</t>
  </si>
  <si>
    <t>CurrYear</t>
  </si>
  <si>
    <t>PrevYear</t>
  </si>
  <si>
    <t>MonSpan</t>
  </si>
  <si>
    <t>PubNum</t>
  </si>
  <si>
    <t>0</t>
  </si>
  <si>
    <t>-0.7</t>
  </si>
  <si>
    <t>-0.6</t>
  </si>
  <si>
    <t>0.8</t>
  </si>
  <si>
    <t>0.2</t>
  </si>
  <si>
    <t>0.5</t>
  </si>
  <si>
    <t>October</t>
  </si>
  <si>
    <t>2013</t>
  </si>
  <si>
    <t>2012</t>
  </si>
  <si>
    <t>January - October</t>
  </si>
  <si>
    <t>-14-005</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</si>
  <si>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</si>
  <si>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</si>
  <si>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</si>
  <si>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</si>
  <si>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</si>
  <si>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</si>
  <si>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</si>
  <si>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</si>
  <si>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</si>
  <si>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</si>
  <si>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</si>
  <si>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</si>
  <si>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</si>
  <si>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</si>
  <si>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</si>
  <si>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</si>
  <si>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</si>
  <si>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</si>
  <si>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</si>
  <si>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</si>
  <si>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</si>
  <si>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</si>
  <si>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</si>
  <si>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</si>
  <si>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</si>
  <si>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</si>
  <si>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</si>
  <si>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</si>
  <si>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</si>
  <si>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</si>
  <si>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</si>
  <si>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</si>
  <si>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</si>
  <si>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</si>
  <si>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</si>
  <si>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</si>
  <si>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</si>
  <si>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</si>
  <si>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</si>
  <si>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</si>
  <si>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</si>
  <si>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</si>
  <si>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</si>
  <si>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46</t>
  </si>
  <si>
    <t>0.1</t>
  </si>
  <si>
    <t>7.5</t>
  </si>
  <si>
    <t>39.5</t>
  </si>
  <si>
    <t>51.2</t>
  </si>
  <si>
    <t>21.8</t>
  </si>
  <si>
    <t>02/14/2014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</si>
  <si>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</si>
  <si>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</si>
  <si>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</si>
  <si>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</si>
  <si>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</si>
  <si>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</si>
  <si>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</si>
  <si>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</si>
  <si>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</si>
  <si>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</si>
  <si>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</si>
  <si>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</si>
  <si>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</si>
  <si>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</si>
  <si>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</si>
  <si>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</si>
  <si>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</si>
  <si>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</si>
  <si>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</si>
  <si>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</si>
  <si>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</si>
  <si>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</si>
  <si>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</si>
  <si>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</si>
  <si>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</si>
  <si>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</si>
  <si>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</si>
  <si>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</si>
  <si>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</si>
  <si>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</si>
  <si>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</si>
  <si>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</si>
  <si>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</si>
  <si>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</si>
  <si>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</si>
  <si>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</si>
  <si>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</si>
  <si>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</si>
  <si>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</si>
  <si>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</si>
  <si>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</si>
  <si>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</si>
  <si>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</si>
  <si>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</si>
  <si>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</si>
  <si>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</si>
  <si>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</si>
  <si>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</si>
  <si>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</si>
  <si>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</si>
  <si>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</si>
  <si>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</si>
  <si>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</si>
  <si>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</si>
  <si>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</si>
  <si>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</si>
  <si>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</si>
  <si>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</si>
  <si>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</si>
  <si>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</si>
  <si>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</si>
  <si>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</si>
  <si>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</si>
  <si>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</si>
  <si>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</si>
  <si>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</si>
  <si>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</si>
  <si>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</si>
  <si>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</si>
  <si>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</si>
  <si>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</si>
  <si>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</si>
  <si>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</si>
  <si>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</si>
  <si>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</si>
  <si>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</si>
  <si>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</si>
  <si>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</si>
  <si>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</si>
  <si>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</si>
  <si>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</si>
  <si>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</si>
  <si>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</si>
  <si>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</si>
  <si>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</si>
  <si>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</si>
  <si>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</si>
  <si>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</si>
  <si>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</si>
  <si>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</si>
  <si>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</si>
  <si>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</si>
  <si>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</si>
  <si>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</si>
  <si>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</si>
  <si>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</si>
  <si>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</si>
  <si>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</si>
  <si>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</si>
  <si>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</si>
  <si>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</si>
  <si>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</si>
  <si>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</si>
  <si>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</si>
  <si>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</si>
  <si>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</si>
  <si>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</si>
  <si>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</si>
  <si>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48</t>
  </si>
  <si>
    <t>July</t>
  </si>
  <si>
    <t>August</t>
  </si>
  <si>
    <t>September</t>
  </si>
  <si>
    <t>JulVol</t>
  </si>
  <si>
    <t>JulCuV</t>
  </si>
  <si>
    <t>JulCuP</t>
  </si>
  <si>
    <t>AugVol</t>
  </si>
  <si>
    <t>AugCuV</t>
  </si>
  <si>
    <t>AugCuP</t>
  </si>
  <si>
    <t>SepVol</t>
  </si>
  <si>
    <t>SepCuV</t>
  </si>
  <si>
    <t>SepCuP</t>
  </si>
  <si>
    <t>5</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</si>
  <si>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</si>
  <si>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</si>
  <si>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</si>
  <si>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</si>
  <si>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</si>
  <si>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</si>
  <si>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</si>
  <si>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</si>
  <si>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</si>
  <si>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</si>
  <si>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</si>
  <si>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</si>
  <si>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</si>
  <si>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</si>
  <si>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</si>
  <si>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</si>
  <si>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</si>
  <si>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</si>
  <si>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</si>
  <si>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</si>
  <si>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</si>
  <si>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</si>
  <si>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</si>
  <si>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</si>
  <si>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</si>
  <si>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</si>
  <si>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</si>
  <si>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</si>
  <si>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</si>
  <si>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</si>
  <si>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</si>
  <si>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</si>
  <si>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</si>
  <si>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</si>
  <si>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</si>
  <si>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</si>
  <si>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</si>
  <si>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</si>
  <si>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</si>
  <si>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</si>
  <si>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</si>
  <si>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</si>
  <si>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</si>
  <si>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</si>
  <si>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</si>
  <si>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47</t>
  </si>
  <si>
    <t>45</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</si>
  <si>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</si>
  <si>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</si>
  <si>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</si>
  <si>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</si>
  <si>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</si>
  <si>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</si>
  <si>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</si>
  <si>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</si>
  <si>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</si>
  <si>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</si>
  <si>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</si>
  <si>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</si>
  <si>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</si>
  <si>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</si>
  <si>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</si>
  <si>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</si>
  <si>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</si>
  <si>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</si>
  <si>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</si>
  <si>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</si>
  <si>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</si>
  <si>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</si>
  <si>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</si>
  <si>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</si>
  <si>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</si>
  <si>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</si>
  <si>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</si>
  <si>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</si>
  <si>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</si>
  <si>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</si>
  <si>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</si>
  <si>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</si>
  <si>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</si>
  <si>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</si>
  <si>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</si>
  <si>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</si>
  <si>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</si>
  <si>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</si>
  <si>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t>
  </si>
  <si>
    <t>09/01/09</t>
  </si>
  <si>
    <t>07/01/00</t>
  </si>
  <si>
    <t>07/01/01</t>
  </si>
  <si>
    <t>04/01/91</t>
  </si>
  <si>
    <t>07/01/13</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</si>
  <si>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</si>
  <si>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</si>
  <si>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</si>
  <si>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</si>
  <si>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</si>
  <si>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</si>
  <si>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</si>
  <si>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</si>
  <si>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</si>
  <si>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</si>
  <si>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</si>
  <si>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</si>
  <si>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</si>
  <si>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</si>
  <si>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</si>
  <si>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</si>
  <si>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</si>
  <si>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</si>
  <si>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</si>
  <si>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</si>
  <si>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</si>
  <si>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</si>
  <si>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</si>
  <si>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</si>
  <si>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</si>
  <si>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07/30/13</t>
  </si>
  <si>
    <t>08/01/97</t>
  </si>
  <si>
    <t>04/01/03</t>
  </si>
  <si>
    <t>01/01/84</t>
  </si>
  <si>
    <t>08/01/00</t>
  </si>
  <si>
    <t>01/31/89</t>
  </si>
  <si>
    <t>04/01/96</t>
  </si>
  <si>
    <t>07/01/94</t>
  </si>
  <si>
    <t>01/01/98</t>
  </si>
  <si>
    <t>10/02/92</t>
  </si>
  <si>
    <t>07/01/97</t>
  </si>
  <si>
    <t>12/01/00</t>
  </si>
  <si>
    <t>07/01/88</t>
  </si>
  <si>
    <t>07/01/95</t>
  </si>
  <si>
    <t>01/01/02</t>
  </si>
  <si>
    <t>10/01/13</t>
  </si>
  <si>
    <t>07/01/05</t>
  </si>
  <si>
    <t>05/27/87</t>
  </si>
  <si>
    <t>01/01/11</t>
  </si>
  <si>
    <t>01/01/06</t>
  </si>
  <si>
    <t>04/01/09</t>
  </si>
  <si>
    <t>07/01/87</t>
  </si>
  <si>
    <t>04/01/99</t>
  </si>
  <si>
    <t>07/01/89</t>
  </si>
  <si>
    <t>04/01/90</t>
  </si>
  <si>
    <t>10/01/91</t>
  </si>
  <si>
    <t>09/01/97</t>
  </si>
  <si>
    <t>05/01/97</t>
  </si>
  <si>
    <t>07/01/99</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</si>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</sst>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0.1</v>
      </c>
      <c r="C3" s="195" t="s">
        <v>13</v>
      </c>
      <c r="D3" s="195" t="s">
        <v>14</v>
      </c>
      <c r="E3" s="195" t="s">
        <v>15</v>
      </c>
      <c r="F3" s="195" t="s">
        <v>16</v>
      </c>
      <c r="G3" s="195" t="s">
        <v>17</v>
      </c>
      <c r="H3" s="195" t="s">
        <v>18</v>
      </c>
      <c r="I3" s="195" t="s">
        <v>19</v>
      </c>
      <c r="J3" s="195" t="s">
        <v>20</v>
      </c>
      <c r="K3" s="195" t="s">
        <v>21</v>
      </c>
      <c r="L3" s="195" t="s">
        <v>22</v>
      </c>
    </row>
    <row r="4" spans="1:10" ht="33">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October 2013</v>
      </c>
      <c r="B6" s="19"/>
      <c r="C6" s="19"/>
      <c r="D6" s="19"/>
      <c r="E6" s="19"/>
      <c r="F6" s="19"/>
      <c r="G6" s="19"/>
      <c r="H6" s="19"/>
      <c r="I6" s="19"/>
      <c r="J6" s="26"/>
    </row>
    <row r="7" ht="12.75">
      <c r="A7" s="20"/>
    </row>
    <row r="30" spans="1:10" ht="12.75">
      <c r="A30" t="s">
        <v>25</v>
      </c>
      <c r="G30" s="32" t="str">
        <f>CONCATENATE("Publication No. FHWA-PL",L3)</f>
        <v>Publication No. FHWA-PL-14-005</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October</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0.1</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0.1</v>
      </c>
      <c r="G43" s="17"/>
    </row>
    <row r="44" spans="1:7" ht="12.75">
      <c r="A44" s="10"/>
      <c r="B44" s="12"/>
      <c r="C44" s="24"/>
      <c r="D44" s="10" t="s">
        <v>34</v>
      </c>
      <c r="E44" s="12"/>
      <c r="F44" s="24" t="str">
        <f>C3</f>
        <v>-0.7</v>
      </c>
      <c r="G44" s="17"/>
    </row>
    <row r="45" spans="1:7" ht="12.75">
      <c r="A45" s="10"/>
      <c r="B45" s="12"/>
      <c r="C45" s="24"/>
      <c r="D45" s="10" t="s">
        <v>35</v>
      </c>
      <c r="E45" s="12"/>
      <c r="F45" s="24" t="str">
        <f>D3</f>
        <v>-0.6</v>
      </c>
      <c r="G45" s="17"/>
    </row>
    <row r="46" spans="1:7" ht="12.75">
      <c r="A46" s="10"/>
      <c r="B46" s="12"/>
      <c r="C46" s="24"/>
      <c r="D46" s="10" t="s">
        <v>36</v>
      </c>
      <c r="E46" s="12"/>
      <c r="F46" s="24" t="str">
        <f>E3</f>
        <v>0.8</v>
      </c>
      <c r="G46" s="17"/>
    </row>
    <row r="47" spans="1:7" ht="12.75">
      <c r="A47" s="10"/>
      <c r="B47" s="12"/>
      <c r="C47" s="24"/>
      <c r="D47" s="10" t="s">
        <v>37</v>
      </c>
      <c r="E47" s="12"/>
      <c r="F47" s="24" t="str">
        <f>F3</f>
        <v>0.2</v>
      </c>
      <c r="G47" s="17"/>
    </row>
    <row r="48" spans="1:7" ht="12.75">
      <c r="A48" s="10"/>
      <c r="B48" s="12"/>
      <c r="C48" s="24"/>
      <c r="D48" s="10" t="s">
        <v>38</v>
      </c>
      <c r="E48" s="12"/>
      <c r="F48" s="24" t="str">
        <f>G3</f>
        <v>0.5</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180</v>
      </c>
      <c r="D3" s="29" t="s">
        <v>180</v>
      </c>
      <c r="E3" s="29" t="s">
        <v>180</v>
      </c>
      <c r="F3" s="29" t="s">
        <v>180</v>
      </c>
      <c r="G3" s="29" t="s">
        <v>180</v>
      </c>
      <c r="H3" s="195" t="s">
        <v>180</v>
      </c>
      <c r="I3" s="195" t="s">
        <v>180</v>
      </c>
      <c r="J3" s="195" t="s">
        <v>239</v>
      </c>
      <c r="K3" s="195" t="s">
        <v>240</v>
      </c>
      <c r="L3" s="195" t="s">
        <v>241</v>
      </c>
      <c r="M3" s="195" t="s">
        <v>12</v>
      </c>
      <c r="N3" s="195" t="s">
        <v>12</v>
      </c>
      <c r="O3" s="195" t="s">
        <v>72</v>
      </c>
      <c r="P3" s="195" t="s">
        <v>19</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02/14/2014</v>
      </c>
      <c r="N10" s="84"/>
      <c r="O10" s="84" t="str">
        <f>CONCATENATE(P3," Reporting Period")</f>
        <v>2013 Reporting Period</v>
      </c>
    </row>
    <row r="11" spans="2:15" ht="7.5" customHeight="1">
      <c r="B11" s="73"/>
      <c r="C11" s="33" t="s">
        <v>210</v>
      </c>
      <c r="D11" s="33" t="s">
        <v>211</v>
      </c>
      <c r="E11" s="33" t="s">
        <v>212</v>
      </c>
      <c r="F11" s="33" t="s">
        <v>213</v>
      </c>
      <c r="G11" s="33" t="s">
        <v>214</v>
      </c>
      <c r="H11" s="33" t="s">
        <v>215</v>
      </c>
      <c r="I11" s="33" t="s">
        <v>216</v>
      </c>
      <c r="J11" s="33" t="s">
        <v>217</v>
      </c>
      <c r="K11" s="33" t="s">
        <v>218</v>
      </c>
      <c r="L11" s="33" t="s">
        <v>219</v>
      </c>
      <c r="M11" s="33" t="s">
        <v>220</v>
      </c>
      <c r="N11" s="33" t="s">
        <v>221</v>
      </c>
      <c r="O11" s="73"/>
    </row>
    <row r="12" spans="2:15" ht="7.5" customHeight="1">
      <c r="B12" s="47" t="s">
        <v>99</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(50 Entries)</v>
      </c>
      <c r="K12" s="47" t="str">
        <f t="shared" si="0"/>
        <v>(47 Entries)</v>
      </c>
      <c r="L12" s="47" t="str">
        <f t="shared" si="0"/>
        <v>(45 Entries)</v>
      </c>
      <c r="M12" s="47" t="str">
        <f t="shared" si="0"/>
        <v>(0 Entries)</v>
      </c>
      <c r="N12" s="47" t="str">
        <f t="shared" si="0"/>
        <v>(0 Entries)</v>
      </c>
      <c r="O12" s="47" t="s">
        <v>33</v>
      </c>
    </row>
    <row r="13" spans="2:15" s="72" customFormat="1" ht="8.25" hidden="1">
      <c r="B13" s="72" t="s">
        <v>99</v>
      </c>
      <c r="C13" s="72" t="s">
        <v>100</v>
      </c>
      <c r="D13" s="72" t="s">
        <v>103</v>
      </c>
      <c r="E13" s="72" t="s">
        <v>106</v>
      </c>
      <c r="F13" s="72" t="s">
        <v>170</v>
      </c>
      <c r="G13" s="72" t="s">
        <v>222</v>
      </c>
      <c r="H13" s="72" t="s">
        <v>176</v>
      </c>
      <c r="I13" s="72" t="s">
        <v>185</v>
      </c>
      <c r="J13" s="72" t="s">
        <v>188</v>
      </c>
      <c r="K13" s="72" t="s">
        <v>191</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56083895</v>
      </c>
      <c r="D15" s="79">
        <v>68603097</v>
      </c>
      <c r="E15" s="79">
        <v>57936391</v>
      </c>
      <c r="F15" s="79">
        <v>66318891</v>
      </c>
      <c r="G15" s="79">
        <v>66372951</v>
      </c>
      <c r="H15" s="79">
        <v>62072899</v>
      </c>
      <c r="I15" s="79">
        <v>61059407</v>
      </c>
      <c r="J15" s="79">
        <v>68717754</v>
      </c>
      <c r="K15" s="79">
        <v>63512471</v>
      </c>
      <c r="L15" s="79">
        <v>61831091</v>
      </c>
      <c r="M15" s="79">
        <v>0</v>
      </c>
      <c r="N15" s="79">
        <v>0</v>
      </c>
      <c r="O15" s="79">
        <v>632508847</v>
      </c>
    </row>
    <row r="16" spans="2:15" ht="7.5" customHeight="1">
      <c r="B16" s="75" t="s">
        <v>110</v>
      </c>
      <c r="C16" s="79">
        <v>11172478</v>
      </c>
      <c r="D16" s="79">
        <v>8849458</v>
      </c>
      <c r="E16" s="79">
        <v>8268342</v>
      </c>
      <c r="F16" s="79">
        <v>5299985</v>
      </c>
      <c r="G16" s="79">
        <v>8358730</v>
      </c>
      <c r="H16" s="79">
        <v>17595093</v>
      </c>
      <c r="I16" s="79">
        <v>12349566</v>
      </c>
      <c r="J16" s="79">
        <v>15290175</v>
      </c>
      <c r="K16" s="79">
        <v>12343157</v>
      </c>
      <c r="L16" s="79">
        <v>15938709</v>
      </c>
      <c r="M16" s="79">
        <v>0</v>
      </c>
      <c r="N16" s="79">
        <v>0</v>
      </c>
      <c r="O16" s="79">
        <v>115465693</v>
      </c>
    </row>
    <row r="17" spans="2:15" ht="7.5" customHeight="1">
      <c r="B17" s="75" t="s">
        <v>111</v>
      </c>
      <c r="C17" s="79">
        <v>59748899</v>
      </c>
      <c r="D17" s="79">
        <v>60066307</v>
      </c>
      <c r="E17" s="79">
        <v>73486511</v>
      </c>
      <c r="F17" s="79">
        <v>64264200</v>
      </c>
      <c r="G17" s="79">
        <v>70876024</v>
      </c>
      <c r="H17" s="79">
        <v>64770371</v>
      </c>
      <c r="I17" s="79">
        <v>51933072</v>
      </c>
      <c r="J17" s="79">
        <v>70693737</v>
      </c>
      <c r="K17" s="79">
        <v>64807137</v>
      </c>
      <c r="L17" s="79">
        <v>59608096</v>
      </c>
      <c r="M17" s="79">
        <v>0</v>
      </c>
      <c r="N17" s="79">
        <v>0</v>
      </c>
      <c r="O17" s="79">
        <v>640254354</v>
      </c>
    </row>
    <row r="18" spans="2:15" ht="7.5" customHeight="1">
      <c r="B18" s="144" t="s">
        <v>112</v>
      </c>
      <c r="C18" s="145">
        <v>43822422</v>
      </c>
      <c r="D18" s="145">
        <v>51012713</v>
      </c>
      <c r="E18" s="145">
        <v>51999321</v>
      </c>
      <c r="F18" s="145">
        <v>46815937</v>
      </c>
      <c r="G18" s="145">
        <v>57940084</v>
      </c>
      <c r="H18" s="145">
        <v>53201499</v>
      </c>
      <c r="I18" s="145">
        <v>44766623</v>
      </c>
      <c r="J18" s="145">
        <v>53808332</v>
      </c>
      <c r="K18" s="145">
        <v>49678629</v>
      </c>
      <c r="L18" s="145">
        <v>46587259</v>
      </c>
      <c r="M18" s="145">
        <v>0</v>
      </c>
      <c r="N18" s="145">
        <v>0</v>
      </c>
      <c r="O18" s="145">
        <v>499632819</v>
      </c>
    </row>
    <row r="19" spans="2:15" ht="7.5" customHeight="1">
      <c r="B19" s="79" t="s">
        <v>113</v>
      </c>
      <c r="C19" s="79">
        <v>197762019</v>
      </c>
      <c r="D19" s="79">
        <v>183050280</v>
      </c>
      <c r="E19" s="79">
        <v>257180312</v>
      </c>
      <c r="F19" s="79">
        <v>208115603</v>
      </c>
      <c r="G19" s="79">
        <v>228115212</v>
      </c>
      <c r="H19" s="79">
        <v>268717251</v>
      </c>
      <c r="I19" s="79">
        <v>220854784</v>
      </c>
      <c r="J19" s="79">
        <v>236475740</v>
      </c>
      <c r="K19" s="79">
        <v>265699636</v>
      </c>
      <c r="L19" s="79">
        <v>237974636</v>
      </c>
      <c r="M19" s="79">
        <v>0</v>
      </c>
      <c r="N19" s="79">
        <v>0</v>
      </c>
      <c r="O19" s="79">
        <v>2303945473</v>
      </c>
    </row>
    <row r="20" spans="2:15" ht="7.5" customHeight="1">
      <c r="B20" s="75" t="s">
        <v>114</v>
      </c>
      <c r="C20" s="79">
        <v>41846120</v>
      </c>
      <c r="D20" s="79">
        <v>42261010</v>
      </c>
      <c r="E20" s="79">
        <v>40046284</v>
      </c>
      <c r="F20" s="79">
        <v>45354052</v>
      </c>
      <c r="G20" s="79">
        <v>51543486</v>
      </c>
      <c r="H20" s="79">
        <v>47820426</v>
      </c>
      <c r="I20" s="79">
        <v>52317246</v>
      </c>
      <c r="J20" s="79">
        <v>54526056</v>
      </c>
      <c r="K20" s="79">
        <v>42422311</v>
      </c>
      <c r="L20" s="79">
        <v>55424969</v>
      </c>
      <c r="M20" s="79">
        <v>0</v>
      </c>
      <c r="N20" s="79">
        <v>0</v>
      </c>
      <c r="O20" s="79">
        <v>473561960</v>
      </c>
    </row>
    <row r="21" spans="2:15" ht="7.5" customHeight="1">
      <c r="B21" s="75" t="s">
        <v>115</v>
      </c>
      <c r="C21" s="79">
        <v>19210024</v>
      </c>
      <c r="D21" s="79">
        <v>17806379</v>
      </c>
      <c r="E21" s="79">
        <v>26402549</v>
      </c>
      <c r="F21" s="79">
        <v>19001813</v>
      </c>
      <c r="G21" s="79">
        <v>22010625</v>
      </c>
      <c r="H21" s="79">
        <v>29722730</v>
      </c>
      <c r="I21" s="79">
        <v>19604668</v>
      </c>
      <c r="J21" s="79">
        <v>20687562</v>
      </c>
      <c r="K21" s="79">
        <v>27694926</v>
      </c>
      <c r="L21" s="79">
        <v>21754003</v>
      </c>
      <c r="M21" s="79">
        <v>0</v>
      </c>
      <c r="N21" s="79">
        <v>0</v>
      </c>
      <c r="O21" s="79">
        <v>223895279</v>
      </c>
    </row>
    <row r="22" spans="2:15" ht="7.5" customHeight="1">
      <c r="B22" s="144" t="s">
        <v>116</v>
      </c>
      <c r="C22" s="145">
        <v>3851845</v>
      </c>
      <c r="D22" s="145">
        <v>5078462</v>
      </c>
      <c r="E22" s="145">
        <v>4833091</v>
      </c>
      <c r="F22" s="145">
        <v>4338971</v>
      </c>
      <c r="G22" s="145">
        <v>5682896</v>
      </c>
      <c r="H22" s="145">
        <v>5854342</v>
      </c>
      <c r="I22" s="145">
        <v>4316711</v>
      </c>
      <c r="J22" s="145">
        <v>5754615</v>
      </c>
      <c r="K22" s="145">
        <v>5684350</v>
      </c>
      <c r="L22" s="145">
        <v>5062943</v>
      </c>
      <c r="M22" s="145">
        <v>0</v>
      </c>
      <c r="N22" s="145">
        <v>0</v>
      </c>
      <c r="O22" s="145">
        <v>50458226</v>
      </c>
    </row>
    <row r="23" spans="2:15" ht="7.5" customHeight="1">
      <c r="B23" s="79" t="s">
        <v>117</v>
      </c>
      <c r="C23" s="79">
        <v>1159162</v>
      </c>
      <c r="D23" s="79">
        <v>1092951</v>
      </c>
      <c r="E23" s="79">
        <v>1273952</v>
      </c>
      <c r="F23" s="79">
        <v>1269892</v>
      </c>
      <c r="G23" s="79">
        <v>1266736</v>
      </c>
      <c r="H23" s="79">
        <v>1427570</v>
      </c>
      <c r="I23" s="79">
        <v>1476435</v>
      </c>
      <c r="J23" s="79">
        <v>1560172</v>
      </c>
      <c r="K23" s="79">
        <v>1331844</v>
      </c>
      <c r="L23" s="79">
        <v>1375581</v>
      </c>
      <c r="M23" s="79">
        <v>0</v>
      </c>
      <c r="N23" s="79">
        <v>0</v>
      </c>
      <c r="O23" s="79">
        <v>13234295</v>
      </c>
    </row>
    <row r="24" spans="2:15" ht="7.5" customHeight="1">
      <c r="B24" s="75" t="s">
        <v>118</v>
      </c>
      <c r="C24" s="79">
        <v>111910862</v>
      </c>
      <c r="D24" s="79">
        <v>118728683</v>
      </c>
      <c r="E24" s="79">
        <v>114490013</v>
      </c>
      <c r="F24" s="79">
        <v>122166054</v>
      </c>
      <c r="G24" s="79">
        <v>123678821</v>
      </c>
      <c r="H24" s="79">
        <v>125268006</v>
      </c>
      <c r="I24" s="79">
        <v>114076247</v>
      </c>
      <c r="J24" s="79">
        <v>115696028</v>
      </c>
      <c r="K24" s="79">
        <v>118435548</v>
      </c>
      <c r="L24" s="79">
        <v>110447270</v>
      </c>
      <c r="M24" s="79">
        <v>0</v>
      </c>
      <c r="N24" s="79">
        <v>0</v>
      </c>
      <c r="O24" s="79">
        <v>1174897532</v>
      </c>
    </row>
    <row r="25" spans="2:15" ht="7.5" customHeight="1">
      <c r="B25" s="75" t="s">
        <v>119</v>
      </c>
      <c r="C25" s="79">
        <v>97701230</v>
      </c>
      <c r="D25" s="79">
        <v>86828232</v>
      </c>
      <c r="E25" s="79">
        <v>106941246</v>
      </c>
      <c r="F25" s="79">
        <v>107388713</v>
      </c>
      <c r="G25" s="79">
        <v>101779716</v>
      </c>
      <c r="H25" s="79">
        <v>102573872</v>
      </c>
      <c r="I25" s="79">
        <v>127231260</v>
      </c>
      <c r="J25" s="79">
        <v>101733498</v>
      </c>
      <c r="K25" s="79">
        <v>108833147</v>
      </c>
      <c r="L25" s="79">
        <v>112325311</v>
      </c>
      <c r="M25" s="79">
        <v>0</v>
      </c>
      <c r="N25" s="79">
        <v>0</v>
      </c>
      <c r="O25" s="79">
        <v>1053336225</v>
      </c>
    </row>
    <row r="26" spans="2:15" ht="7.5" customHeight="1">
      <c r="B26" s="144" t="s">
        <v>120</v>
      </c>
      <c r="C26" s="145">
        <v>4459979</v>
      </c>
      <c r="D26" s="145">
        <v>4221830</v>
      </c>
      <c r="E26" s="145">
        <v>4522204</v>
      </c>
      <c r="F26" s="145">
        <v>4685313</v>
      </c>
      <c r="G26" s="145">
        <v>4689675</v>
      </c>
      <c r="H26" s="145">
        <v>4644820</v>
      </c>
      <c r="I26" s="145">
        <v>4753037</v>
      </c>
      <c r="J26" s="145">
        <v>4135111</v>
      </c>
      <c r="K26" s="145">
        <v>4587075</v>
      </c>
      <c r="L26" s="145">
        <v>4909418</v>
      </c>
      <c r="M26" s="145">
        <v>0</v>
      </c>
      <c r="N26" s="145">
        <v>0</v>
      </c>
      <c r="O26" s="145">
        <v>45608462</v>
      </c>
    </row>
    <row r="27" spans="2:15" ht="7.5" customHeight="1">
      <c r="B27" s="79" t="s">
        <v>121</v>
      </c>
      <c r="C27" s="79">
        <v>22225338</v>
      </c>
      <c r="D27" s="79">
        <v>19050101</v>
      </c>
      <c r="E27" s="79">
        <v>22829993</v>
      </c>
      <c r="F27" s="79">
        <v>17583652</v>
      </c>
      <c r="G27" s="79">
        <v>20078455</v>
      </c>
      <c r="H27" s="79">
        <v>20755939</v>
      </c>
      <c r="I27" s="79">
        <v>22830352</v>
      </c>
      <c r="J27" s="79">
        <v>20280333</v>
      </c>
      <c r="K27" s="79">
        <v>25357737</v>
      </c>
      <c r="L27" s="79">
        <v>25452961</v>
      </c>
      <c r="M27" s="79">
        <v>0</v>
      </c>
      <c r="N27" s="79">
        <v>0</v>
      </c>
      <c r="O27" s="79">
        <v>216444861</v>
      </c>
    </row>
    <row r="28" spans="2:15" ht="7.5" customHeight="1">
      <c r="B28" s="75" t="s">
        <v>122</v>
      </c>
      <c r="C28" s="79">
        <v>98567435</v>
      </c>
      <c r="D28" s="79">
        <v>101330397</v>
      </c>
      <c r="E28" s="79">
        <v>124666520</v>
      </c>
      <c r="F28" s="79">
        <v>118782864</v>
      </c>
      <c r="G28" s="79">
        <v>97548838</v>
      </c>
      <c r="H28" s="79">
        <v>147353659</v>
      </c>
      <c r="I28" s="79">
        <v>142408361</v>
      </c>
      <c r="J28" s="79">
        <v>106229655</v>
      </c>
      <c r="K28" s="79">
        <v>158721707</v>
      </c>
      <c r="L28" s="79">
        <v>113435038</v>
      </c>
      <c r="M28" s="79">
        <v>0</v>
      </c>
      <c r="N28" s="79">
        <v>0</v>
      </c>
      <c r="O28" s="79">
        <v>1209044474</v>
      </c>
    </row>
    <row r="29" spans="2:15" ht="7.5" customHeight="1">
      <c r="B29" s="75" t="s">
        <v>123</v>
      </c>
      <c r="C29" s="79">
        <v>98490233</v>
      </c>
      <c r="D29" s="79">
        <v>97465127</v>
      </c>
      <c r="E29" s="79">
        <v>100182253</v>
      </c>
      <c r="F29" s="79">
        <v>104821791</v>
      </c>
      <c r="G29" s="79">
        <v>99781161</v>
      </c>
      <c r="H29" s="79">
        <v>93666363</v>
      </c>
      <c r="I29" s="79">
        <v>93371464</v>
      </c>
      <c r="J29" s="79">
        <v>110101572</v>
      </c>
      <c r="K29" s="79">
        <v>112843234</v>
      </c>
      <c r="L29" s="79">
        <v>115240132</v>
      </c>
      <c r="M29" s="79">
        <v>0</v>
      </c>
      <c r="N29" s="79">
        <v>0</v>
      </c>
      <c r="O29" s="79">
        <v>1025963330</v>
      </c>
    </row>
    <row r="30" spans="2:15" ht="7.5" customHeight="1">
      <c r="B30" s="144" t="s">
        <v>124</v>
      </c>
      <c r="C30" s="145">
        <v>49045824</v>
      </c>
      <c r="D30" s="145">
        <v>45248531</v>
      </c>
      <c r="E30" s="145">
        <v>47468231</v>
      </c>
      <c r="F30" s="145">
        <v>56282763</v>
      </c>
      <c r="G30" s="145">
        <v>57099002</v>
      </c>
      <c r="H30" s="145">
        <v>52383023</v>
      </c>
      <c r="I30" s="145">
        <v>61956410</v>
      </c>
      <c r="J30" s="145">
        <v>56627356</v>
      </c>
      <c r="K30" s="145">
        <v>58117300</v>
      </c>
      <c r="L30" s="145">
        <v>67148548</v>
      </c>
      <c r="M30" s="145">
        <v>0</v>
      </c>
      <c r="N30" s="145">
        <v>0</v>
      </c>
      <c r="O30" s="145">
        <v>551376988</v>
      </c>
    </row>
    <row r="31" spans="2:15" ht="7.5" customHeight="1">
      <c r="B31" s="79" t="s">
        <v>125</v>
      </c>
      <c r="C31" s="79">
        <v>42367453</v>
      </c>
      <c r="D31" s="79">
        <v>22264888</v>
      </c>
      <c r="E31" s="79">
        <v>41898938</v>
      </c>
      <c r="F31" s="79">
        <v>33205454</v>
      </c>
      <c r="G31" s="79">
        <v>45116460</v>
      </c>
      <c r="H31" s="79">
        <v>40840831</v>
      </c>
      <c r="I31" s="79">
        <v>43920773</v>
      </c>
      <c r="J31" s="79">
        <v>42996883</v>
      </c>
      <c r="K31" s="79">
        <v>44667021</v>
      </c>
      <c r="L31" s="79">
        <v>41420486</v>
      </c>
      <c r="M31" s="79">
        <v>0</v>
      </c>
      <c r="N31" s="79">
        <v>0</v>
      </c>
      <c r="O31" s="79">
        <v>398699187</v>
      </c>
    </row>
    <row r="32" spans="2:15" ht="7.5" customHeight="1">
      <c r="B32" s="75" t="s">
        <v>126</v>
      </c>
      <c r="C32" s="79">
        <v>65610592</v>
      </c>
      <c r="D32" s="79">
        <v>62126885</v>
      </c>
      <c r="E32" s="79">
        <v>62705413</v>
      </c>
      <c r="F32" s="79">
        <v>63843227</v>
      </c>
      <c r="G32" s="79">
        <v>69364386</v>
      </c>
      <c r="H32" s="79">
        <v>60297948</v>
      </c>
      <c r="I32" s="79">
        <v>62556740</v>
      </c>
      <c r="J32" s="79">
        <v>53374908</v>
      </c>
      <c r="K32" s="79">
        <v>56498310</v>
      </c>
      <c r="L32" s="79">
        <v>70829818</v>
      </c>
      <c r="M32" s="79">
        <v>0</v>
      </c>
      <c r="N32" s="79">
        <v>0</v>
      </c>
      <c r="O32" s="79">
        <v>627208227</v>
      </c>
    </row>
    <row r="33" spans="2:15" ht="7.5" customHeight="1">
      <c r="B33" s="75" t="s">
        <v>127</v>
      </c>
      <c r="C33" s="79">
        <v>44186322</v>
      </c>
      <c r="D33" s="79">
        <v>51969154</v>
      </c>
      <c r="E33" s="79">
        <v>60883770</v>
      </c>
      <c r="F33" s="79">
        <v>52671510</v>
      </c>
      <c r="G33" s="79">
        <v>63718566</v>
      </c>
      <c r="H33" s="79">
        <v>54445972</v>
      </c>
      <c r="I33" s="79">
        <v>58431475</v>
      </c>
      <c r="J33" s="79">
        <v>64863329</v>
      </c>
      <c r="K33" s="79">
        <v>55459693</v>
      </c>
      <c r="L33" s="79">
        <v>60367024</v>
      </c>
      <c r="M33" s="79">
        <v>0</v>
      </c>
      <c r="N33" s="79">
        <v>0</v>
      </c>
      <c r="O33" s="79">
        <v>566996815</v>
      </c>
    </row>
    <row r="34" spans="2:15" ht="7.5" customHeight="1">
      <c r="B34" s="144" t="s">
        <v>128</v>
      </c>
      <c r="C34" s="145">
        <v>15112663</v>
      </c>
      <c r="D34" s="145">
        <v>15656282</v>
      </c>
      <c r="E34" s="145">
        <v>14731937</v>
      </c>
      <c r="F34" s="145">
        <v>12673251</v>
      </c>
      <c r="G34" s="145">
        <v>14247132</v>
      </c>
      <c r="H34" s="145">
        <v>13976236</v>
      </c>
      <c r="I34" s="145">
        <v>33994672</v>
      </c>
      <c r="J34" s="145">
        <v>16311170</v>
      </c>
      <c r="K34" s="145">
        <v>15370399</v>
      </c>
      <c r="L34" s="145">
        <v>17272235</v>
      </c>
      <c r="M34" s="145">
        <v>0</v>
      </c>
      <c r="N34" s="145">
        <v>0</v>
      </c>
      <c r="O34" s="145">
        <v>169345977</v>
      </c>
    </row>
    <row r="35" spans="2:15" ht="7.5" customHeight="1">
      <c r="B35" s="79" t="s">
        <v>129</v>
      </c>
      <c r="C35" s="79">
        <v>39631311</v>
      </c>
      <c r="D35" s="79">
        <v>35079896</v>
      </c>
      <c r="E35" s="79">
        <v>38876239</v>
      </c>
      <c r="F35" s="79">
        <v>40804494</v>
      </c>
      <c r="G35" s="79">
        <v>42716585</v>
      </c>
      <c r="H35" s="79">
        <v>42308037</v>
      </c>
      <c r="I35" s="79">
        <v>40978894</v>
      </c>
      <c r="J35" s="79">
        <v>44743925</v>
      </c>
      <c r="K35" s="79">
        <v>67127348</v>
      </c>
      <c r="L35" s="79">
        <v>74337633</v>
      </c>
      <c r="M35" s="79">
        <v>0</v>
      </c>
      <c r="N35" s="79">
        <v>0</v>
      </c>
      <c r="O35" s="79">
        <v>466604362</v>
      </c>
    </row>
    <row r="36" spans="2:15" ht="7.5" customHeight="1">
      <c r="B36" s="75" t="s">
        <v>130</v>
      </c>
      <c r="C36" s="79">
        <v>47131690</v>
      </c>
      <c r="D36" s="79">
        <v>47078973</v>
      </c>
      <c r="E36" s="79">
        <v>47701960</v>
      </c>
      <c r="F36" s="79">
        <v>34317856</v>
      </c>
      <c r="G36" s="79">
        <v>39664182</v>
      </c>
      <c r="H36" s="79">
        <v>37527006</v>
      </c>
      <c r="I36" s="79">
        <v>38099692</v>
      </c>
      <c r="J36" s="79">
        <v>47650123</v>
      </c>
      <c r="K36" s="79">
        <v>44932508</v>
      </c>
      <c r="L36" s="79">
        <v>33694665</v>
      </c>
      <c r="M36" s="79">
        <v>0</v>
      </c>
      <c r="N36" s="79">
        <v>0</v>
      </c>
      <c r="O36" s="79">
        <v>417798655</v>
      </c>
    </row>
    <row r="37" spans="2:15" ht="7.5" customHeight="1">
      <c r="B37" s="75" t="s">
        <v>131</v>
      </c>
      <c r="C37" s="79">
        <v>82713285</v>
      </c>
      <c r="D37" s="79">
        <v>69308254</v>
      </c>
      <c r="E37" s="79">
        <v>66052567</v>
      </c>
      <c r="F37" s="79">
        <v>73300700</v>
      </c>
      <c r="G37" s="79">
        <v>78497105</v>
      </c>
      <c r="H37" s="79">
        <v>65356835</v>
      </c>
      <c r="I37" s="79">
        <v>84889421</v>
      </c>
      <c r="J37" s="79">
        <v>81617950</v>
      </c>
      <c r="K37" s="79">
        <v>67613122</v>
      </c>
      <c r="L37" s="79">
        <v>97842688</v>
      </c>
      <c r="M37" s="79">
        <v>0</v>
      </c>
      <c r="N37" s="79">
        <v>0</v>
      </c>
      <c r="O37" s="79">
        <v>767191927</v>
      </c>
    </row>
    <row r="38" spans="2:15" ht="7.5" customHeight="1">
      <c r="B38" s="144" t="s">
        <v>132</v>
      </c>
      <c r="C38" s="145">
        <v>46213666</v>
      </c>
      <c r="D38" s="145">
        <v>43249456</v>
      </c>
      <c r="E38" s="145">
        <v>57914711</v>
      </c>
      <c r="F38" s="145">
        <v>44723022</v>
      </c>
      <c r="G38" s="145">
        <v>52449753</v>
      </c>
      <c r="H38" s="145">
        <v>60352517</v>
      </c>
      <c r="I38" s="145">
        <v>55127680</v>
      </c>
      <c r="J38" s="145">
        <v>57823217</v>
      </c>
      <c r="K38" s="145">
        <v>66139744</v>
      </c>
      <c r="L38" s="145">
        <v>63522207</v>
      </c>
      <c r="M38" s="145">
        <v>0</v>
      </c>
      <c r="N38" s="145">
        <v>0</v>
      </c>
      <c r="O38" s="145">
        <v>547515973</v>
      </c>
    </row>
    <row r="39" spans="2:15" ht="7.5" customHeight="1">
      <c r="B39" s="79" t="s">
        <v>133</v>
      </c>
      <c r="C39" s="79">
        <v>47008110</v>
      </c>
      <c r="D39" s="79">
        <v>43687450</v>
      </c>
      <c r="E39" s="79">
        <v>49142924</v>
      </c>
      <c r="F39" s="79">
        <v>43008121</v>
      </c>
      <c r="G39" s="79">
        <v>40887939</v>
      </c>
      <c r="H39" s="79">
        <v>40887939</v>
      </c>
      <c r="I39" s="79">
        <v>48859266</v>
      </c>
      <c r="J39" s="79">
        <v>48868266</v>
      </c>
      <c r="K39" s="79">
        <v>43040407</v>
      </c>
      <c r="L39" s="79">
        <v>52991231</v>
      </c>
      <c r="M39" s="79">
        <v>0</v>
      </c>
      <c r="N39" s="79">
        <v>0</v>
      </c>
      <c r="O39" s="79">
        <v>458381653</v>
      </c>
    </row>
    <row r="40" spans="2:15" ht="7.5" customHeight="1">
      <c r="B40" s="75" t="s">
        <v>134</v>
      </c>
      <c r="C40" s="79">
        <v>61124166</v>
      </c>
      <c r="D40" s="79">
        <v>80886906</v>
      </c>
      <c r="E40" s="79">
        <v>92025056</v>
      </c>
      <c r="F40" s="79">
        <v>62037812</v>
      </c>
      <c r="G40" s="79">
        <v>90783355</v>
      </c>
      <c r="H40" s="79">
        <v>89156286</v>
      </c>
      <c r="I40" s="79">
        <v>60549534</v>
      </c>
      <c r="J40" s="79">
        <v>89059576</v>
      </c>
      <c r="K40" s="79">
        <v>84296999</v>
      </c>
      <c r="L40" s="79">
        <v>72365155</v>
      </c>
      <c r="M40" s="79">
        <v>0</v>
      </c>
      <c r="N40" s="79">
        <v>0</v>
      </c>
      <c r="O40" s="79">
        <v>782284845</v>
      </c>
    </row>
    <row r="41" spans="2:15" ht="7.5" customHeight="1">
      <c r="B41" s="75" t="s">
        <v>135</v>
      </c>
      <c r="C41" s="79">
        <v>20976682</v>
      </c>
      <c r="D41" s="79">
        <v>18235895</v>
      </c>
      <c r="E41" s="79">
        <v>20184451</v>
      </c>
      <c r="F41" s="79">
        <v>19770311</v>
      </c>
      <c r="G41" s="79">
        <v>21747429</v>
      </c>
      <c r="H41" s="79">
        <v>22159169</v>
      </c>
      <c r="I41" s="79">
        <v>25795505</v>
      </c>
      <c r="J41" s="79">
        <v>24689281</v>
      </c>
      <c r="K41" s="79">
        <v>24830792</v>
      </c>
      <c r="L41" s="79">
        <v>24713597</v>
      </c>
      <c r="M41" s="79">
        <v>0</v>
      </c>
      <c r="N41" s="79">
        <v>0</v>
      </c>
      <c r="O41" s="79">
        <v>223103112</v>
      </c>
    </row>
    <row r="42" spans="2:15" ht="7.5" customHeight="1">
      <c r="B42" s="144" t="s">
        <v>136</v>
      </c>
      <c r="C42" s="145">
        <v>29430446</v>
      </c>
      <c r="D42" s="145">
        <v>27411140</v>
      </c>
      <c r="E42" s="145">
        <v>39676402</v>
      </c>
      <c r="F42" s="145">
        <v>32119959</v>
      </c>
      <c r="G42" s="145">
        <v>34495749</v>
      </c>
      <c r="H42" s="145">
        <v>37257797</v>
      </c>
      <c r="I42" s="145">
        <v>39459817</v>
      </c>
      <c r="J42" s="145">
        <v>33677428</v>
      </c>
      <c r="K42" s="145">
        <v>40180881</v>
      </c>
      <c r="L42" s="145">
        <v>42039974</v>
      </c>
      <c r="M42" s="145">
        <v>0</v>
      </c>
      <c r="N42" s="145">
        <v>0</v>
      </c>
      <c r="O42" s="145">
        <v>355749593</v>
      </c>
    </row>
    <row r="43" spans="2:15" ht="7.5" customHeight="1">
      <c r="B43" s="79" t="s">
        <v>137</v>
      </c>
      <c r="C43" s="79">
        <v>27169737</v>
      </c>
      <c r="D43" s="79">
        <v>24264600</v>
      </c>
      <c r="E43" s="79">
        <v>16933027</v>
      </c>
      <c r="F43" s="79">
        <v>29278297</v>
      </c>
      <c r="G43" s="79">
        <v>32391145</v>
      </c>
      <c r="H43" s="79">
        <v>24061807</v>
      </c>
      <c r="I43" s="79">
        <v>32398051</v>
      </c>
      <c r="J43" s="79">
        <v>31904985</v>
      </c>
      <c r="K43" s="79">
        <v>22661290</v>
      </c>
      <c r="L43" s="79">
        <v>32813640</v>
      </c>
      <c r="M43" s="79">
        <v>0</v>
      </c>
      <c r="N43" s="79">
        <v>0</v>
      </c>
      <c r="O43" s="79">
        <v>273876579</v>
      </c>
    </row>
    <row r="44" spans="2:15" ht="7.5" customHeight="1">
      <c r="B44" s="75" t="s">
        <v>138</v>
      </c>
      <c r="C44" s="79">
        <v>8604918</v>
      </c>
      <c r="D44" s="79">
        <v>5070518</v>
      </c>
      <c r="E44" s="79">
        <v>7465277</v>
      </c>
      <c r="F44" s="79">
        <v>7855844</v>
      </c>
      <c r="G44" s="79">
        <v>6867876</v>
      </c>
      <c r="H44" s="79">
        <v>8490966</v>
      </c>
      <c r="I44" s="79">
        <v>8946460</v>
      </c>
      <c r="J44" s="79">
        <v>6198267</v>
      </c>
      <c r="K44" s="79">
        <v>9170531</v>
      </c>
      <c r="L44" s="79">
        <v>9439197</v>
      </c>
      <c r="M44" s="79">
        <v>0</v>
      </c>
      <c r="N44" s="79">
        <v>0</v>
      </c>
      <c r="O44" s="79">
        <v>78109854</v>
      </c>
    </row>
    <row r="45" spans="2:15" ht="7.5" customHeight="1">
      <c r="B45" s="75" t="s">
        <v>139</v>
      </c>
      <c r="C45" s="79">
        <v>58583977</v>
      </c>
      <c r="D45" s="79">
        <v>55512959</v>
      </c>
      <c r="E45" s="79">
        <v>62279289</v>
      </c>
      <c r="F45" s="79">
        <v>64996613</v>
      </c>
      <c r="G45" s="79">
        <v>70203069</v>
      </c>
      <c r="H45" s="79">
        <v>74320345</v>
      </c>
      <c r="I45" s="79">
        <v>68178767</v>
      </c>
      <c r="J45" s="79">
        <v>70373896</v>
      </c>
      <c r="K45" s="79">
        <v>67873690</v>
      </c>
      <c r="L45" s="79">
        <v>72300926</v>
      </c>
      <c r="M45" s="79">
        <v>0</v>
      </c>
      <c r="N45" s="79">
        <v>0</v>
      </c>
      <c r="O45" s="79">
        <v>664623531</v>
      </c>
    </row>
    <row r="46" spans="2:15" ht="7.5" customHeight="1">
      <c r="B46" s="144" t="s">
        <v>140</v>
      </c>
      <c r="C46" s="145">
        <v>42715533</v>
      </c>
      <c r="D46" s="145">
        <v>40192034</v>
      </c>
      <c r="E46" s="145">
        <v>43607638</v>
      </c>
      <c r="F46" s="145">
        <v>39996721</v>
      </c>
      <c r="G46" s="145">
        <v>42880661</v>
      </c>
      <c r="H46" s="145">
        <v>41397454</v>
      </c>
      <c r="I46" s="145">
        <v>39712125</v>
      </c>
      <c r="J46" s="145">
        <v>46675847</v>
      </c>
      <c r="K46" s="145">
        <v>43817357</v>
      </c>
      <c r="L46" s="145">
        <v>39408663</v>
      </c>
      <c r="M46" s="145">
        <v>0</v>
      </c>
      <c r="N46" s="145">
        <v>0</v>
      </c>
      <c r="O46" s="145">
        <v>420404033</v>
      </c>
    </row>
    <row r="47" spans="2:15" ht="7.5" customHeight="1">
      <c r="B47" s="79" t="s">
        <v>141</v>
      </c>
      <c r="C47" s="79">
        <v>100824879</v>
      </c>
      <c r="D47" s="79">
        <v>84553343</v>
      </c>
      <c r="E47" s="79">
        <v>133526140</v>
      </c>
      <c r="F47" s="79">
        <v>95451924</v>
      </c>
      <c r="G47" s="79">
        <v>105436745</v>
      </c>
      <c r="H47" s="79">
        <v>140510075</v>
      </c>
      <c r="I47" s="79">
        <v>95484143</v>
      </c>
      <c r="J47" s="79">
        <v>89241809</v>
      </c>
      <c r="K47" s="79">
        <v>156105083</v>
      </c>
      <c r="L47" s="79">
        <v>97422921</v>
      </c>
      <c r="M47" s="79">
        <v>0</v>
      </c>
      <c r="N47" s="79">
        <v>0</v>
      </c>
      <c r="O47" s="79">
        <v>1098557062</v>
      </c>
    </row>
    <row r="48" spans="2:15" ht="7.5" customHeight="1">
      <c r="B48" s="75" t="s">
        <v>142</v>
      </c>
      <c r="C48" s="79">
        <v>75011996</v>
      </c>
      <c r="D48" s="79">
        <v>78642145</v>
      </c>
      <c r="E48" s="79">
        <v>81653295</v>
      </c>
      <c r="F48" s="79">
        <v>80828057</v>
      </c>
      <c r="G48" s="79">
        <v>90481713</v>
      </c>
      <c r="H48" s="79">
        <v>80510692</v>
      </c>
      <c r="I48" s="79">
        <v>78196256</v>
      </c>
      <c r="J48" s="79">
        <v>86630663</v>
      </c>
      <c r="K48" s="79">
        <v>84229219</v>
      </c>
      <c r="L48" s="79">
        <v>84375523</v>
      </c>
      <c r="M48" s="79">
        <v>0</v>
      </c>
      <c r="N48" s="79">
        <v>0</v>
      </c>
      <c r="O48" s="79">
        <v>820559559</v>
      </c>
    </row>
    <row r="49" spans="2:15" ht="7.5" customHeight="1">
      <c r="B49" s="75" t="s">
        <v>143</v>
      </c>
      <c r="C49" s="79">
        <v>26874925</v>
      </c>
      <c r="D49" s="79">
        <v>33500835</v>
      </c>
      <c r="E49" s="79">
        <v>28853471</v>
      </c>
      <c r="F49" s="79">
        <v>28000713</v>
      </c>
      <c r="G49" s="79">
        <v>25689981</v>
      </c>
      <c r="H49" s="79">
        <v>41031286</v>
      </c>
      <c r="I49" s="79">
        <v>32163086</v>
      </c>
      <c r="J49" s="79">
        <v>36014921</v>
      </c>
      <c r="K49" s="79">
        <v>36167388</v>
      </c>
      <c r="L49" s="79">
        <v>40735066</v>
      </c>
      <c r="M49" s="79">
        <v>0</v>
      </c>
      <c r="N49" s="79">
        <v>0</v>
      </c>
      <c r="O49" s="79">
        <v>329031672</v>
      </c>
    </row>
    <row r="50" spans="2:15" ht="7.5" customHeight="1">
      <c r="B50" s="144" t="s">
        <v>144</v>
      </c>
      <c r="C50" s="145">
        <v>126952435</v>
      </c>
      <c r="D50" s="145">
        <v>103290919</v>
      </c>
      <c r="E50" s="145">
        <v>131874207</v>
      </c>
      <c r="F50" s="145">
        <v>128299672</v>
      </c>
      <c r="G50" s="145">
        <v>114384930</v>
      </c>
      <c r="H50" s="145">
        <v>128267488</v>
      </c>
      <c r="I50" s="145">
        <v>134293629</v>
      </c>
      <c r="J50" s="145">
        <v>124441077</v>
      </c>
      <c r="K50" s="145">
        <v>120755011</v>
      </c>
      <c r="L50" s="145">
        <v>134858610</v>
      </c>
      <c r="M50" s="145">
        <v>0</v>
      </c>
      <c r="N50" s="145">
        <v>0</v>
      </c>
      <c r="O50" s="145">
        <v>1247417978</v>
      </c>
    </row>
    <row r="51" spans="2:15" ht="7.5" customHeight="1">
      <c r="B51" s="79" t="s">
        <v>145</v>
      </c>
      <c r="C51" s="79">
        <v>42486753</v>
      </c>
      <c r="D51" s="79">
        <v>75137490</v>
      </c>
      <c r="E51" s="79">
        <v>60047357</v>
      </c>
      <c r="F51" s="79">
        <v>109165600</v>
      </c>
      <c r="G51" s="79">
        <v>47756773</v>
      </c>
      <c r="H51" s="79">
        <v>108481544</v>
      </c>
      <c r="I51" s="79">
        <v>70032475</v>
      </c>
      <c r="J51" s="79">
        <v>52786895</v>
      </c>
      <c r="K51" s="79">
        <v>100521347</v>
      </c>
      <c r="L51" s="79">
        <v>51970285</v>
      </c>
      <c r="M51" s="79">
        <v>0</v>
      </c>
      <c r="N51" s="79">
        <v>0</v>
      </c>
      <c r="O51" s="79">
        <v>718386519</v>
      </c>
    </row>
    <row r="52" spans="2:15" ht="7.5" customHeight="1">
      <c r="B52" s="75" t="s">
        <v>146</v>
      </c>
      <c r="C52" s="79">
        <v>37917499</v>
      </c>
      <c r="D52" s="79">
        <v>37254122</v>
      </c>
      <c r="E52" s="79">
        <v>38785217</v>
      </c>
      <c r="F52" s="79">
        <v>39053659</v>
      </c>
      <c r="G52" s="79">
        <v>41049488</v>
      </c>
      <c r="H52" s="79">
        <v>40954136</v>
      </c>
      <c r="I52" s="79">
        <v>42130801</v>
      </c>
      <c r="J52" s="79">
        <v>43015143</v>
      </c>
      <c r="K52" s="79">
        <v>42719615</v>
      </c>
      <c r="L52" s="79">
        <v>42004843</v>
      </c>
      <c r="M52" s="79">
        <v>0</v>
      </c>
      <c r="N52" s="79">
        <v>0</v>
      </c>
      <c r="O52" s="79">
        <v>404884522</v>
      </c>
    </row>
    <row r="53" spans="2:15" ht="7.5" customHeight="1">
      <c r="B53" s="75" t="s">
        <v>147</v>
      </c>
      <c r="C53" s="79">
        <v>117931575</v>
      </c>
      <c r="D53" s="79">
        <v>109740726</v>
      </c>
      <c r="E53" s="79">
        <v>147094313</v>
      </c>
      <c r="F53" s="79">
        <v>124637715</v>
      </c>
      <c r="G53" s="79">
        <v>131258771</v>
      </c>
      <c r="H53" s="79">
        <v>141268891</v>
      </c>
      <c r="I53" s="79">
        <v>125291085</v>
      </c>
      <c r="J53" s="79">
        <v>126927064</v>
      </c>
      <c r="K53" s="79">
        <v>139499616</v>
      </c>
      <c r="L53" s="79">
        <v>132575688</v>
      </c>
      <c r="M53" s="79">
        <v>0</v>
      </c>
      <c r="N53" s="79">
        <v>0</v>
      </c>
      <c r="O53" s="79">
        <v>1296225444</v>
      </c>
    </row>
    <row r="54" spans="2:15" ht="7.5" customHeight="1">
      <c r="B54" s="144" t="s">
        <v>148</v>
      </c>
      <c r="C54" s="145">
        <v>4728021</v>
      </c>
      <c r="D54" s="145">
        <v>5254840</v>
      </c>
      <c r="E54" s="145">
        <v>4442138</v>
      </c>
      <c r="F54" s="145">
        <v>4837950</v>
      </c>
      <c r="G54" s="145">
        <v>5322825</v>
      </c>
      <c r="H54" s="145">
        <v>4900477</v>
      </c>
      <c r="I54" s="145">
        <v>4927999</v>
      </c>
      <c r="J54" s="145">
        <v>4925057</v>
      </c>
      <c r="K54" s="145">
        <v>4789444</v>
      </c>
      <c r="L54" s="145">
        <v>5388617</v>
      </c>
      <c r="M54" s="145">
        <v>0</v>
      </c>
      <c r="N54" s="145">
        <v>0</v>
      </c>
      <c r="O54" s="145">
        <v>49517368</v>
      </c>
    </row>
    <row r="55" spans="2:15" ht="7.5" customHeight="1">
      <c r="B55" s="79" t="s">
        <v>149</v>
      </c>
      <c r="C55" s="79">
        <v>62646833</v>
      </c>
      <c r="D55" s="79">
        <v>60033528</v>
      </c>
      <c r="E55" s="79">
        <v>66730525</v>
      </c>
      <c r="F55" s="79">
        <v>65972644</v>
      </c>
      <c r="G55" s="79">
        <v>66699722</v>
      </c>
      <c r="H55" s="79">
        <v>59915267</v>
      </c>
      <c r="I55" s="79">
        <v>63159399</v>
      </c>
      <c r="J55" s="79">
        <v>60746615</v>
      </c>
      <c r="K55" s="79">
        <v>67934497</v>
      </c>
      <c r="L55" s="79">
        <v>72631928</v>
      </c>
      <c r="M55" s="79">
        <v>0</v>
      </c>
      <c r="N55" s="79">
        <v>0</v>
      </c>
      <c r="O55" s="79">
        <v>646470958</v>
      </c>
    </row>
    <row r="56" spans="2:15" ht="7.5" customHeight="1">
      <c r="B56" s="75" t="s">
        <v>150</v>
      </c>
      <c r="C56" s="79">
        <v>15383325</v>
      </c>
      <c r="D56" s="79">
        <v>14649728</v>
      </c>
      <c r="E56" s="79">
        <v>14022720</v>
      </c>
      <c r="F56" s="79">
        <v>17394304</v>
      </c>
      <c r="G56" s="79">
        <v>16670945</v>
      </c>
      <c r="H56" s="79">
        <v>19938733</v>
      </c>
      <c r="I56" s="79">
        <v>19262148</v>
      </c>
      <c r="J56" s="79">
        <v>18991517</v>
      </c>
      <c r="K56" s="79">
        <v>19982273</v>
      </c>
      <c r="L56" s="79">
        <v>18556392</v>
      </c>
      <c r="M56" s="79">
        <v>0</v>
      </c>
      <c r="N56" s="79">
        <v>0</v>
      </c>
      <c r="O56" s="79">
        <v>174852085</v>
      </c>
    </row>
    <row r="57" spans="2:15" ht="7.5" customHeight="1">
      <c r="B57" s="75" t="s">
        <v>151</v>
      </c>
      <c r="C57" s="79">
        <v>67176458</v>
      </c>
      <c r="D57" s="79">
        <v>64107697</v>
      </c>
      <c r="E57" s="79">
        <v>77456032</v>
      </c>
      <c r="F57" s="79">
        <v>66960559</v>
      </c>
      <c r="G57" s="79">
        <v>83720269</v>
      </c>
      <c r="H57" s="79">
        <v>78160127</v>
      </c>
      <c r="I57" s="79">
        <v>66652511</v>
      </c>
      <c r="J57" s="79">
        <v>81329188</v>
      </c>
      <c r="K57" s="79">
        <v>78207497</v>
      </c>
      <c r="L57" s="79">
        <v>72141964</v>
      </c>
      <c r="M57" s="79">
        <v>0</v>
      </c>
      <c r="N57" s="79">
        <v>0</v>
      </c>
      <c r="O57" s="79">
        <v>735912302</v>
      </c>
    </row>
    <row r="58" spans="2:15" ht="7.5" customHeight="1">
      <c r="B58" s="144" t="s">
        <v>152</v>
      </c>
      <c r="C58" s="145">
        <v>373803963</v>
      </c>
      <c r="D58" s="145">
        <v>353533639</v>
      </c>
      <c r="E58" s="145">
        <v>392953000</v>
      </c>
      <c r="F58" s="145">
        <v>401291371</v>
      </c>
      <c r="G58" s="145">
        <v>377227754</v>
      </c>
      <c r="H58" s="145">
        <v>389435037</v>
      </c>
      <c r="I58" s="145">
        <v>414501169</v>
      </c>
      <c r="J58" s="145">
        <v>407771925</v>
      </c>
      <c r="K58" s="145">
        <v>402534876</v>
      </c>
      <c r="L58" s="145">
        <v>423745692</v>
      </c>
      <c r="M58" s="145">
        <v>0</v>
      </c>
      <c r="N58" s="145">
        <v>0</v>
      </c>
      <c r="O58" s="145">
        <v>3936798426</v>
      </c>
    </row>
    <row r="59" spans="2:15" ht="7.5" customHeight="1">
      <c r="B59" s="79" t="s">
        <v>153</v>
      </c>
      <c r="C59" s="79">
        <v>25112716</v>
      </c>
      <c r="D59" s="79">
        <v>41743533</v>
      </c>
      <c r="E59" s="79">
        <v>47218065</v>
      </c>
      <c r="F59" s="79">
        <v>39764204</v>
      </c>
      <c r="G59" s="79">
        <v>55018876</v>
      </c>
      <c r="H59" s="79">
        <v>36382085</v>
      </c>
      <c r="I59" s="79">
        <v>64032261</v>
      </c>
      <c r="J59" s="79">
        <v>31612015</v>
      </c>
      <c r="K59" s="79">
        <v>61710198</v>
      </c>
      <c r="L59" s="79">
        <v>33847434</v>
      </c>
      <c r="M59" s="79">
        <v>0</v>
      </c>
      <c r="N59" s="79">
        <v>0</v>
      </c>
      <c r="O59" s="79">
        <v>436441387</v>
      </c>
    </row>
    <row r="60" spans="2:15" ht="7.5" customHeight="1">
      <c r="B60" s="75" t="s">
        <v>154</v>
      </c>
      <c r="C60" s="79">
        <v>6019575</v>
      </c>
      <c r="D60" s="79">
        <v>3431471</v>
      </c>
      <c r="E60" s="79">
        <v>3718843</v>
      </c>
      <c r="F60" s="79">
        <v>4644469</v>
      </c>
      <c r="G60" s="79">
        <v>5145008</v>
      </c>
      <c r="H60" s="79">
        <v>3711172</v>
      </c>
      <c r="I60" s="79">
        <v>3711172</v>
      </c>
      <c r="J60" s="79">
        <v>5532280</v>
      </c>
      <c r="K60" s="79">
        <v>5363062</v>
      </c>
      <c r="L60" s="79">
        <v>4689301</v>
      </c>
      <c r="M60" s="79">
        <v>0</v>
      </c>
      <c r="N60" s="79">
        <v>0</v>
      </c>
      <c r="O60" s="79">
        <v>45966353</v>
      </c>
    </row>
    <row r="61" spans="2:15" ht="7.5" customHeight="1">
      <c r="B61" s="75" t="s">
        <v>155</v>
      </c>
      <c r="C61" s="79">
        <v>82983285</v>
      </c>
      <c r="D61" s="79">
        <v>96317730</v>
      </c>
      <c r="E61" s="79">
        <v>69061570</v>
      </c>
      <c r="F61" s="79">
        <v>80588333</v>
      </c>
      <c r="G61" s="79">
        <v>77428008</v>
      </c>
      <c r="H61" s="79">
        <v>101473354</v>
      </c>
      <c r="I61" s="79">
        <v>93959983</v>
      </c>
      <c r="J61" s="79">
        <v>87584043</v>
      </c>
      <c r="K61" s="79">
        <v>65979708</v>
      </c>
      <c r="L61" s="79">
        <v>97799414</v>
      </c>
      <c r="M61" s="79">
        <v>0</v>
      </c>
      <c r="N61" s="79">
        <v>0</v>
      </c>
      <c r="O61" s="79">
        <v>853175428</v>
      </c>
    </row>
    <row r="62" spans="2:15" ht="7.5" customHeight="1">
      <c r="B62" s="144" t="s">
        <v>156</v>
      </c>
      <c r="C62" s="145">
        <v>52390717</v>
      </c>
      <c r="D62" s="145">
        <v>44349298</v>
      </c>
      <c r="E62" s="145">
        <v>50913074</v>
      </c>
      <c r="F62" s="145">
        <v>57238351</v>
      </c>
      <c r="G62" s="145">
        <v>56564700</v>
      </c>
      <c r="H62" s="145">
        <v>51891258</v>
      </c>
      <c r="I62" s="145">
        <v>61044279</v>
      </c>
      <c r="J62" s="145">
        <v>58705727</v>
      </c>
      <c r="K62" s="145">
        <v>54141791</v>
      </c>
      <c r="L62" s="145">
        <v>65747502</v>
      </c>
      <c r="M62" s="145">
        <v>0</v>
      </c>
      <c r="N62" s="145">
        <v>0</v>
      </c>
      <c r="O62" s="145">
        <v>552986697</v>
      </c>
    </row>
    <row r="63" spans="2:15" ht="7.5" customHeight="1">
      <c r="B63" s="75" t="s">
        <v>157</v>
      </c>
      <c r="C63" s="79">
        <v>17147237</v>
      </c>
      <c r="D63" s="79">
        <v>25034481</v>
      </c>
      <c r="E63" s="79">
        <v>27393698</v>
      </c>
      <c r="F63" s="79">
        <v>20540209</v>
      </c>
      <c r="G63" s="79">
        <v>16150312</v>
      </c>
      <c r="H63" s="79">
        <v>36683600</v>
      </c>
      <c r="I63" s="79">
        <v>6966166</v>
      </c>
      <c r="J63" s="79">
        <v>39083519</v>
      </c>
      <c r="K63" s="79">
        <v>25183021</v>
      </c>
      <c r="L63" s="79">
        <v>7978458</v>
      </c>
      <c r="M63" s="79">
        <v>0</v>
      </c>
      <c r="N63" s="79">
        <v>0</v>
      </c>
      <c r="O63" s="79">
        <v>222160701</v>
      </c>
    </row>
    <row r="64" spans="2:15" ht="7.5" customHeight="1">
      <c r="B64" s="75" t="s">
        <v>158</v>
      </c>
      <c r="C64" s="79">
        <v>61687529</v>
      </c>
      <c r="D64" s="79">
        <v>57085842</v>
      </c>
      <c r="E64" s="79">
        <v>52896892</v>
      </c>
      <c r="F64" s="79">
        <v>64559464</v>
      </c>
      <c r="G64" s="79">
        <v>31526879</v>
      </c>
      <c r="H64" s="79">
        <v>97723257</v>
      </c>
      <c r="I64" s="79">
        <v>19451198</v>
      </c>
      <c r="J64" s="79">
        <v>50245477</v>
      </c>
      <c r="K64" s="79">
        <v>73064540</v>
      </c>
      <c r="L64" s="79">
        <v>65038961</v>
      </c>
      <c r="M64" s="79">
        <v>0</v>
      </c>
      <c r="N64" s="79">
        <v>0</v>
      </c>
      <c r="O64" s="79">
        <v>573280039</v>
      </c>
    </row>
    <row r="65" spans="2:15" ht="7.5" customHeight="1" thickBot="1">
      <c r="B65" s="80" t="s">
        <v>159</v>
      </c>
      <c r="C65" s="79">
        <v>24647175</v>
      </c>
      <c r="D65" s="79">
        <v>24587770</v>
      </c>
      <c r="E65" s="79">
        <v>27695462</v>
      </c>
      <c r="F65" s="79">
        <v>29622570</v>
      </c>
      <c r="G65" s="79">
        <v>31652298</v>
      </c>
      <c r="H65" s="79">
        <v>22635170</v>
      </c>
      <c r="I65" s="79">
        <v>32475999</v>
      </c>
      <c r="J65" s="79">
        <v>19095182</v>
      </c>
      <c r="K65" s="79">
        <v>32579815</v>
      </c>
      <c r="L65" s="79">
        <v>39081018</v>
      </c>
      <c r="M65" s="79">
        <v>0</v>
      </c>
      <c r="N65" s="79">
        <v>0</v>
      </c>
      <c r="O65" s="79">
        <v>284072459</v>
      </c>
    </row>
    <row r="66" spans="2:15" ht="7.5" customHeight="1" thickTop="1">
      <c r="B66" s="76" t="s">
        <v>223</v>
      </c>
      <c r="C66" s="83">
        <v>2917365212</v>
      </c>
      <c r="D66" s="83">
        <v>2864937985</v>
      </c>
      <c r="E66" s="83">
        <v>3220942831</v>
      </c>
      <c r="F66" s="83">
        <v>3105945454</v>
      </c>
      <c r="G66" s="83">
        <v>3142039801</v>
      </c>
      <c r="H66" s="83">
        <v>3394538657</v>
      </c>
      <c r="I66" s="83">
        <v>3204940274</v>
      </c>
      <c r="J66" s="83">
        <v>3227826864</v>
      </c>
      <c r="K66" s="83">
        <v>3445218302</v>
      </c>
      <c r="L66" s="83">
        <v>3350464720</v>
      </c>
      <c r="M66" s="83">
        <v>0</v>
      </c>
      <c r="N66" s="83">
        <v>0</v>
      </c>
      <c r="O66" s="83">
        <v>31874220100</v>
      </c>
    </row>
    <row r="67" spans="2:15" ht="7.5" customHeight="1" thickBot="1">
      <c r="B67" s="77" t="s">
        <v>161</v>
      </c>
      <c r="C67" s="82">
        <v>15689025</v>
      </c>
      <c r="D67" s="82">
        <v>13063325</v>
      </c>
      <c r="E67" s="82">
        <v>7781328</v>
      </c>
      <c r="F67" s="82">
        <v>29331300</v>
      </c>
      <c r="G67" s="82">
        <v>21346837</v>
      </c>
      <c r="H67" s="82">
        <v>25681057</v>
      </c>
      <c r="I67" s="82">
        <v>24664653</v>
      </c>
      <c r="J67" s="82">
        <v>30181873</v>
      </c>
      <c r="K67" s="82">
        <v>23690073</v>
      </c>
      <c r="L67" s="82">
        <v>26892292</v>
      </c>
      <c r="M67" s="82">
        <v>0</v>
      </c>
      <c r="N67" s="82">
        <v>0</v>
      </c>
      <c r="O67" s="82">
        <v>218321762</v>
      </c>
    </row>
    <row r="68" spans="2:15" ht="9" customHeight="1" thickTop="1">
      <c r="B68" s="78" t="s">
        <v>224</v>
      </c>
      <c r="C68" s="81">
        <v>2933054237</v>
      </c>
      <c r="D68" s="81">
        <v>2878001310</v>
      </c>
      <c r="E68" s="81">
        <v>3228724159</v>
      </c>
      <c r="F68" s="81">
        <v>3135276754</v>
      </c>
      <c r="G68" s="81">
        <v>3163386638</v>
      </c>
      <c r="H68" s="81">
        <v>3420219714</v>
      </c>
      <c r="I68" s="81">
        <v>3229604927</v>
      </c>
      <c r="J68" s="81">
        <v>3258008737</v>
      </c>
      <c r="K68" s="81">
        <v>3468908375</v>
      </c>
      <c r="L68" s="81">
        <v>3377357012</v>
      </c>
      <c r="M68" s="81">
        <v>0</v>
      </c>
      <c r="N68" s="81">
        <v>0</v>
      </c>
      <c r="O68" s="81">
        <v>32092541862</v>
      </c>
    </row>
    <row r="69" spans="2:15" ht="12.75">
      <c r="B69" s="172" t="s">
        <v>243</v>
      </c>
      <c r="C69" s="162"/>
      <c r="D69" s="162"/>
      <c r="E69" s="162"/>
      <c r="F69" s="162"/>
      <c r="G69" s="162"/>
      <c r="H69" s="162"/>
      <c r="I69" s="162"/>
      <c r="J69" s="173" t="s">
        <v>244</v>
      </c>
      <c r="K69" s="162"/>
      <c r="L69" s="162"/>
      <c r="M69" s="162"/>
      <c r="N69" s="162"/>
      <c r="O69" s="163"/>
    </row>
    <row r="70" spans="2:15" ht="12.75">
      <c r="B70" s="171" t="s">
        <v>245</v>
      </c>
      <c r="C70" s="114"/>
      <c r="D70" s="114"/>
      <c r="E70" s="114"/>
      <c r="F70" s="114"/>
      <c r="G70" s="114"/>
      <c r="H70" s="114"/>
      <c r="I70" s="114"/>
      <c r="J70" s="174" t="s">
        <v>246</v>
      </c>
      <c r="K70" s="114"/>
      <c r="L70" s="114"/>
      <c r="M70" s="114"/>
      <c r="N70" s="114"/>
      <c r="O70" s="125"/>
    </row>
    <row r="71" spans="2:15" ht="12.75">
      <c r="B71" s="171" t="s">
        <v>247</v>
      </c>
      <c r="C71" s="114"/>
      <c r="D71" s="114"/>
      <c r="E71" s="114"/>
      <c r="F71" s="114"/>
      <c r="G71" s="114"/>
      <c r="H71" s="114"/>
      <c r="I71" s="114"/>
      <c r="J71" s="114"/>
      <c r="K71" s="114"/>
      <c r="L71" s="114"/>
      <c r="M71" s="114"/>
      <c r="N71" s="114"/>
      <c r="O71" s="125"/>
    </row>
    <row r="72" spans="2:15" ht="12.75">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229</v>
      </c>
      <c r="G2" s="29" t="s">
        <v>230</v>
      </c>
      <c r="H2" s="29" t="s">
        <v>231</v>
      </c>
      <c r="I2" s="29" t="s">
        <v>232</v>
      </c>
      <c r="J2" s="29" t="s">
        <v>233</v>
      </c>
      <c r="K2" s="29" t="s">
        <v>234</v>
      </c>
      <c r="L2" s="29" t="s">
        <v>235</v>
      </c>
      <c r="M2" s="29" t="s">
        <v>236</v>
      </c>
      <c r="N2" s="29" t="s">
        <v>237</v>
      </c>
      <c r="O2" s="29" t="s">
        <v>82</v>
      </c>
      <c r="P2" s="29" t="s">
        <v>8</v>
      </c>
    </row>
    <row r="3" spans="2:16" ht="12" customHeight="1" hidden="1">
      <c r="B3" s="30" t="s">
        <v>238</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242</v>
      </c>
    </row>
    <row r="10" spans="2:15" ht="9" customHeight="1">
      <c r="B10" s="85" t="str">
        <f>CONCATENATE("Created On: ",O3)</f>
        <v>Created On: 02/14/2014</v>
      </c>
      <c r="N10" s="84"/>
      <c r="O10" s="84" t="str">
        <f>CONCATENATE(P3," Reporting Period")</f>
        <v>2012 Reporting Period</v>
      </c>
    </row>
    <row r="11" spans="2:15" ht="7.5" customHeight="1">
      <c r="B11" s="73"/>
      <c r="C11" s="33" t="s">
        <v>249</v>
      </c>
      <c r="D11" s="33" t="s">
        <v>250</v>
      </c>
      <c r="E11" s="33" t="s">
        <v>251</v>
      </c>
      <c r="F11" s="33" t="s">
        <v>252</v>
      </c>
      <c r="G11" s="33" t="s">
        <v>253</v>
      </c>
      <c r="H11" s="33" t="s">
        <v>254</v>
      </c>
      <c r="I11" s="33" t="s">
        <v>255</v>
      </c>
      <c r="J11" s="33" t="s">
        <v>256</v>
      </c>
      <c r="K11" s="33" t="s">
        <v>257</v>
      </c>
      <c r="L11" s="33" t="s">
        <v>258</v>
      </c>
      <c r="M11" s="33" t="s">
        <v>259</v>
      </c>
      <c r="N11" s="33" t="s">
        <v>260</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8.25" hidden="1">
      <c r="B13" s="72" t="s">
        <v>99</v>
      </c>
      <c r="C13" s="72" t="s">
        <v>100</v>
      </c>
      <c r="D13" s="72" t="s">
        <v>103</v>
      </c>
      <c r="E13" s="72" t="s">
        <v>106</v>
      </c>
      <c r="F13" s="72" t="s">
        <v>170</v>
      </c>
      <c r="G13" s="72" t="s">
        <v>222</v>
      </c>
      <c r="H13" s="72" t="s">
        <v>176</v>
      </c>
      <c r="I13" s="72" t="s">
        <v>185</v>
      </c>
      <c r="J13" s="72" t="s">
        <v>188</v>
      </c>
      <c r="K13" s="72" t="s">
        <v>191</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110</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111</v>
      </c>
      <c r="C17" s="79">
        <v>74197796</v>
      </c>
      <c r="D17" s="79">
        <v>62289649</v>
      </c>
      <c r="E17" s="79">
        <v>67575796</v>
      </c>
      <c r="F17" s="79">
        <v>60222824</v>
      </c>
      <c r="G17" s="79">
        <v>65976755</v>
      </c>
      <c r="H17" s="79">
        <v>61882845</v>
      </c>
      <c r="I17" s="79">
        <v>60398774</v>
      </c>
      <c r="J17" s="79">
        <v>66592872</v>
      </c>
      <c r="K17" s="79">
        <v>58542302</v>
      </c>
      <c r="L17" s="79">
        <v>62529285</v>
      </c>
      <c r="M17" s="79">
        <v>62425625</v>
      </c>
      <c r="N17" s="79">
        <v>63563371</v>
      </c>
      <c r="O17" s="79">
        <v>766197894</v>
      </c>
    </row>
    <row r="18" spans="2:15" ht="7.5" customHeight="1">
      <c r="B18" s="144" t="s">
        <v>112</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113</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114</v>
      </c>
      <c r="C20" s="79">
        <v>39600952</v>
      </c>
      <c r="D20" s="79">
        <v>45532405</v>
      </c>
      <c r="E20" s="79">
        <v>43714903</v>
      </c>
      <c r="F20" s="79">
        <v>42304210</v>
      </c>
      <c r="G20" s="79">
        <v>51538951</v>
      </c>
      <c r="H20" s="79">
        <v>49551742</v>
      </c>
      <c r="I20" s="79">
        <v>47344815</v>
      </c>
      <c r="J20" s="79">
        <v>55430367</v>
      </c>
      <c r="K20" s="79">
        <v>43734680</v>
      </c>
      <c r="L20" s="79">
        <v>48268955</v>
      </c>
      <c r="M20" s="79">
        <v>45697792</v>
      </c>
      <c r="N20" s="79">
        <v>41312223</v>
      </c>
      <c r="O20" s="79">
        <v>554031995</v>
      </c>
    </row>
    <row r="21" spans="2:15" ht="7.5" customHeight="1">
      <c r="B21" s="75" t="s">
        <v>115</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116</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117</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118</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119</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120</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121</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122</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123</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124</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125</v>
      </c>
      <c r="C31" s="79">
        <v>32804057</v>
      </c>
      <c r="D31" s="79">
        <v>31916158</v>
      </c>
      <c r="E31" s="79">
        <v>50954032</v>
      </c>
      <c r="F31" s="79">
        <v>32273145</v>
      </c>
      <c r="G31" s="79">
        <v>37506254</v>
      </c>
      <c r="H31" s="79">
        <v>56880264</v>
      </c>
      <c r="I31" s="79">
        <v>39604523</v>
      </c>
      <c r="J31" s="79">
        <v>36619875</v>
      </c>
      <c r="K31" s="79">
        <v>48455723</v>
      </c>
      <c r="L31" s="79">
        <v>36449163</v>
      </c>
      <c r="M31" s="79">
        <v>38880204</v>
      </c>
      <c r="N31" s="79">
        <v>32942686</v>
      </c>
      <c r="O31" s="79">
        <v>475286084</v>
      </c>
    </row>
    <row r="32" spans="2:15" ht="7.5" customHeight="1">
      <c r="B32" s="75" t="s">
        <v>126</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127</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128</v>
      </c>
      <c r="C34" s="145">
        <v>17659788</v>
      </c>
      <c r="D34" s="145">
        <v>15367131</v>
      </c>
      <c r="E34" s="145">
        <v>13703543</v>
      </c>
      <c r="F34" s="145">
        <v>17121615</v>
      </c>
      <c r="G34" s="145">
        <v>13984303</v>
      </c>
      <c r="H34" s="145">
        <v>14161260</v>
      </c>
      <c r="I34" s="145">
        <v>17150756</v>
      </c>
      <c r="J34" s="145">
        <v>16132395</v>
      </c>
      <c r="K34" s="145">
        <v>14094759</v>
      </c>
      <c r="L34" s="145">
        <v>19063662</v>
      </c>
      <c r="M34" s="145">
        <v>14390940</v>
      </c>
      <c r="N34" s="145">
        <v>16796640</v>
      </c>
      <c r="O34" s="145">
        <v>189626792</v>
      </c>
    </row>
    <row r="35" spans="2:15" ht="7.5" customHeight="1">
      <c r="B35" s="74" t="s">
        <v>129</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130</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131</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132</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133</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134</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135</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136</v>
      </c>
      <c r="C42" s="145">
        <v>31972455</v>
      </c>
      <c r="D42" s="145">
        <v>29100936</v>
      </c>
      <c r="E42" s="145">
        <v>33568105</v>
      </c>
      <c r="F42" s="145">
        <v>32605403</v>
      </c>
      <c r="G42" s="145">
        <v>34892700</v>
      </c>
      <c r="H42" s="145">
        <v>41375297</v>
      </c>
      <c r="I42" s="145">
        <v>33190558</v>
      </c>
      <c r="J42" s="145">
        <v>36655622</v>
      </c>
      <c r="K42" s="145">
        <v>37286952</v>
      </c>
      <c r="L42" s="145">
        <v>38226798</v>
      </c>
      <c r="M42" s="145">
        <v>31862054</v>
      </c>
      <c r="N42" s="145">
        <v>39980512</v>
      </c>
      <c r="O42" s="145">
        <v>420717392</v>
      </c>
    </row>
    <row r="43" spans="2:15" ht="7.5" customHeight="1">
      <c r="B43" s="74" t="s">
        <v>137</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138</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139</v>
      </c>
      <c r="C45" s="79">
        <v>49853784</v>
      </c>
      <c r="D45" s="79">
        <v>61078159</v>
      </c>
      <c r="E45" s="79">
        <v>67519100</v>
      </c>
      <c r="F45" s="79">
        <v>66441300</v>
      </c>
      <c r="G45" s="79">
        <v>70034671</v>
      </c>
      <c r="H45" s="79">
        <v>67657744</v>
      </c>
      <c r="I45" s="79">
        <v>67128572</v>
      </c>
      <c r="J45" s="79">
        <v>70473652</v>
      </c>
      <c r="K45" s="79">
        <v>62982118</v>
      </c>
      <c r="L45" s="79">
        <v>64299017</v>
      </c>
      <c r="M45" s="79">
        <v>67144430</v>
      </c>
      <c r="N45" s="79">
        <v>65481185</v>
      </c>
      <c r="O45" s="79">
        <v>780093732</v>
      </c>
    </row>
    <row r="46" spans="2:15" ht="7.5" customHeight="1">
      <c r="B46" s="144" t="s">
        <v>140</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141</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142</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143</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144</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115287190</v>
      </c>
      <c r="O50" s="145">
        <v>1466041987</v>
      </c>
    </row>
    <row r="51" spans="2:15" ht="7.5" customHeight="1">
      <c r="B51" s="74" t="s">
        <v>145</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146</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147</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148</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149</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150</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151</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152</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153</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154</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155</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156</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157</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158</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84519770</v>
      </c>
      <c r="O64" s="79">
        <v>753765235</v>
      </c>
    </row>
    <row r="65" spans="2:15" ht="7.5" customHeight="1" thickBot="1">
      <c r="B65" s="80" t="s">
        <v>159</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223</v>
      </c>
      <c r="C66" s="83">
        <v>2883568296</v>
      </c>
      <c r="D66" s="83">
        <v>2914976104</v>
      </c>
      <c r="E66" s="83">
        <v>3174026790</v>
      </c>
      <c r="F66" s="83">
        <v>2976404479</v>
      </c>
      <c r="G66" s="83">
        <v>3170510583</v>
      </c>
      <c r="H66" s="83">
        <v>3332265420</v>
      </c>
      <c r="I66" s="83">
        <v>2993632833</v>
      </c>
      <c r="J66" s="83">
        <v>3211436089</v>
      </c>
      <c r="K66" s="83">
        <v>3243946651</v>
      </c>
      <c r="L66" s="83">
        <v>3243467000</v>
      </c>
      <c r="M66" s="83">
        <v>3114605608</v>
      </c>
      <c r="N66" s="83">
        <v>3144142074</v>
      </c>
      <c r="O66" s="83">
        <v>37402981927</v>
      </c>
    </row>
    <row r="67" spans="2:15" ht="7.5" customHeight="1" thickBot="1">
      <c r="B67" s="77" t="s">
        <v>161</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224</v>
      </c>
      <c r="C68" s="81">
        <v>2904341396</v>
      </c>
      <c r="D68" s="81">
        <v>2929227929</v>
      </c>
      <c r="E68" s="81">
        <v>3184009040</v>
      </c>
      <c r="F68" s="81">
        <v>2994460454</v>
      </c>
      <c r="G68" s="81">
        <v>3185700983</v>
      </c>
      <c r="H68" s="81">
        <v>3348139495</v>
      </c>
      <c r="I68" s="81">
        <v>3015670083</v>
      </c>
      <c r="J68" s="81">
        <v>3240318264</v>
      </c>
      <c r="K68" s="81">
        <v>3266423001</v>
      </c>
      <c r="L68" s="81">
        <v>3268813175</v>
      </c>
      <c r="M68" s="81">
        <v>3133429308</v>
      </c>
      <c r="N68" s="81">
        <v>3151555499</v>
      </c>
      <c r="O68" s="81">
        <v>37622088627</v>
      </c>
    </row>
    <row r="69" spans="2:15" ht="12.75">
      <c r="B69" s="172" t="s">
        <v>243</v>
      </c>
      <c r="C69" s="162"/>
      <c r="D69" s="162"/>
      <c r="E69" s="162"/>
      <c r="F69" s="162"/>
      <c r="G69" s="162"/>
      <c r="H69" s="162"/>
      <c r="I69" s="162"/>
      <c r="J69" s="173" t="s">
        <v>244</v>
      </c>
      <c r="K69" s="162"/>
      <c r="L69" s="162"/>
      <c r="M69" s="162"/>
      <c r="N69" s="162"/>
      <c r="O69" s="163"/>
    </row>
    <row r="70" spans="2:15" ht="12.75">
      <c r="B70" s="171" t="s">
        <v>245</v>
      </c>
      <c r="C70" s="114"/>
      <c r="D70" s="114"/>
      <c r="E70" s="114"/>
      <c r="F70" s="114"/>
      <c r="G70" s="114"/>
      <c r="H70" s="114"/>
      <c r="I70" s="114"/>
      <c r="J70" s="174" t="s">
        <v>246</v>
      </c>
      <c r="K70" s="114"/>
      <c r="L70" s="114"/>
      <c r="M70" s="114"/>
      <c r="N70" s="114"/>
      <c r="O70" s="125"/>
    </row>
    <row r="71" spans="2:15" ht="12.75">
      <c r="B71" s="171" t="s">
        <v>247</v>
      </c>
      <c r="C71" s="114"/>
      <c r="D71" s="114"/>
      <c r="E71" s="114"/>
      <c r="F71" s="114"/>
      <c r="G71" s="114"/>
      <c r="H71" s="114"/>
      <c r="I71" s="114"/>
      <c r="J71" s="114"/>
      <c r="K71" s="114"/>
      <c r="L71" s="114"/>
      <c r="M71" s="114"/>
      <c r="N71" s="114"/>
      <c r="O71" s="125"/>
    </row>
    <row r="72" spans="2:15" ht="12.75">
      <c r="B72" s="78" t="s">
        <v>248</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261</v>
      </c>
      <c r="C3" s="195" t="s">
        <v>72</v>
      </c>
      <c r="D3" s="195" t="s">
        <v>19</v>
      </c>
    </row>
    <row r="4" ht="12" customHeight="1"/>
    <row r="5" spans="2:11" ht="16.5" customHeight="1">
      <c r="B5" s="6" t="s">
        <v>262</v>
      </c>
      <c r="C5" s="2"/>
      <c r="D5" s="2"/>
      <c r="E5" s="2"/>
      <c r="F5" s="2"/>
      <c r="G5" s="2"/>
      <c r="H5" s="2"/>
      <c r="I5" s="2"/>
      <c r="J5" s="2"/>
      <c r="K5" s="2"/>
    </row>
    <row r="6" ht="7.5" customHeight="1"/>
    <row r="7" spans="2:10" ht="9" customHeight="1">
      <c r="B7" s="11"/>
      <c r="C7" s="11"/>
      <c r="D7" s="11"/>
      <c r="E7" s="11"/>
      <c r="F7" s="11"/>
      <c r="G7" s="11"/>
      <c r="H7" s="11"/>
      <c r="I7" s="11"/>
      <c r="J7" s="92" t="s">
        <v>263</v>
      </c>
    </row>
    <row r="8" spans="2:10" ht="9" customHeight="1">
      <c r="B8" s="93"/>
      <c r="C8" s="11"/>
      <c r="D8" s="11"/>
      <c r="E8" s="11"/>
      <c r="F8" s="11"/>
      <c r="G8" s="11"/>
      <c r="H8" s="11"/>
      <c r="I8" s="11"/>
      <c r="J8" s="92" t="s">
        <v>264</v>
      </c>
    </row>
    <row r="9" spans="2:11" ht="12" customHeight="1">
      <c r="B9" s="93" t="str">
        <f>CONCATENATE("Created On: ",C3)</f>
        <v>Created On: 02/14/2014</v>
      </c>
      <c r="C9" s="94"/>
      <c r="D9" s="94"/>
      <c r="E9" s="94"/>
      <c r="F9" s="94"/>
      <c r="G9" s="94"/>
      <c r="H9" s="91"/>
      <c r="I9" s="94"/>
      <c r="J9" s="95" t="str">
        <f>CONCATENATE(D3," Reporting Period")</f>
        <v>2013 Reporting Period</v>
      </c>
      <c r="K9" s="86"/>
    </row>
    <row r="10" spans="2:11" ht="12" customHeight="1">
      <c r="B10" s="33" t="s">
        <v>99</v>
      </c>
      <c r="C10" s="34" t="s">
        <v>265</v>
      </c>
      <c r="D10" s="34"/>
      <c r="E10" s="34" t="s">
        <v>266</v>
      </c>
      <c r="F10" s="34"/>
      <c r="G10" s="36" t="s">
        <v>267</v>
      </c>
      <c r="H10" s="36"/>
      <c r="I10" s="36" t="s">
        <v>268</v>
      </c>
      <c r="J10" s="36"/>
      <c r="K10" s="86"/>
    </row>
    <row r="11" spans="2:11" ht="12" customHeight="1">
      <c r="B11" s="96"/>
      <c r="C11" s="97"/>
      <c r="D11" s="98"/>
      <c r="E11" s="97"/>
      <c r="F11" s="99"/>
      <c r="G11" s="97"/>
      <c r="H11" s="99"/>
      <c r="I11" s="98"/>
      <c r="J11" s="99"/>
      <c r="K11" s="86"/>
    </row>
    <row r="12" spans="2:11" ht="18" customHeight="1">
      <c r="B12" s="37"/>
      <c r="C12" s="37" t="s">
        <v>269</v>
      </c>
      <c r="D12" s="37" t="s">
        <v>270</v>
      </c>
      <c r="E12" s="37" t="s">
        <v>269</v>
      </c>
      <c r="F12" s="37" t="s">
        <v>270</v>
      </c>
      <c r="G12" s="37" t="s">
        <v>269</v>
      </c>
      <c r="H12" s="37" t="s">
        <v>270</v>
      </c>
      <c r="I12" s="37" t="s">
        <v>269</v>
      </c>
      <c r="J12" s="37" t="s">
        <v>270</v>
      </c>
      <c r="K12" s="90"/>
    </row>
    <row r="13" spans="2:11" ht="7.5" customHeight="1" hidden="1">
      <c r="B13" s="86" t="s">
        <v>99</v>
      </c>
      <c r="C13" s="86" t="s">
        <v>271</v>
      </c>
      <c r="D13" s="86" t="s">
        <v>272</v>
      </c>
      <c r="E13" s="86" t="s">
        <v>273</v>
      </c>
      <c r="F13" s="86" t="s">
        <v>274</v>
      </c>
      <c r="G13" s="86" t="s">
        <v>275</v>
      </c>
      <c r="H13" s="86" t="s">
        <v>276</v>
      </c>
      <c r="I13" s="86" t="s">
        <v>277</v>
      </c>
      <c r="J13" s="86" t="s">
        <v>278</v>
      </c>
      <c r="K13" s="86"/>
    </row>
    <row r="14" spans="2:11" ht="7.5" customHeight="1" hidden="1">
      <c r="B14" s="86"/>
      <c r="C14" s="86">
        <v>0</v>
      </c>
      <c r="D14" s="86"/>
      <c r="E14" s="86">
        <v>0</v>
      </c>
      <c r="F14" s="86"/>
      <c r="G14" s="86">
        <v>0</v>
      </c>
      <c r="H14" s="86"/>
      <c r="I14" s="86">
        <v>0</v>
      </c>
      <c r="J14" s="86"/>
      <c r="K14" s="86"/>
    </row>
    <row r="15" spans="2:11" ht="9" customHeight="1">
      <c r="B15" s="87" t="s">
        <v>109</v>
      </c>
      <c r="C15" s="103">
        <v>16</v>
      </c>
      <c r="D15" s="100" t="s">
        <v>279</v>
      </c>
      <c r="E15" s="103">
        <v>19</v>
      </c>
      <c r="F15" s="100" t="s">
        <v>279</v>
      </c>
      <c r="G15" s="103">
        <v>0</v>
      </c>
      <c r="H15" s="100" t="s">
        <v>280</v>
      </c>
      <c r="I15" s="103">
        <v>16</v>
      </c>
      <c r="J15" s="100" t="s">
        <v>279</v>
      </c>
      <c r="K15" s="86"/>
    </row>
    <row r="16" spans="2:11" ht="9" customHeight="1">
      <c r="B16" s="88" t="s">
        <v>110</v>
      </c>
      <c r="C16" s="104">
        <v>8</v>
      </c>
      <c r="D16" s="101" t="s">
        <v>281</v>
      </c>
      <c r="E16" s="104">
        <v>8</v>
      </c>
      <c r="F16" s="101" t="s">
        <v>281</v>
      </c>
      <c r="G16" s="104">
        <v>0</v>
      </c>
      <c r="H16" s="101" t="s">
        <v>280</v>
      </c>
      <c r="I16" s="104">
        <v>8</v>
      </c>
      <c r="J16" s="101" t="s">
        <v>281</v>
      </c>
      <c r="K16" s="86"/>
    </row>
    <row r="17" spans="2:11" ht="9" customHeight="1">
      <c r="B17" s="89" t="s">
        <v>111</v>
      </c>
      <c r="C17" s="105">
        <v>18</v>
      </c>
      <c r="D17" s="102" t="s">
        <v>282</v>
      </c>
      <c r="E17" s="105">
        <v>26</v>
      </c>
      <c r="F17" s="102" t="s">
        <v>282</v>
      </c>
      <c r="G17" s="105">
        <v>0</v>
      </c>
      <c r="H17" s="102" t="s">
        <v>280</v>
      </c>
      <c r="I17" s="105">
        <v>18</v>
      </c>
      <c r="J17" s="102" t="s">
        <v>282</v>
      </c>
      <c r="K17" s="86"/>
    </row>
    <row r="18" spans="2:11" ht="9" customHeight="1">
      <c r="B18" s="87" t="s">
        <v>112</v>
      </c>
      <c r="C18" s="103">
        <v>21.5</v>
      </c>
      <c r="D18" s="100" t="s">
        <v>283</v>
      </c>
      <c r="E18" s="103">
        <v>22.5</v>
      </c>
      <c r="F18" s="100" t="s">
        <v>283</v>
      </c>
      <c r="G18" s="103">
        <v>16.5</v>
      </c>
      <c r="H18" s="100" t="s">
        <v>284</v>
      </c>
      <c r="I18" s="103">
        <v>21.5</v>
      </c>
      <c r="J18" s="100" t="s">
        <v>283</v>
      </c>
      <c r="K18" s="86"/>
    </row>
    <row r="19" spans="2:11" ht="9" customHeight="1">
      <c r="B19" s="88" t="s">
        <v>113</v>
      </c>
      <c r="C19" s="104">
        <v>39.5</v>
      </c>
      <c r="D19" s="101" t="s">
        <v>285</v>
      </c>
      <c r="E19" s="104">
        <v>10</v>
      </c>
      <c r="F19" s="101" t="s">
        <v>286</v>
      </c>
      <c r="G19" s="104">
        <v>6</v>
      </c>
      <c r="H19" s="101" t="s">
        <v>287</v>
      </c>
      <c r="I19" s="104">
        <v>39.5</v>
      </c>
      <c r="J19" s="101" t="s">
        <v>285</v>
      </c>
      <c r="K19" s="86"/>
    </row>
    <row r="20" spans="2:11" ht="9" customHeight="1">
      <c r="B20" s="89" t="s">
        <v>114</v>
      </c>
      <c r="C20" s="105">
        <v>22</v>
      </c>
      <c r="D20" s="102" t="s">
        <v>288</v>
      </c>
      <c r="E20" s="105">
        <v>20.5</v>
      </c>
      <c r="F20" s="102" t="s">
        <v>289</v>
      </c>
      <c r="G20" s="105">
        <v>20.5</v>
      </c>
      <c r="H20" s="102" t="s">
        <v>289</v>
      </c>
      <c r="I20" s="105">
        <v>22</v>
      </c>
      <c r="J20" s="102" t="s">
        <v>288</v>
      </c>
      <c r="K20" s="86"/>
    </row>
    <row r="21" spans="2:11" ht="9" customHeight="1">
      <c r="B21" s="87" t="s">
        <v>115</v>
      </c>
      <c r="C21" s="103">
        <v>25</v>
      </c>
      <c r="D21" s="100" t="s">
        <v>290</v>
      </c>
      <c r="E21" s="103">
        <v>51.2</v>
      </c>
      <c r="F21" s="100" t="s">
        <v>286</v>
      </c>
      <c r="G21" s="103">
        <v>0</v>
      </c>
      <c r="H21" s="100" t="s">
        <v>280</v>
      </c>
      <c r="I21" s="103">
        <v>25</v>
      </c>
      <c r="J21" s="100" t="s">
        <v>291</v>
      </c>
      <c r="K21" s="86"/>
    </row>
    <row r="22" spans="2:11" ht="9" customHeight="1">
      <c r="B22" s="88" t="s">
        <v>116</v>
      </c>
      <c r="C22" s="104">
        <v>23</v>
      </c>
      <c r="D22" s="101" t="s">
        <v>292</v>
      </c>
      <c r="E22" s="104">
        <v>22</v>
      </c>
      <c r="F22" s="101" t="s">
        <v>292</v>
      </c>
      <c r="G22" s="104">
        <v>22</v>
      </c>
      <c r="H22" s="101" t="s">
        <v>292</v>
      </c>
      <c r="I22" s="104">
        <v>23</v>
      </c>
      <c r="J22" s="101" t="s">
        <v>292</v>
      </c>
      <c r="K22" s="86"/>
    </row>
    <row r="23" spans="2:11" ht="9" customHeight="1">
      <c r="B23" s="89" t="s">
        <v>117</v>
      </c>
      <c r="C23" s="105">
        <v>23.5</v>
      </c>
      <c r="D23" s="102" t="s">
        <v>293</v>
      </c>
      <c r="E23" s="105">
        <v>23.5</v>
      </c>
      <c r="F23" s="102" t="s">
        <v>293</v>
      </c>
      <c r="G23" s="105">
        <v>20</v>
      </c>
      <c r="H23" s="102" t="s">
        <v>294</v>
      </c>
      <c r="I23" s="105">
        <v>23.5</v>
      </c>
      <c r="J23" s="102" t="s">
        <v>293</v>
      </c>
      <c r="K23" s="86"/>
    </row>
    <row r="24" spans="2:11" ht="9" customHeight="1">
      <c r="B24" s="87" t="s">
        <v>118</v>
      </c>
      <c r="C24" s="103">
        <v>16.9</v>
      </c>
      <c r="D24" s="100" t="s">
        <v>295</v>
      </c>
      <c r="E24" s="103">
        <v>16.9</v>
      </c>
      <c r="F24" s="100" t="s">
        <v>295</v>
      </c>
      <c r="G24" s="103">
        <v>14.5</v>
      </c>
      <c r="H24" s="100" t="s">
        <v>291</v>
      </c>
      <c r="I24" s="103">
        <v>16.9</v>
      </c>
      <c r="J24" s="100" t="s">
        <v>295</v>
      </c>
      <c r="K24" s="86"/>
    </row>
    <row r="25" spans="2:11" ht="9" customHeight="1">
      <c r="B25" s="88" t="s">
        <v>119</v>
      </c>
      <c r="C25" s="104">
        <v>7.5</v>
      </c>
      <c r="D25" s="101" t="s">
        <v>296</v>
      </c>
      <c r="E25" s="104">
        <v>7.5</v>
      </c>
      <c r="F25" s="101" t="s">
        <v>296</v>
      </c>
      <c r="G25" s="104">
        <v>7.5</v>
      </c>
      <c r="H25" s="101" t="s">
        <v>296</v>
      </c>
      <c r="I25" s="104">
        <v>7.5</v>
      </c>
      <c r="J25" s="101" t="s">
        <v>296</v>
      </c>
      <c r="K25" s="86"/>
    </row>
    <row r="26" spans="2:11" ht="9" customHeight="1">
      <c r="B26" s="89" t="s">
        <v>120</v>
      </c>
      <c r="C26" s="105">
        <v>17</v>
      </c>
      <c r="D26" s="102" t="s">
        <v>297</v>
      </c>
      <c r="E26" s="105">
        <v>17</v>
      </c>
      <c r="F26" s="102" t="s">
        <v>297</v>
      </c>
      <c r="G26" s="105">
        <v>5.2</v>
      </c>
      <c r="H26" s="102" t="s">
        <v>290</v>
      </c>
      <c r="I26" s="105">
        <v>16</v>
      </c>
      <c r="J26" s="102" t="s">
        <v>298</v>
      </c>
      <c r="K26" s="86"/>
    </row>
    <row r="27" spans="2:11" ht="9" customHeight="1">
      <c r="B27" s="87" t="s">
        <v>121</v>
      </c>
      <c r="C27" s="103">
        <v>25</v>
      </c>
      <c r="D27" s="100" t="s">
        <v>299</v>
      </c>
      <c r="E27" s="103">
        <v>25</v>
      </c>
      <c r="F27" s="100" t="s">
        <v>299</v>
      </c>
      <c r="G27" s="103">
        <v>18.1</v>
      </c>
      <c r="H27" s="100" t="s">
        <v>299</v>
      </c>
      <c r="I27" s="103">
        <v>25</v>
      </c>
      <c r="J27" s="100" t="s">
        <v>300</v>
      </c>
      <c r="K27" s="86"/>
    </row>
    <row r="28" spans="2:11" ht="9" customHeight="1">
      <c r="B28" s="88" t="s">
        <v>122</v>
      </c>
      <c r="C28" s="104">
        <v>19</v>
      </c>
      <c r="D28" s="101" t="s">
        <v>301</v>
      </c>
      <c r="E28" s="104">
        <v>21.5</v>
      </c>
      <c r="F28" s="101" t="s">
        <v>301</v>
      </c>
      <c r="G28" s="104">
        <v>19</v>
      </c>
      <c r="H28" s="101" t="s">
        <v>301</v>
      </c>
      <c r="I28" s="104">
        <v>19</v>
      </c>
      <c r="J28" s="101" t="s">
        <v>301</v>
      </c>
      <c r="K28" s="86"/>
    </row>
    <row r="29" spans="2:11" ht="9" customHeight="1">
      <c r="B29" s="89" t="s">
        <v>123</v>
      </c>
      <c r="C29" s="105">
        <v>18</v>
      </c>
      <c r="D29" s="102" t="s">
        <v>302</v>
      </c>
      <c r="E29" s="105">
        <v>16</v>
      </c>
      <c r="F29" s="102" t="s">
        <v>303</v>
      </c>
      <c r="G29" s="105">
        <v>0</v>
      </c>
      <c r="H29" s="102" t="s">
        <v>280</v>
      </c>
      <c r="I29" s="105">
        <v>18</v>
      </c>
      <c r="J29" s="102" t="s">
        <v>302</v>
      </c>
      <c r="K29" s="86"/>
    </row>
    <row r="30" spans="2:11" ht="9" customHeight="1">
      <c r="B30" s="87" t="s">
        <v>124</v>
      </c>
      <c r="C30" s="103">
        <v>21</v>
      </c>
      <c r="D30" s="100" t="s">
        <v>304</v>
      </c>
      <c r="E30" s="103">
        <v>22.5</v>
      </c>
      <c r="F30" s="100" t="s">
        <v>305</v>
      </c>
      <c r="G30" s="103">
        <v>20</v>
      </c>
      <c r="H30" s="100" t="s">
        <v>305</v>
      </c>
      <c r="I30" s="103">
        <v>19</v>
      </c>
      <c r="J30" s="100" t="s">
        <v>305</v>
      </c>
      <c r="K30" s="86"/>
    </row>
    <row r="31" spans="2:11" ht="9" customHeight="1">
      <c r="B31" s="88" t="s">
        <v>125</v>
      </c>
      <c r="C31" s="104">
        <v>24</v>
      </c>
      <c r="D31" s="101" t="s">
        <v>306</v>
      </c>
      <c r="E31" s="104">
        <v>26</v>
      </c>
      <c r="F31" s="101" t="s">
        <v>306</v>
      </c>
      <c r="G31" s="104">
        <v>23</v>
      </c>
      <c r="H31" s="101" t="s">
        <v>306</v>
      </c>
      <c r="I31" s="104">
        <v>24</v>
      </c>
      <c r="J31" s="101" t="s">
        <v>306</v>
      </c>
      <c r="K31" s="86"/>
    </row>
    <row r="32" spans="2:11" ht="9" customHeight="1">
      <c r="B32" s="89" t="s">
        <v>126</v>
      </c>
      <c r="C32" s="105">
        <v>30.9</v>
      </c>
      <c r="D32" s="102" t="s">
        <v>285</v>
      </c>
      <c r="E32" s="105">
        <v>27.9</v>
      </c>
      <c r="F32" s="102" t="s">
        <v>285</v>
      </c>
      <c r="G32" s="105">
        <v>30.9</v>
      </c>
      <c r="H32" s="102" t="s">
        <v>285</v>
      </c>
      <c r="I32" s="105">
        <v>30.9</v>
      </c>
      <c r="J32" s="102" t="s">
        <v>285</v>
      </c>
      <c r="K32" s="86"/>
    </row>
    <row r="33" spans="2:11" ht="9" customHeight="1">
      <c r="B33" s="87" t="s">
        <v>127</v>
      </c>
      <c r="C33" s="103">
        <v>20</v>
      </c>
      <c r="D33" s="100" t="s">
        <v>301</v>
      </c>
      <c r="E33" s="103">
        <v>20</v>
      </c>
      <c r="F33" s="100" t="s">
        <v>301</v>
      </c>
      <c r="G33" s="103">
        <v>16</v>
      </c>
      <c r="H33" s="100" t="s">
        <v>307</v>
      </c>
      <c r="I33" s="103">
        <v>20</v>
      </c>
      <c r="J33" s="100" t="s">
        <v>301</v>
      </c>
      <c r="K33" s="86"/>
    </row>
    <row r="34" spans="2:11" ht="9" customHeight="1">
      <c r="B34" s="88" t="s">
        <v>128</v>
      </c>
      <c r="C34" s="104">
        <v>30</v>
      </c>
      <c r="D34" s="101" t="s">
        <v>308</v>
      </c>
      <c r="E34" s="104">
        <v>31.2</v>
      </c>
      <c r="F34" s="101" t="s">
        <v>308</v>
      </c>
      <c r="G34" s="104">
        <v>0</v>
      </c>
      <c r="H34" s="101" t="s">
        <v>280</v>
      </c>
      <c r="I34" s="104">
        <v>23</v>
      </c>
      <c r="J34" s="101" t="s">
        <v>309</v>
      </c>
      <c r="K34" s="86"/>
    </row>
    <row r="35" spans="2:11" ht="9" customHeight="1">
      <c r="B35" s="89" t="s">
        <v>129</v>
      </c>
      <c r="C35" s="105">
        <v>23.5</v>
      </c>
      <c r="D35" s="102" t="s">
        <v>310</v>
      </c>
      <c r="E35" s="105">
        <v>24.25</v>
      </c>
      <c r="F35" s="102" t="s">
        <v>307</v>
      </c>
      <c r="G35" s="105">
        <v>0</v>
      </c>
      <c r="H35" s="102" t="s">
        <v>280</v>
      </c>
      <c r="I35" s="105">
        <v>0</v>
      </c>
      <c r="J35" s="102" t="s">
        <v>280</v>
      </c>
      <c r="K35" s="86"/>
    </row>
    <row r="36" spans="2:11" ht="9" customHeight="1">
      <c r="B36" s="87" t="s">
        <v>130</v>
      </c>
      <c r="C36" s="103">
        <v>24</v>
      </c>
      <c r="D36" s="100" t="s">
        <v>311</v>
      </c>
      <c r="E36" s="103">
        <v>24</v>
      </c>
      <c r="F36" s="100" t="s">
        <v>311</v>
      </c>
      <c r="G36" s="103">
        <v>17.7</v>
      </c>
      <c r="H36" s="100" t="s">
        <v>285</v>
      </c>
      <c r="I36" s="103">
        <v>21</v>
      </c>
      <c r="J36" s="100" t="s">
        <v>288</v>
      </c>
      <c r="K36" s="86"/>
    </row>
    <row r="37" spans="2:11" ht="9" customHeight="1">
      <c r="B37" s="88" t="s">
        <v>131</v>
      </c>
      <c r="C37" s="104">
        <v>19</v>
      </c>
      <c r="D37" s="101" t="s">
        <v>312</v>
      </c>
      <c r="E37" s="104">
        <v>15</v>
      </c>
      <c r="F37" s="101" t="s">
        <v>313</v>
      </c>
      <c r="G37" s="104">
        <v>15</v>
      </c>
      <c r="H37" s="101" t="s">
        <v>314</v>
      </c>
      <c r="I37" s="104">
        <v>0</v>
      </c>
      <c r="J37" s="101" t="s">
        <v>280</v>
      </c>
      <c r="K37" s="86"/>
    </row>
    <row r="38" spans="2:11" ht="9" customHeight="1">
      <c r="B38" s="89" t="s">
        <v>132</v>
      </c>
      <c r="C38" s="105">
        <v>28.5</v>
      </c>
      <c r="D38" s="102" t="s">
        <v>286</v>
      </c>
      <c r="E38" s="105">
        <v>28.5</v>
      </c>
      <c r="F38" s="102" t="s">
        <v>286</v>
      </c>
      <c r="G38" s="105">
        <v>21.35</v>
      </c>
      <c r="H38" s="102" t="s">
        <v>286</v>
      </c>
      <c r="I38" s="105">
        <v>28.5</v>
      </c>
      <c r="J38" s="102" t="s">
        <v>286</v>
      </c>
      <c r="K38" s="86"/>
    </row>
    <row r="39" spans="2:11" ht="9" customHeight="1">
      <c r="B39" s="87" t="s">
        <v>133</v>
      </c>
      <c r="C39" s="103">
        <v>18.4</v>
      </c>
      <c r="D39" s="100" t="s">
        <v>315</v>
      </c>
      <c r="E39" s="103">
        <v>18.4</v>
      </c>
      <c r="F39" s="100" t="s">
        <v>315</v>
      </c>
      <c r="G39" s="103">
        <v>17</v>
      </c>
      <c r="H39" s="100" t="s">
        <v>316</v>
      </c>
      <c r="I39" s="103">
        <v>18.4</v>
      </c>
      <c r="J39" s="100" t="s">
        <v>315</v>
      </c>
      <c r="K39" s="86"/>
    </row>
    <row r="40" spans="2:11" ht="9" customHeight="1">
      <c r="B40" s="88" t="s">
        <v>134</v>
      </c>
      <c r="C40" s="104">
        <v>17</v>
      </c>
      <c r="D40" s="101" t="s">
        <v>317</v>
      </c>
      <c r="E40" s="104">
        <v>17</v>
      </c>
      <c r="F40" s="101" t="s">
        <v>317</v>
      </c>
      <c r="G40" s="104">
        <v>17</v>
      </c>
      <c r="H40" s="101" t="s">
        <v>317</v>
      </c>
      <c r="I40" s="104">
        <v>17</v>
      </c>
      <c r="J40" s="101" t="s">
        <v>317</v>
      </c>
      <c r="K40" s="86"/>
    </row>
    <row r="41" spans="2:11" ht="9" customHeight="1">
      <c r="B41" s="89" t="s">
        <v>135</v>
      </c>
      <c r="C41" s="105">
        <v>27.75</v>
      </c>
      <c r="D41" s="102" t="s">
        <v>318</v>
      </c>
      <c r="E41" s="105">
        <v>28.5</v>
      </c>
      <c r="F41" s="102" t="s">
        <v>318</v>
      </c>
      <c r="G41" s="105">
        <v>5.18</v>
      </c>
      <c r="H41" s="102" t="s">
        <v>319</v>
      </c>
      <c r="I41" s="105">
        <v>27.75</v>
      </c>
      <c r="J41" s="102" t="s">
        <v>300</v>
      </c>
      <c r="K41" s="86"/>
    </row>
    <row r="42" spans="2:11" ht="9" customHeight="1">
      <c r="B42" s="87" t="s">
        <v>136</v>
      </c>
      <c r="C42" s="103">
        <v>26.3</v>
      </c>
      <c r="D42" s="100" t="s">
        <v>285</v>
      </c>
      <c r="E42" s="103">
        <v>26.3</v>
      </c>
      <c r="F42" s="100" t="s">
        <v>285</v>
      </c>
      <c r="G42" s="103">
        <v>26.3</v>
      </c>
      <c r="H42" s="100" t="s">
        <v>285</v>
      </c>
      <c r="I42" s="103">
        <v>26.3</v>
      </c>
      <c r="J42" s="100" t="s">
        <v>285</v>
      </c>
      <c r="K42" s="86"/>
    </row>
    <row r="43" spans="2:11" ht="9" customHeight="1">
      <c r="B43" s="88" t="s">
        <v>137</v>
      </c>
      <c r="C43" s="104">
        <v>24</v>
      </c>
      <c r="D43" s="101" t="s">
        <v>320</v>
      </c>
      <c r="E43" s="104">
        <v>27</v>
      </c>
      <c r="F43" s="101" t="s">
        <v>320</v>
      </c>
      <c r="G43" s="104">
        <v>22</v>
      </c>
      <c r="H43" s="101" t="s">
        <v>321</v>
      </c>
      <c r="I43" s="104">
        <v>24</v>
      </c>
      <c r="J43" s="101" t="s">
        <v>320</v>
      </c>
      <c r="K43" s="86"/>
    </row>
    <row r="44" spans="2:11" ht="9" customHeight="1">
      <c r="B44" s="89" t="s">
        <v>138</v>
      </c>
      <c r="C44" s="105">
        <v>19.625</v>
      </c>
      <c r="D44" s="102" t="s">
        <v>322</v>
      </c>
      <c r="E44" s="105">
        <v>19.625</v>
      </c>
      <c r="F44" s="102" t="s">
        <v>322</v>
      </c>
      <c r="G44" s="105">
        <v>0</v>
      </c>
      <c r="H44" s="102" t="s">
        <v>280</v>
      </c>
      <c r="I44" s="105">
        <v>18</v>
      </c>
      <c r="J44" s="102" t="s">
        <v>322</v>
      </c>
      <c r="K44" s="86"/>
    </row>
    <row r="45" spans="2:11" ht="9" customHeight="1">
      <c r="B45" s="87" t="s">
        <v>139</v>
      </c>
      <c r="C45" s="103">
        <v>10.5</v>
      </c>
      <c r="D45" s="100" t="s">
        <v>323</v>
      </c>
      <c r="E45" s="103">
        <v>13.5</v>
      </c>
      <c r="F45" s="100" t="s">
        <v>323</v>
      </c>
      <c r="G45" s="103">
        <v>5.25</v>
      </c>
      <c r="H45" s="100" t="s">
        <v>323</v>
      </c>
      <c r="I45" s="103">
        <v>10.5</v>
      </c>
      <c r="J45" s="100" t="s">
        <v>289</v>
      </c>
      <c r="K45" s="86"/>
    </row>
    <row r="46" spans="2:11" ht="9" customHeight="1">
      <c r="B46" s="88" t="s">
        <v>140</v>
      </c>
      <c r="C46" s="104">
        <v>17</v>
      </c>
      <c r="D46" s="101" t="s">
        <v>324</v>
      </c>
      <c r="E46" s="104">
        <v>21</v>
      </c>
      <c r="F46" s="101" t="s">
        <v>290</v>
      </c>
      <c r="G46" s="104">
        <v>12</v>
      </c>
      <c r="H46" s="101" t="s">
        <v>325</v>
      </c>
      <c r="I46" s="104">
        <v>17</v>
      </c>
      <c r="J46" s="101" t="s">
        <v>324</v>
      </c>
      <c r="K46" s="86"/>
    </row>
    <row r="47" spans="2:11" ht="9" customHeight="1">
      <c r="B47" s="89" t="s">
        <v>141</v>
      </c>
      <c r="C47" s="105">
        <v>26.65</v>
      </c>
      <c r="D47" s="102" t="s">
        <v>295</v>
      </c>
      <c r="E47" s="105">
        <v>24.85</v>
      </c>
      <c r="F47" s="102" t="s">
        <v>295</v>
      </c>
      <c r="G47" s="105">
        <v>8.05</v>
      </c>
      <c r="H47" s="102" t="s">
        <v>325</v>
      </c>
      <c r="I47" s="105">
        <v>26.65</v>
      </c>
      <c r="J47" s="102" t="s">
        <v>295</v>
      </c>
      <c r="K47" s="86"/>
    </row>
    <row r="48" spans="2:11" ht="9" customHeight="1">
      <c r="B48" s="87" t="s">
        <v>142</v>
      </c>
      <c r="C48" s="103">
        <v>37.75</v>
      </c>
      <c r="D48" s="100" t="s">
        <v>326</v>
      </c>
      <c r="E48" s="103">
        <v>37.75</v>
      </c>
      <c r="F48" s="100" t="s">
        <v>326</v>
      </c>
      <c r="G48" s="103">
        <v>27.1</v>
      </c>
      <c r="H48" s="100" t="s">
        <v>327</v>
      </c>
      <c r="I48" s="103">
        <v>35.25</v>
      </c>
      <c r="J48" s="100" t="s">
        <v>308</v>
      </c>
      <c r="K48" s="86"/>
    </row>
    <row r="49" spans="2:11" ht="9" customHeight="1">
      <c r="B49" s="88" t="s">
        <v>143</v>
      </c>
      <c r="C49" s="104">
        <v>23</v>
      </c>
      <c r="D49" s="101" t="s">
        <v>327</v>
      </c>
      <c r="E49" s="104">
        <v>23</v>
      </c>
      <c r="F49" s="101" t="s">
        <v>327</v>
      </c>
      <c r="G49" s="104">
        <v>23</v>
      </c>
      <c r="H49" s="101" t="s">
        <v>327</v>
      </c>
      <c r="I49" s="104">
        <v>23</v>
      </c>
      <c r="J49" s="101" t="s">
        <v>327</v>
      </c>
      <c r="K49" s="86"/>
    </row>
    <row r="50" spans="2:11" ht="9" customHeight="1">
      <c r="B50" s="89" t="s">
        <v>144</v>
      </c>
      <c r="C50" s="105">
        <v>28</v>
      </c>
      <c r="D50" s="102" t="s">
        <v>327</v>
      </c>
      <c r="E50" s="105">
        <v>28</v>
      </c>
      <c r="F50" s="102" t="s">
        <v>327</v>
      </c>
      <c r="G50" s="105">
        <v>28</v>
      </c>
      <c r="H50" s="102" t="s">
        <v>327</v>
      </c>
      <c r="I50" s="105">
        <v>28</v>
      </c>
      <c r="J50" s="102" t="s">
        <v>327</v>
      </c>
      <c r="K50" s="86"/>
    </row>
    <row r="51" spans="2:11" ht="9" customHeight="1">
      <c r="B51" s="87" t="s">
        <v>145</v>
      </c>
      <c r="C51" s="103">
        <v>17</v>
      </c>
      <c r="D51" s="100" t="s">
        <v>328</v>
      </c>
      <c r="E51" s="103">
        <v>14</v>
      </c>
      <c r="F51" s="100" t="s">
        <v>328</v>
      </c>
      <c r="G51" s="103">
        <v>17</v>
      </c>
      <c r="H51" s="100" t="s">
        <v>328</v>
      </c>
      <c r="I51" s="103">
        <v>17</v>
      </c>
      <c r="J51" s="100" t="s">
        <v>328</v>
      </c>
      <c r="K51" s="86"/>
    </row>
    <row r="52" spans="2:11" ht="9" customHeight="1">
      <c r="B52" s="88" t="s">
        <v>146</v>
      </c>
      <c r="C52" s="104">
        <v>30</v>
      </c>
      <c r="D52" s="101" t="s">
        <v>329</v>
      </c>
      <c r="E52" s="104">
        <v>30</v>
      </c>
      <c r="F52" s="101" t="s">
        <v>329</v>
      </c>
      <c r="G52" s="104">
        <v>23.1</v>
      </c>
      <c r="H52" s="101" t="s">
        <v>329</v>
      </c>
      <c r="I52" s="104">
        <v>30</v>
      </c>
      <c r="J52" s="101" t="s">
        <v>329</v>
      </c>
      <c r="K52" s="86"/>
    </row>
    <row r="53" spans="2:11" ht="9" customHeight="1">
      <c r="B53" s="89" t="s">
        <v>147</v>
      </c>
      <c r="C53" s="105">
        <v>31.2</v>
      </c>
      <c r="D53" s="102" t="s">
        <v>330</v>
      </c>
      <c r="E53" s="105">
        <v>38.1</v>
      </c>
      <c r="F53" s="102" t="s">
        <v>330</v>
      </c>
      <c r="G53" s="105">
        <v>22.8</v>
      </c>
      <c r="H53" s="102" t="s">
        <v>330</v>
      </c>
      <c r="I53" s="105">
        <v>31.2</v>
      </c>
      <c r="J53" s="102" t="s">
        <v>330</v>
      </c>
      <c r="K53" s="86"/>
    </row>
    <row r="54" spans="2:11" ht="9" customHeight="1">
      <c r="B54" s="87" t="s">
        <v>148</v>
      </c>
      <c r="C54" s="103">
        <v>32</v>
      </c>
      <c r="D54" s="100" t="s">
        <v>331</v>
      </c>
      <c r="E54" s="103">
        <v>32</v>
      </c>
      <c r="F54" s="100" t="s">
        <v>331</v>
      </c>
      <c r="G54" s="103">
        <v>32</v>
      </c>
      <c r="H54" s="100" t="s">
        <v>331</v>
      </c>
      <c r="I54" s="103">
        <v>32</v>
      </c>
      <c r="J54" s="100" t="s">
        <v>331</v>
      </c>
      <c r="K54" s="86"/>
    </row>
    <row r="55" spans="2:11" ht="9" customHeight="1">
      <c r="B55" s="88" t="s">
        <v>149</v>
      </c>
      <c r="C55" s="104">
        <v>16</v>
      </c>
      <c r="D55" s="101" t="s">
        <v>332</v>
      </c>
      <c r="E55" s="104">
        <v>16</v>
      </c>
      <c r="F55" s="101" t="s">
        <v>332</v>
      </c>
      <c r="G55" s="104">
        <v>16</v>
      </c>
      <c r="H55" s="101" t="s">
        <v>332</v>
      </c>
      <c r="I55" s="104">
        <v>16</v>
      </c>
      <c r="J55" s="101" t="s">
        <v>332</v>
      </c>
      <c r="K55" s="86"/>
    </row>
    <row r="56" spans="2:11" ht="9" customHeight="1">
      <c r="B56" s="89" t="s">
        <v>150</v>
      </c>
      <c r="C56" s="105">
        <v>22</v>
      </c>
      <c r="D56" s="102" t="s">
        <v>333</v>
      </c>
      <c r="E56" s="105">
        <v>22</v>
      </c>
      <c r="F56" s="102" t="s">
        <v>333</v>
      </c>
      <c r="G56" s="105">
        <v>20</v>
      </c>
      <c r="H56" s="102" t="s">
        <v>333</v>
      </c>
      <c r="I56" s="105">
        <v>8</v>
      </c>
      <c r="J56" s="102" t="s">
        <v>300</v>
      </c>
      <c r="K56" s="86"/>
    </row>
    <row r="57" spans="2:11" ht="9" customHeight="1">
      <c r="B57" s="87" t="s">
        <v>151</v>
      </c>
      <c r="C57" s="103">
        <v>20</v>
      </c>
      <c r="D57" s="100" t="s">
        <v>334</v>
      </c>
      <c r="E57" s="103">
        <v>17</v>
      </c>
      <c r="F57" s="100" t="s">
        <v>335</v>
      </c>
      <c r="G57" s="103">
        <v>14</v>
      </c>
      <c r="H57" s="100" t="s">
        <v>334</v>
      </c>
      <c r="I57" s="103">
        <v>20</v>
      </c>
      <c r="J57" s="100" t="s">
        <v>334</v>
      </c>
      <c r="K57" s="86"/>
    </row>
    <row r="58" spans="2:11" ht="9" customHeight="1">
      <c r="B58" s="88" t="s">
        <v>152</v>
      </c>
      <c r="C58" s="104">
        <v>20</v>
      </c>
      <c r="D58" s="101" t="s">
        <v>336</v>
      </c>
      <c r="E58" s="104">
        <v>20</v>
      </c>
      <c r="F58" s="101" t="s">
        <v>336</v>
      </c>
      <c r="G58" s="104">
        <v>15</v>
      </c>
      <c r="H58" s="101" t="s">
        <v>337</v>
      </c>
      <c r="I58" s="104">
        <v>20</v>
      </c>
      <c r="J58" s="101" t="s">
        <v>336</v>
      </c>
      <c r="K58" s="86"/>
    </row>
    <row r="59" spans="2:11" ht="9" customHeight="1">
      <c r="B59" s="89" t="s">
        <v>153</v>
      </c>
      <c r="C59" s="105">
        <v>24.5</v>
      </c>
      <c r="D59" s="102" t="s">
        <v>338</v>
      </c>
      <c r="E59" s="105">
        <v>24.5</v>
      </c>
      <c r="F59" s="102" t="s">
        <v>338</v>
      </c>
      <c r="G59" s="105">
        <v>24.5</v>
      </c>
      <c r="H59" s="102" t="s">
        <v>338</v>
      </c>
      <c r="I59" s="105">
        <v>24.5</v>
      </c>
      <c r="J59" s="102" t="s">
        <v>338</v>
      </c>
      <c r="K59" s="86"/>
    </row>
    <row r="60" spans="2:11" ht="9" customHeight="1">
      <c r="B60" s="87" t="s">
        <v>154</v>
      </c>
      <c r="C60" s="103">
        <v>21</v>
      </c>
      <c r="D60" s="100" t="s">
        <v>339</v>
      </c>
      <c r="E60" s="103">
        <v>32</v>
      </c>
      <c r="F60" s="100" t="s">
        <v>285</v>
      </c>
      <c r="G60" s="103">
        <v>0</v>
      </c>
      <c r="H60" s="100" t="s">
        <v>280</v>
      </c>
      <c r="I60" s="103">
        <v>0</v>
      </c>
      <c r="J60" s="100" t="s">
        <v>280</v>
      </c>
      <c r="K60" s="86"/>
    </row>
    <row r="61" spans="2:11" ht="9" customHeight="1">
      <c r="B61" s="88" t="s">
        <v>155</v>
      </c>
      <c r="C61" s="104">
        <v>11.1</v>
      </c>
      <c r="D61" s="101" t="s">
        <v>285</v>
      </c>
      <c r="E61" s="104">
        <v>20.2</v>
      </c>
      <c r="F61" s="101" t="s">
        <v>285</v>
      </c>
      <c r="G61" s="104">
        <v>11.1</v>
      </c>
      <c r="H61" s="101" t="s">
        <v>285</v>
      </c>
      <c r="I61" s="104">
        <v>11.1</v>
      </c>
      <c r="J61" s="101" t="s">
        <v>285</v>
      </c>
      <c r="K61" s="86"/>
    </row>
    <row r="62" spans="2:11" ht="9" customHeight="1">
      <c r="B62" s="89" t="s">
        <v>156</v>
      </c>
      <c r="C62" s="105">
        <v>37.5</v>
      </c>
      <c r="D62" s="102" t="s">
        <v>304</v>
      </c>
      <c r="E62" s="105">
        <v>37.5</v>
      </c>
      <c r="F62" s="102" t="s">
        <v>304</v>
      </c>
      <c r="G62" s="105">
        <v>37.5</v>
      </c>
      <c r="H62" s="102" t="s">
        <v>304</v>
      </c>
      <c r="I62" s="105">
        <v>37.5</v>
      </c>
      <c r="J62" s="102" t="s">
        <v>304</v>
      </c>
      <c r="K62" s="86"/>
    </row>
    <row r="63" spans="2:11" ht="9" customHeight="1">
      <c r="B63" s="87" t="s">
        <v>157</v>
      </c>
      <c r="C63" s="104">
        <v>34.7</v>
      </c>
      <c r="D63" s="101" t="s">
        <v>295</v>
      </c>
      <c r="E63" s="104">
        <v>34.7</v>
      </c>
      <c r="F63" s="101" t="s">
        <v>295</v>
      </c>
      <c r="G63" s="104">
        <v>34.7</v>
      </c>
      <c r="H63" s="101" t="s">
        <v>295</v>
      </c>
      <c r="I63" s="104">
        <v>34.7</v>
      </c>
      <c r="J63" s="101" t="s">
        <v>295</v>
      </c>
      <c r="K63" s="86"/>
    </row>
    <row r="64" spans="2:11" ht="9" customHeight="1">
      <c r="B64" s="88" t="s">
        <v>158</v>
      </c>
      <c r="C64" s="104">
        <v>30.9</v>
      </c>
      <c r="D64" s="101" t="s">
        <v>340</v>
      </c>
      <c r="E64" s="104">
        <v>30.9</v>
      </c>
      <c r="F64" s="101" t="s">
        <v>340</v>
      </c>
      <c r="G64" s="104">
        <v>22.6</v>
      </c>
      <c r="H64" s="101" t="s">
        <v>340</v>
      </c>
      <c r="I64" s="104">
        <v>30.9</v>
      </c>
      <c r="J64" s="101" t="s">
        <v>340</v>
      </c>
      <c r="K64" s="86"/>
    </row>
    <row r="65" spans="2:11" ht="9" customHeight="1">
      <c r="B65" s="89" t="s">
        <v>159</v>
      </c>
      <c r="C65" s="105">
        <v>24</v>
      </c>
      <c r="D65" s="102" t="s">
        <v>285</v>
      </c>
      <c r="E65" s="105">
        <v>24</v>
      </c>
      <c r="F65" s="102" t="s">
        <v>285</v>
      </c>
      <c r="G65" s="105">
        <v>24</v>
      </c>
      <c r="H65" s="102" t="s">
        <v>285</v>
      </c>
      <c r="I65" s="105">
        <v>24</v>
      </c>
      <c r="J65" s="102" t="s">
        <v>285</v>
      </c>
      <c r="K65" s="86"/>
    </row>
    <row r="66" spans="2:11" ht="9" customHeight="1">
      <c r="B66" s="146" t="s">
        <v>161</v>
      </c>
      <c r="C66" s="147">
        <v>16</v>
      </c>
      <c r="D66" s="147" t="s">
        <v>341</v>
      </c>
      <c r="E66" s="147">
        <v>8</v>
      </c>
      <c r="F66" s="147" t="s">
        <v>318</v>
      </c>
      <c r="G66" s="147">
        <v>0</v>
      </c>
      <c r="H66" s="147" t="s">
        <v>280</v>
      </c>
      <c r="I66" s="147">
        <v>0</v>
      </c>
      <c r="J66" s="147" t="s">
        <v>280</v>
      </c>
      <c r="K66" s="86"/>
    </row>
    <row r="67" spans="2:11" ht="9" customHeight="1">
      <c r="B67" s="132" t="s">
        <v>342</v>
      </c>
      <c r="C67" s="149">
        <v>22.782</v>
      </c>
      <c r="D67" s="149" t="s">
        <v>280</v>
      </c>
      <c r="E67" s="149">
        <v>23.303</v>
      </c>
      <c r="F67" s="149" t="s">
        <v>280</v>
      </c>
      <c r="G67" s="149">
        <v>19.01</v>
      </c>
      <c r="H67" s="149" t="s">
        <v>280</v>
      </c>
      <c r="I67" s="149">
        <v>22.376</v>
      </c>
      <c r="J67" s="149" t="s">
        <v>280</v>
      </c>
      <c r="K67" s="86"/>
    </row>
    <row r="68" spans="2:11" ht="9" customHeight="1">
      <c r="B68" s="131" t="s">
        <v>343</v>
      </c>
      <c r="C68" s="150"/>
      <c r="D68" s="150"/>
      <c r="E68" s="150"/>
      <c r="F68" s="150"/>
      <c r="G68" s="150"/>
      <c r="H68" s="150"/>
      <c r="I68" s="150"/>
      <c r="J68" s="150"/>
      <c r="K68" s="86"/>
    </row>
    <row r="69" spans="2:10" ht="9" customHeight="1">
      <c r="B69" s="148" t="s">
        <v>344</v>
      </c>
      <c r="C69" s="120">
        <v>18.4</v>
      </c>
      <c r="D69" s="120" t="s">
        <v>345</v>
      </c>
      <c r="E69" s="120">
        <v>24.4</v>
      </c>
      <c r="F69" s="120" t="s">
        <v>345</v>
      </c>
      <c r="G69" s="120">
        <v>13.6</v>
      </c>
      <c r="H69" s="120" t="s">
        <v>345</v>
      </c>
      <c r="I69" s="120">
        <v>18.4</v>
      </c>
      <c r="J69" s="120" t="s">
        <v>291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346</v>
      </c>
      <c r="C3" s="23"/>
      <c r="H3" s="23"/>
      <c r="I3" s="23"/>
      <c r="N3" s="23" t="s">
        <v>346</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347</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263</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348</v>
      </c>
      <c r="D8" s="93"/>
      <c r="E8" s="92" t="s">
        <v>349</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02/14/2014</v>
      </c>
      <c r="D9" s="93"/>
      <c r="E9" s="95" t="str">
        <f>CONCATENATE(MF121TP1!D3," Reporting Period")</f>
        <v>2013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350</v>
      </c>
      <c r="C10" s="106" t="s">
        <v>99</v>
      </c>
      <c r="D10" s="110" t="s">
        <v>351</v>
      </c>
      <c r="E10" s="110" t="s">
        <v>352</v>
      </c>
      <c r="H10" s="107" t="s">
        <v>350</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353</v>
      </c>
      <c r="E11" s="109" t="s">
        <v>354</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353</v>
      </c>
      <c r="E12" s="109" t="s">
        <v>355</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356</v>
      </c>
      <c r="E13" s="109" t="s">
        <v>357</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358</v>
      </c>
      <c r="B14" s="108" t="s">
        <v>179</v>
      </c>
      <c r="C14" s="109"/>
      <c r="D14" s="109" t="s">
        <v>356</v>
      </c>
      <c r="E14" s="109" t="s">
        <v>359</v>
      </c>
      <c r="G14" s="23" t="s">
        <v>358</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194</v>
      </c>
      <c r="C15" s="109" t="s">
        <v>112</v>
      </c>
      <c r="D15" s="109" t="s">
        <v>353</v>
      </c>
      <c r="E15" s="109" t="s">
        <v>360</v>
      </c>
      <c r="H15" s="108" t="s">
        <v>194</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208</v>
      </c>
      <c r="C16" s="109"/>
      <c r="D16" s="109" t="s">
        <v>353</v>
      </c>
      <c r="E16" s="109" t="s">
        <v>361</v>
      </c>
      <c r="H16" s="108" t="s">
        <v>208</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238</v>
      </c>
      <c r="C17" s="109" t="s">
        <v>113</v>
      </c>
      <c r="D17" s="109" t="s">
        <v>353</v>
      </c>
      <c r="E17" s="109" t="s">
        <v>362</v>
      </c>
      <c r="H17" s="108" t="s">
        <v>238</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261</v>
      </c>
      <c r="C18" s="109" t="s">
        <v>114</v>
      </c>
      <c r="D18" s="109" t="s">
        <v>353</v>
      </c>
      <c r="E18" s="109" t="s">
        <v>363</v>
      </c>
      <c r="H18" s="108" t="s">
        <v>261</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346</v>
      </c>
      <c r="C19" s="109" t="s">
        <v>115</v>
      </c>
      <c r="D19" s="109" t="s">
        <v>353</v>
      </c>
      <c r="E19" s="109" t="s">
        <v>364</v>
      </c>
      <c r="H19" s="108" t="s">
        <v>346</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365</v>
      </c>
      <c r="C20" s="109" t="s">
        <v>116</v>
      </c>
      <c r="D20" s="109" t="s">
        <v>366</v>
      </c>
      <c r="E20" s="109" t="s">
        <v>367</v>
      </c>
      <c r="H20" s="108" t="s">
        <v>365</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368</v>
      </c>
      <c r="C21" s="109"/>
      <c r="D21" s="109" t="s">
        <v>366</v>
      </c>
      <c r="E21" s="109" t="s">
        <v>369</v>
      </c>
      <c r="H21" s="108" t="s">
        <v>368</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370</v>
      </c>
      <c r="C22" s="109" t="s">
        <v>118</v>
      </c>
      <c r="D22" s="109" t="s">
        <v>353</v>
      </c>
      <c r="E22" s="109" t="s">
        <v>371</v>
      </c>
      <c r="H22" s="108" t="s">
        <v>370</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372</v>
      </c>
      <c r="C23" s="109"/>
      <c r="D23" s="109" t="s">
        <v>353</v>
      </c>
      <c r="E23" s="109" t="s">
        <v>373</v>
      </c>
      <c r="H23" s="108" t="s">
        <v>372</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374</v>
      </c>
      <c r="C24" s="109"/>
      <c r="D24" s="109" t="s">
        <v>353</v>
      </c>
      <c r="E24" s="109" t="s">
        <v>375</v>
      </c>
      <c r="H24" s="108" t="s">
        <v>374</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376</v>
      </c>
      <c r="C25" s="109"/>
      <c r="D25" s="109" t="s">
        <v>353</v>
      </c>
      <c r="E25" s="109" t="s">
        <v>377</v>
      </c>
      <c r="H25" s="108" t="s">
        <v>376</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378</v>
      </c>
      <c r="C26" s="109" t="s">
        <v>120</v>
      </c>
      <c r="D26" s="109" t="s">
        <v>353</v>
      </c>
      <c r="E26" s="109" t="s">
        <v>379</v>
      </c>
      <c r="H26" s="108" t="s">
        <v>378</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380</v>
      </c>
      <c r="C27" s="109"/>
      <c r="D27" s="109" t="s">
        <v>353</v>
      </c>
      <c r="E27" s="109" t="s">
        <v>381</v>
      </c>
      <c r="H27" s="108" t="s">
        <v>380</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382</v>
      </c>
      <c r="C28" s="109" t="s">
        <v>121</v>
      </c>
      <c r="D28" s="109" t="s">
        <v>353</v>
      </c>
      <c r="E28" s="109" t="s">
        <v>383</v>
      </c>
      <c r="H28" s="108" t="s">
        <v>382</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384</v>
      </c>
      <c r="C29" s="109" t="s">
        <v>122</v>
      </c>
      <c r="D29" s="109" t="s">
        <v>353</v>
      </c>
      <c r="E29" s="109" t="s">
        <v>385</v>
      </c>
      <c r="H29" s="108" t="s">
        <v>384</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386</v>
      </c>
      <c r="C30" s="109" t="s">
        <v>123</v>
      </c>
      <c r="D30" s="109" t="s">
        <v>353</v>
      </c>
      <c r="E30" s="109" t="s">
        <v>387</v>
      </c>
      <c r="H30" s="108" t="s">
        <v>386</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388</v>
      </c>
      <c r="C31" s="109" t="s">
        <v>124</v>
      </c>
      <c r="D31" s="109" t="s">
        <v>353</v>
      </c>
      <c r="E31" s="109" t="s">
        <v>389</v>
      </c>
      <c r="H31" s="108" t="s">
        <v>388</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390</v>
      </c>
      <c r="C32" s="109"/>
      <c r="D32" s="109" t="s">
        <v>353</v>
      </c>
      <c r="E32" s="109" t="s">
        <v>391</v>
      </c>
      <c r="H32" s="108" t="s">
        <v>390</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392</v>
      </c>
      <c r="C33" s="109" t="s">
        <v>125</v>
      </c>
      <c r="D33" s="109" t="s">
        <v>353</v>
      </c>
      <c r="E33" s="109" t="s">
        <v>393</v>
      </c>
      <c r="H33" s="108" t="s">
        <v>392</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394</v>
      </c>
      <c r="C34" s="109" t="s">
        <v>126</v>
      </c>
      <c r="D34" s="109" t="s">
        <v>353</v>
      </c>
      <c r="E34" s="109" t="s">
        <v>395</v>
      </c>
      <c r="H34" s="108" t="s">
        <v>394</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396</v>
      </c>
      <c r="C35" s="109"/>
      <c r="D35" s="109" t="s">
        <v>353</v>
      </c>
      <c r="E35" s="109" t="s">
        <v>397</v>
      </c>
      <c r="H35" s="108" t="s">
        <v>396</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398</v>
      </c>
      <c r="C36" s="109" t="s">
        <v>128</v>
      </c>
      <c r="D36" s="109" t="s">
        <v>353</v>
      </c>
      <c r="E36" s="109" t="s">
        <v>399</v>
      </c>
      <c r="H36" s="108" t="s">
        <v>398</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400</v>
      </c>
      <c r="C37" s="109" t="s">
        <v>132</v>
      </c>
      <c r="D37" s="109" t="s">
        <v>353</v>
      </c>
      <c r="E37" s="109" t="s">
        <v>401</v>
      </c>
      <c r="H37" s="108" t="s">
        <v>400</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402</v>
      </c>
      <c r="C38" s="109" t="s">
        <v>133</v>
      </c>
      <c r="D38" s="109" t="s">
        <v>353</v>
      </c>
      <c r="E38" s="109" t="s">
        <v>403</v>
      </c>
      <c r="H38" s="108" t="s">
        <v>402</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404</v>
      </c>
      <c r="C39" s="109" t="s">
        <v>134</v>
      </c>
      <c r="D39" s="109" t="s">
        <v>353</v>
      </c>
      <c r="E39" s="109" t="s">
        <v>405</v>
      </c>
      <c r="G39" s="23"/>
      <c r="H39" s="108" t="s">
        <v>404</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406</v>
      </c>
      <c r="C40" s="109" t="s">
        <v>135</v>
      </c>
      <c r="D40" s="109" t="s">
        <v>353</v>
      </c>
      <c r="E40" s="109" t="s">
        <v>407</v>
      </c>
      <c r="H40" s="108" t="s">
        <v>406</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408</v>
      </c>
      <c r="C41" s="109"/>
      <c r="D41" s="109" t="s">
        <v>353</v>
      </c>
      <c r="E41" s="109" t="s">
        <v>409</v>
      </c>
      <c r="H41" s="108" t="s">
        <v>408</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410</v>
      </c>
      <c r="C42" s="109" t="s">
        <v>136</v>
      </c>
      <c r="D42" s="109" t="s">
        <v>353</v>
      </c>
      <c r="E42" s="109" t="s">
        <v>411</v>
      </c>
      <c r="H42" s="108" t="s">
        <v>410</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412</v>
      </c>
      <c r="C43" s="109"/>
      <c r="D43" s="109" t="s">
        <v>353</v>
      </c>
      <c r="E43" s="109" t="s">
        <v>413</v>
      </c>
      <c r="H43" s="108" t="s">
        <v>412</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414</v>
      </c>
      <c r="C44" s="109"/>
      <c r="D44" s="109" t="s">
        <v>353</v>
      </c>
      <c r="E44" s="109" t="s">
        <v>415</v>
      </c>
      <c r="H44" s="108" t="s">
        <v>414</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416</v>
      </c>
      <c r="C45" s="111" t="s">
        <v>138</v>
      </c>
      <c r="D45" s="111" t="s">
        <v>353</v>
      </c>
      <c r="E45" s="111" t="s">
        <v>417</v>
      </c>
      <c r="F45" s="116"/>
      <c r="G45" s="114"/>
      <c r="H45" s="115" t="s">
        <v>416</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418</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419</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420</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263</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348</v>
      </c>
      <c r="D56" s="93"/>
      <c r="E56" s="92" t="s">
        <v>349</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02/14/2014</v>
      </c>
      <c r="D57" s="93"/>
      <c r="E57" s="95" t="str">
        <f>CONCATENATE(MF121TP1!D3," Reporting Period")</f>
        <v>2013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350</v>
      </c>
      <c r="C58" s="106" t="s">
        <v>99</v>
      </c>
      <c r="D58" s="110" t="s">
        <v>351</v>
      </c>
      <c r="E58" s="110" t="s">
        <v>352</v>
      </c>
      <c r="H58" s="107" t="s">
        <v>350</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421</v>
      </c>
      <c r="C59" s="109"/>
      <c r="D59" s="109" t="s">
        <v>353</v>
      </c>
      <c r="E59" s="109" t="s">
        <v>422</v>
      </c>
      <c r="G59" s="23"/>
      <c r="H59" s="108" t="s">
        <v>421</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423</v>
      </c>
      <c r="C60" s="109" t="s">
        <v>139</v>
      </c>
      <c r="D60" s="109" t="s">
        <v>353</v>
      </c>
      <c r="E60" s="109" t="s">
        <v>424</v>
      </c>
      <c r="H60" s="108" t="s">
        <v>423</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425</v>
      </c>
      <c r="C61" s="109"/>
      <c r="D61" s="109" t="s">
        <v>353</v>
      </c>
      <c r="E61" s="109" t="s">
        <v>426</v>
      </c>
      <c r="H61" s="108" t="s">
        <v>425</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358</v>
      </c>
      <c r="B62" s="108" t="s">
        <v>427</v>
      </c>
      <c r="C62" s="109" t="s">
        <v>140</v>
      </c>
      <c r="D62" s="109" t="s">
        <v>353</v>
      </c>
      <c r="E62" s="109" t="s">
        <v>428</v>
      </c>
      <c r="G62" s="23" t="s">
        <v>358</v>
      </c>
      <c r="H62" s="108" t="s">
        <v>427</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429</v>
      </c>
      <c r="C63" s="109"/>
      <c r="D63" s="109" t="s">
        <v>353</v>
      </c>
      <c r="E63" s="109" t="s">
        <v>430</v>
      </c>
      <c r="H63" s="108" t="s">
        <v>429</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431</v>
      </c>
      <c r="C64" s="109" t="s">
        <v>141</v>
      </c>
      <c r="D64" s="109" t="s">
        <v>353</v>
      </c>
      <c r="E64" s="109" t="s">
        <v>432</v>
      </c>
      <c r="H64" s="108" t="s">
        <v>431</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433</v>
      </c>
      <c r="C65" s="109"/>
      <c r="D65" s="109" t="s">
        <v>353</v>
      </c>
      <c r="E65" s="109" t="s">
        <v>434</v>
      </c>
      <c r="H65" s="108" t="s">
        <v>433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6.5">
      <c r="B66" s="108" t="s">
        <v>435</v>
      </c>
      <c r="C66" s="109" t="s">
        <v>142</v>
      </c>
      <c r="D66" s="109" t="s">
        <v>353</v>
      </c>
      <c r="E66" s="109" t="s">
        <v>436</v>
      </c>
      <c r="H66" s="108" t="s">
        <v>435</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6.5">
      <c r="B67" s="108" t="s">
        <v>437</v>
      </c>
      <c r="C67" s="109" t="s">
        <v>143</v>
      </c>
      <c r="D67" s="109" t="s">
        <v>353</v>
      </c>
      <c r="E67" s="109" t="s">
        <v>438</v>
      </c>
      <c r="H67" s="108" t="s">
        <v>437</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6.5">
      <c r="B68" s="108" t="s">
        <v>241</v>
      </c>
      <c r="C68" s="109"/>
      <c r="D68" s="109" t="s">
        <v>353</v>
      </c>
      <c r="E68" s="109" t="s">
        <v>439</v>
      </c>
      <c r="H68" s="108" t="s">
        <v>241</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6.5">
      <c r="B69" s="108" t="s">
        <v>66</v>
      </c>
      <c r="C69" s="109"/>
      <c r="D69" s="109" t="s">
        <v>353</v>
      </c>
      <c r="E69" s="109" t="s">
        <v>440</v>
      </c>
      <c r="H69" s="108" t="s">
        <v>66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6.5">
      <c r="B70" s="108" t="s">
        <v>240</v>
      </c>
      <c r="C70" s="109" t="s">
        <v>144</v>
      </c>
      <c r="D70" s="109" t="s">
        <v>353</v>
      </c>
      <c r="E70" s="109" t="s">
        <v>441</v>
      </c>
      <c r="H70" s="108" t="s">
        <v>240</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6.5">
      <c r="B71" s="108" t="s">
        <v>181</v>
      </c>
      <c r="C71" s="109"/>
      <c r="D71" s="109" t="s">
        <v>353</v>
      </c>
      <c r="E71" s="109" t="s">
        <v>442</v>
      </c>
      <c r="H71" s="108" t="s">
        <v>181</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6.5">
      <c r="B72" s="108" t="s">
        <v>443</v>
      </c>
      <c r="C72" s="109" t="s">
        <v>145</v>
      </c>
      <c r="D72" s="109" t="s">
        <v>353</v>
      </c>
      <c r="E72" s="109" t="s">
        <v>444</v>
      </c>
      <c r="H72" s="108" t="s">
        <v>443</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6.5">
      <c r="B73" s="108" t="s">
        <v>239</v>
      </c>
      <c r="C73" s="109"/>
      <c r="D73" s="109" t="s">
        <v>353</v>
      </c>
      <c r="E73" s="109" t="s">
        <v>445</v>
      </c>
      <c r="H73" s="108" t="s">
        <v>239</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6.5">
      <c r="B74" s="108" t="s">
        <v>180</v>
      </c>
      <c r="C74" s="109"/>
      <c r="D74" s="109" t="s">
        <v>353</v>
      </c>
      <c r="E74" s="109" t="s">
        <v>446</v>
      </c>
      <c r="H74" s="108" t="s">
        <v>180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6.5">
      <c r="B75" s="108" t="s">
        <v>84</v>
      </c>
      <c r="C75" s="109" t="s">
        <v>146</v>
      </c>
      <c r="D75" s="109" t="s">
        <v>353</v>
      </c>
      <c r="E75" s="109" t="s">
        <v>447</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6.5">
      <c r="B76" s="108" t="s">
        <v>448</v>
      </c>
      <c r="C76" s="109"/>
      <c r="D76" s="109" t="s">
        <v>353</v>
      </c>
      <c r="E76" s="109" t="s">
        <v>449</v>
      </c>
      <c r="H76" s="108" t="s">
        <v>448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6.5">
      <c r="B77" s="108" t="s">
        <v>450</v>
      </c>
      <c r="C77" s="109" t="s">
        <v>147</v>
      </c>
      <c r="D77" s="109" t="s">
        <v>353</v>
      </c>
      <c r="E77" s="109" t="s">
        <v>451</v>
      </c>
      <c r="H77" s="108" t="s">
        <v>450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6.5">
      <c r="B78" s="108" t="s">
        <v>452</v>
      </c>
      <c r="C78" s="109"/>
      <c r="D78" s="109" t="s">
        <v>353</v>
      </c>
      <c r="E78" s="109" t="s">
        <v>453</v>
      </c>
      <c r="H78" s="108" t="s">
        <v>452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6.5">
      <c r="B79" s="108" t="s">
        <v>454</v>
      </c>
      <c r="C79" s="109" t="s">
        <v>148</v>
      </c>
      <c r="D79" s="109" t="s">
        <v>353</v>
      </c>
      <c r="E79" s="109" t="s">
        <v>455</v>
      </c>
      <c r="H79" s="108" t="s">
        <v>454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6.5">
      <c r="B80" s="108" t="s">
        <v>456</v>
      </c>
      <c r="C80" s="109" t="s">
        <v>150</v>
      </c>
      <c r="D80" s="109" t="s">
        <v>353</v>
      </c>
      <c r="E80" s="109" t="s">
        <v>457</v>
      </c>
      <c r="H80" s="108" t="s">
        <v>456</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6.5">
      <c r="B81" s="108" t="s">
        <v>458</v>
      </c>
      <c r="C81" s="109" t="s">
        <v>152</v>
      </c>
      <c r="D81" s="109" t="s">
        <v>353</v>
      </c>
      <c r="E81" s="109" t="s">
        <v>363</v>
      </c>
      <c r="H81" s="108" t="s">
        <v>458</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6.5">
      <c r="B82" s="108" t="s">
        <v>459</v>
      </c>
      <c r="C82" s="109" t="s">
        <v>153</v>
      </c>
      <c r="D82" s="109" t="s">
        <v>353</v>
      </c>
      <c r="E82" s="109" t="s">
        <v>460</v>
      </c>
      <c r="H82" s="108" t="s">
        <v>459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6.5">
      <c r="B83" s="108" t="s">
        <v>461</v>
      </c>
      <c r="C83" s="109" t="s">
        <v>154</v>
      </c>
      <c r="D83" s="109" t="s">
        <v>353</v>
      </c>
      <c r="E83" s="109" t="s">
        <v>462</v>
      </c>
      <c r="H83" s="108" t="s">
        <v>461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6.5">
      <c r="B84" s="108" t="s">
        <v>463</v>
      </c>
      <c r="C84" s="109"/>
      <c r="D84" s="109" t="s">
        <v>353</v>
      </c>
      <c r="E84" s="109" t="s">
        <v>464</v>
      </c>
      <c r="H84" s="108" t="s">
        <v>463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6.5">
      <c r="B85" s="108" t="s">
        <v>465</v>
      </c>
      <c r="C85" s="109" t="s">
        <v>155</v>
      </c>
      <c r="D85" s="109" t="s">
        <v>353</v>
      </c>
      <c r="E85" s="109" t="s">
        <v>466</v>
      </c>
      <c r="H85" s="108" t="s">
        <v>465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6.5">
      <c r="B86" s="108" t="s">
        <v>467</v>
      </c>
      <c r="C86" s="109" t="s">
        <v>156</v>
      </c>
      <c r="D86" s="109" t="s">
        <v>353</v>
      </c>
      <c r="E86" s="109" t="s">
        <v>468</v>
      </c>
      <c r="H86" s="108" t="s">
        <v>467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6.5">
      <c r="A87" s="23"/>
      <c r="B87" s="108" t="s">
        <v>469</v>
      </c>
      <c r="C87" s="109" t="s">
        <v>157</v>
      </c>
      <c r="D87" s="109" t="s">
        <v>353</v>
      </c>
      <c r="E87" s="109" t="s">
        <v>470</v>
      </c>
      <c r="G87" s="23"/>
      <c r="H87" s="108" t="s">
        <v>469</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6.5">
      <c r="B88" s="108" t="s">
        <v>471</v>
      </c>
      <c r="C88" s="109" t="s">
        <v>158</v>
      </c>
      <c r="D88" s="109" t="s">
        <v>353</v>
      </c>
      <c r="E88" s="109" t="s">
        <v>470</v>
      </c>
      <c r="H88" s="108" t="s">
        <v>471</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6.5">
      <c r="B89" s="108" t="s">
        <v>472</v>
      </c>
      <c r="C89" s="109" t="s">
        <v>159</v>
      </c>
      <c r="D89" s="109" t="s">
        <v>353</v>
      </c>
      <c r="E89" s="109" t="s">
        <v>473</v>
      </c>
      <c r="H89" s="108" t="s">
        <v>472</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474</v>
      </c>
      <c r="C90" s="109"/>
      <c r="D90" s="109"/>
      <c r="E90" s="109"/>
      <c r="H90" s="108" t="s">
        <v>474</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475</v>
      </c>
      <c r="C91" s="109"/>
      <c r="D91" s="109"/>
      <c r="E91" s="109"/>
      <c r="H91" s="108" t="s">
        <v>475</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476</v>
      </c>
      <c r="C92" s="109"/>
      <c r="D92" s="109"/>
      <c r="E92" s="109"/>
      <c r="H92" s="108" t="s">
        <v>476</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477</v>
      </c>
      <c r="C93" s="109"/>
      <c r="D93" s="109"/>
      <c r="E93" s="109"/>
      <c r="F93" s="116"/>
      <c r="G93" s="114"/>
      <c r="H93" s="108" t="s">
        <v>477</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478</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263</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348</v>
      </c>
      <c r="D100" s="192"/>
      <c r="E100" s="191" t="s">
        <v>349</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02/14/2014</v>
      </c>
      <c r="D101" s="98"/>
      <c r="E101" s="95" t="str">
        <f>CONCATENATE(MF121TP1!D47," Reporting Period")</f>
        <v>01/01/13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350</v>
      </c>
      <c r="C102" s="106" t="s">
        <v>99</v>
      </c>
      <c r="D102" s="110" t="s">
        <v>351</v>
      </c>
      <c r="E102" s="110" t="s">
        <v>352</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479</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480</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481</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482</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483</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484</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485</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486</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487</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488</v>
      </c>
      <c r="C112" s="109"/>
      <c r="D112" s="109"/>
      <c r="E112" s="109"/>
    </row>
    <row r="113" spans="2:5" ht="12.75">
      <c r="B113" s="108" t="s">
        <v>489</v>
      </c>
      <c r="C113" s="109"/>
      <c r="D113" s="109"/>
      <c r="E113" s="109"/>
    </row>
    <row r="114" spans="2:5" ht="12.75">
      <c r="B114" s="108" t="s">
        <v>490</v>
      </c>
      <c r="C114" s="109"/>
      <c r="D114" s="109"/>
      <c r="E114" s="109"/>
    </row>
    <row r="115" spans="2:5" ht="12.75">
      <c r="B115" s="108" t="s">
        <v>491</v>
      </c>
      <c r="C115" s="109"/>
      <c r="D115" s="109"/>
      <c r="E115" s="109"/>
    </row>
    <row r="116" spans="2:5" ht="12.75">
      <c r="B116" s="108" t="s">
        <v>492</v>
      </c>
      <c r="C116" s="109"/>
      <c r="D116" s="109"/>
      <c r="E116" s="109"/>
    </row>
    <row r="117" spans="2:5" ht="12.75">
      <c r="B117" s="108" t="s">
        <v>493</v>
      </c>
      <c r="C117" s="109"/>
      <c r="D117" s="109"/>
      <c r="E117" s="109"/>
    </row>
    <row r="118" spans="2:5" ht="12.75">
      <c r="B118" s="108" t="s">
        <v>494</v>
      </c>
      <c r="C118" s="109"/>
      <c r="D118" s="109"/>
      <c r="E118" s="109"/>
    </row>
    <row r="119" spans="2:5" ht="12.75">
      <c r="B119" s="108" t="s">
        <v>495</v>
      </c>
      <c r="C119" s="109"/>
      <c r="D119" s="109"/>
      <c r="E119" s="109"/>
    </row>
    <row r="120" spans="2:5" ht="12.75">
      <c r="B120" s="108" t="s">
        <v>496</v>
      </c>
      <c r="C120" s="109"/>
      <c r="D120" s="109"/>
      <c r="E120" s="109"/>
    </row>
    <row r="121" spans="2:5" ht="12.75">
      <c r="B121" s="108" t="s">
        <v>497</v>
      </c>
      <c r="C121" s="109"/>
      <c r="D121" s="109"/>
      <c r="E121" s="109"/>
    </row>
    <row r="122" spans="2:5" ht="12.75">
      <c r="B122" s="108" t="s">
        <v>498</v>
      </c>
      <c r="C122" s="109"/>
      <c r="D122" s="109"/>
      <c r="E122" s="109"/>
    </row>
    <row r="123" spans="2:5" ht="12.75">
      <c r="B123" s="108" t="s">
        <v>499</v>
      </c>
      <c r="C123" s="109"/>
      <c r="D123" s="109"/>
      <c r="E123" s="109"/>
    </row>
    <row r="124" spans="2:5" ht="12.75">
      <c r="B124" s="108" t="s">
        <v>500</v>
      </c>
      <c r="C124" s="109"/>
      <c r="D124" s="109"/>
      <c r="E124" s="109"/>
    </row>
    <row r="125" spans="2:5" ht="12.75">
      <c r="B125" s="108" t="s">
        <v>501</v>
      </c>
      <c r="C125" s="109"/>
      <c r="D125" s="109"/>
      <c r="E125" s="109"/>
    </row>
    <row r="126" spans="2:5" ht="12.75">
      <c r="B126" s="108" t="s">
        <v>502</v>
      </c>
      <c r="C126" s="109"/>
      <c r="D126" s="109"/>
      <c r="E126" s="109"/>
    </row>
    <row r="127" spans="2:5" ht="12.75">
      <c r="B127" s="108" t="s">
        <v>503</v>
      </c>
      <c r="C127" s="109"/>
      <c r="D127" s="109"/>
      <c r="E127" s="109"/>
    </row>
    <row r="128" spans="2:5" ht="12.75">
      <c r="B128" s="108" t="s">
        <v>504</v>
      </c>
      <c r="C128" s="109"/>
      <c r="D128" s="109"/>
      <c r="E128" s="109"/>
    </row>
    <row r="129" spans="2:5" ht="12.75">
      <c r="B129" s="108" t="s">
        <v>505</v>
      </c>
      <c r="C129" s="109"/>
      <c r="D129" s="109"/>
      <c r="E129" s="109"/>
    </row>
    <row r="130" spans="2:5" ht="12.75">
      <c r="B130" s="108" t="s">
        <v>506</v>
      </c>
      <c r="C130" s="109"/>
      <c r="D130" s="109"/>
      <c r="E130" s="109"/>
    </row>
    <row r="131" spans="2:5" ht="12.75">
      <c r="B131" s="108" t="s">
        <v>507</v>
      </c>
      <c r="C131" s="109"/>
      <c r="D131" s="109"/>
      <c r="E131" s="109"/>
    </row>
    <row r="132" spans="2:5" ht="12.75">
      <c r="B132" s="108" t="s">
        <v>508</v>
      </c>
      <c r="C132" s="109"/>
      <c r="D132" s="109"/>
      <c r="E132" s="109"/>
    </row>
    <row r="133" spans="2:5" ht="12.75">
      <c r="B133" s="108" t="s">
        <v>509</v>
      </c>
      <c r="C133" s="109"/>
      <c r="D133" s="109"/>
      <c r="E133" s="109"/>
    </row>
    <row r="134" spans="2:5" ht="12.75">
      <c r="B134" s="108" t="s">
        <v>510</v>
      </c>
      <c r="C134" s="109"/>
      <c r="D134" s="109"/>
      <c r="E134" s="109"/>
    </row>
    <row r="135" spans="2:5" ht="12.75">
      <c r="B135" s="108" t="s">
        <v>511</v>
      </c>
      <c r="C135" s="109"/>
      <c r="D135" s="109"/>
      <c r="E135" s="109"/>
    </row>
    <row r="136" spans="2:5" ht="12.75">
      <c r="B136" s="108" t="s">
        <v>512</v>
      </c>
      <c r="C136" s="109"/>
      <c r="D136" s="109"/>
      <c r="E136" s="109"/>
    </row>
    <row r="137" spans="2:5" ht="12.75">
      <c r="B137" s="108" t="s">
        <v>513</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365</v>
      </c>
      <c r="C3" s="23"/>
      <c r="D3" s="23"/>
      <c r="I3" s="23" t="s">
        <v>365</v>
      </c>
      <c r="J3" s="23"/>
      <c r="K3" s="23"/>
    </row>
    <row r="4" spans="10:13" ht="12.75">
      <c r="J4" s="114"/>
      <c r="K4" s="114"/>
      <c r="L4" s="114"/>
      <c r="M4" s="114"/>
    </row>
    <row r="5" spans="3:13" ht="20.25">
      <c r="C5" s="19" t="s">
        <v>514</v>
      </c>
      <c r="D5" s="19"/>
      <c r="E5" s="6"/>
      <c r="F5" s="2"/>
      <c r="J5" s="188"/>
      <c r="K5" s="188"/>
      <c r="L5" s="189"/>
      <c r="M5" s="190"/>
    </row>
    <row r="6" spans="10:13" ht="12.75">
      <c r="J6" s="114"/>
      <c r="K6" s="114"/>
      <c r="L6" s="114"/>
      <c r="M6" s="114"/>
    </row>
    <row r="7" spans="3:13" ht="12.75">
      <c r="C7" s="11"/>
      <c r="D7" s="11"/>
      <c r="E7" s="11"/>
      <c r="F7" s="92" t="s">
        <v>263</v>
      </c>
      <c r="J7" s="10"/>
      <c r="K7" s="10"/>
      <c r="L7" s="10"/>
      <c r="M7" s="191"/>
    </row>
    <row r="8" spans="3:13" ht="12.75">
      <c r="C8" s="93"/>
      <c r="D8" s="93"/>
      <c r="E8" s="93"/>
      <c r="F8" s="92" t="s">
        <v>515</v>
      </c>
      <c r="J8" s="192"/>
      <c r="K8" s="192"/>
      <c r="L8" s="192"/>
      <c r="M8" s="191"/>
    </row>
    <row r="9" spans="3:13" ht="12.75">
      <c r="C9" s="93" t="str">
        <f>CONCATENATE("Created On: ",MF121TP1!C3)</f>
        <v>Created On: 02/14/2014</v>
      </c>
      <c r="D9" s="93"/>
      <c r="E9" s="93"/>
      <c r="F9" s="95" t="str">
        <f>CONCATENATE(MF121TP1!D3," Reporting Period")</f>
        <v>2013 Reporting Period</v>
      </c>
      <c r="J9" s="192"/>
      <c r="K9" s="192"/>
      <c r="L9" s="192"/>
      <c r="M9" s="191"/>
    </row>
    <row r="10" spans="2:13" ht="12.75">
      <c r="B10" s="107" t="s">
        <v>350</v>
      </c>
      <c r="C10" s="106" t="s">
        <v>99</v>
      </c>
      <c r="D10" s="110" t="s">
        <v>351</v>
      </c>
      <c r="E10" s="110" t="s">
        <v>516</v>
      </c>
      <c r="F10" s="110" t="s">
        <v>517</v>
      </c>
      <c r="I10" s="107" t="s">
        <v>350</v>
      </c>
      <c r="J10" s="193"/>
      <c r="K10" s="193"/>
      <c r="L10" s="193"/>
      <c r="M10" s="193"/>
    </row>
    <row r="11" spans="1:13" ht="15" customHeight="1">
      <c r="A11" s="23"/>
      <c r="B11" s="108" t="s">
        <v>65</v>
      </c>
      <c r="C11" s="109" t="s">
        <v>109</v>
      </c>
      <c r="D11" s="109" t="s">
        <v>518</v>
      </c>
      <c r="E11" s="118">
        <v>4</v>
      </c>
      <c r="F11" s="109" t="s">
        <v>519</v>
      </c>
      <c r="H11" s="23"/>
      <c r="I11" s="108" t="s">
        <v>65</v>
      </c>
      <c r="J11" s="113"/>
      <c r="K11" s="113"/>
      <c r="L11" s="196"/>
      <c r="M11" s="113"/>
    </row>
    <row r="12" spans="2:13" ht="15" customHeight="1">
      <c r="B12" s="108" t="s">
        <v>83</v>
      </c>
      <c r="C12" s="109" t="s">
        <v>111</v>
      </c>
      <c r="D12" s="109" t="s">
        <v>518</v>
      </c>
      <c r="E12" s="118">
        <v>5</v>
      </c>
      <c r="F12" s="109" t="s">
        <v>520</v>
      </c>
      <c r="I12" s="108" t="s">
        <v>83</v>
      </c>
      <c r="J12" s="113"/>
      <c r="K12" s="113"/>
      <c r="L12" s="196"/>
      <c r="M12" s="113"/>
    </row>
    <row r="13" spans="2:13" ht="15" customHeight="1">
      <c r="B13" s="108" t="s">
        <v>166</v>
      </c>
      <c r="C13" s="109" t="s">
        <v>112</v>
      </c>
      <c r="D13" s="109" t="s">
        <v>518</v>
      </c>
      <c r="E13" s="118">
        <v>4.5</v>
      </c>
      <c r="F13" s="109" t="s">
        <v>521</v>
      </c>
      <c r="I13" s="108" t="s">
        <v>166</v>
      </c>
      <c r="J13" s="113"/>
      <c r="K13" s="113"/>
      <c r="L13" s="196"/>
      <c r="M13" s="113"/>
    </row>
    <row r="14" spans="2:13" ht="15" customHeight="1">
      <c r="B14" s="108" t="s">
        <v>179</v>
      </c>
      <c r="C14" s="109" t="s">
        <v>113</v>
      </c>
      <c r="D14" s="109" t="s">
        <v>518</v>
      </c>
      <c r="E14" s="118">
        <v>6</v>
      </c>
      <c r="F14" s="109" t="s">
        <v>522</v>
      </c>
      <c r="I14" s="108" t="s">
        <v>179</v>
      </c>
      <c r="J14" s="113"/>
      <c r="K14" s="113"/>
      <c r="L14" s="196"/>
      <c r="M14" s="113"/>
    </row>
    <row r="15" spans="2:13" ht="15" customHeight="1">
      <c r="B15" s="108" t="s">
        <v>194</v>
      </c>
      <c r="C15" s="109" t="s">
        <v>114</v>
      </c>
      <c r="D15" s="109" t="s">
        <v>518</v>
      </c>
      <c r="E15" s="118">
        <v>3</v>
      </c>
      <c r="F15" s="109" t="s">
        <v>523</v>
      </c>
      <c r="I15" s="108" t="s">
        <v>194</v>
      </c>
      <c r="J15" s="113"/>
      <c r="K15" s="113"/>
      <c r="L15" s="196"/>
      <c r="M15" s="113"/>
    </row>
    <row r="16" spans="2:13" ht="15" customHeight="1">
      <c r="B16" s="108" t="s">
        <v>208</v>
      </c>
      <c r="C16" s="109" t="s">
        <v>115</v>
      </c>
      <c r="D16" s="109" t="s">
        <v>518</v>
      </c>
      <c r="E16" s="118">
        <v>5</v>
      </c>
      <c r="F16" s="109" t="s">
        <v>524</v>
      </c>
      <c r="I16" s="108" t="s">
        <v>208</v>
      </c>
      <c r="J16" s="113"/>
      <c r="K16" s="113"/>
      <c r="L16" s="196"/>
      <c r="M16" s="113"/>
    </row>
    <row r="17" spans="2:13" ht="15" customHeight="1">
      <c r="B17" s="108" t="s">
        <v>238</v>
      </c>
      <c r="C17" s="109" t="s">
        <v>117</v>
      </c>
      <c r="D17" s="109" t="s">
        <v>518</v>
      </c>
      <c r="E17" s="118">
        <v>5.75</v>
      </c>
      <c r="F17" s="109" t="s">
        <v>519</v>
      </c>
      <c r="I17" s="108" t="s">
        <v>238</v>
      </c>
      <c r="J17" s="113"/>
      <c r="K17" s="113"/>
      <c r="L17" s="196"/>
      <c r="M17" s="113"/>
    </row>
    <row r="18" spans="2:13" ht="15" customHeight="1">
      <c r="B18" s="108" t="s">
        <v>261</v>
      </c>
      <c r="C18" s="109" t="s">
        <v>119</v>
      </c>
      <c r="D18" s="109" t="s">
        <v>518</v>
      </c>
      <c r="E18" s="118">
        <v>4</v>
      </c>
      <c r="F18" s="109" t="s">
        <v>525</v>
      </c>
      <c r="I18" s="108" t="s">
        <v>261</v>
      </c>
      <c r="J18" s="113"/>
      <c r="K18" s="113"/>
      <c r="L18" s="196"/>
      <c r="M18" s="113"/>
    </row>
    <row r="19" spans="2:13" ht="15" customHeight="1">
      <c r="B19" s="108" t="s">
        <v>346</v>
      </c>
      <c r="C19" s="109" t="s">
        <v>120</v>
      </c>
      <c r="D19" s="109" t="s">
        <v>518</v>
      </c>
      <c r="E19" s="118">
        <v>4</v>
      </c>
      <c r="F19" s="109" t="s">
        <v>526</v>
      </c>
      <c r="I19" s="108" t="s">
        <v>346</v>
      </c>
      <c r="J19" s="113"/>
      <c r="K19" s="113"/>
      <c r="L19" s="196"/>
      <c r="M19" s="113"/>
    </row>
    <row r="20" spans="2:13" ht="15" customHeight="1">
      <c r="B20" s="108" t="s">
        <v>365</v>
      </c>
      <c r="C20" s="109" t="s">
        <v>121</v>
      </c>
      <c r="D20" s="109" t="s">
        <v>518</v>
      </c>
      <c r="E20" s="118">
        <v>5</v>
      </c>
      <c r="F20" s="109" t="s">
        <v>527</v>
      </c>
      <c r="I20" s="108" t="s">
        <v>365</v>
      </c>
      <c r="J20" s="113"/>
      <c r="K20" s="113"/>
      <c r="L20" s="196"/>
      <c r="M20" s="113"/>
    </row>
    <row r="21" spans="2:13" ht="15" customHeight="1">
      <c r="B21" s="108" t="s">
        <v>368</v>
      </c>
      <c r="C21" s="109" t="s">
        <v>123</v>
      </c>
      <c r="D21" s="109" t="s">
        <v>518</v>
      </c>
      <c r="E21" s="118">
        <v>5</v>
      </c>
      <c r="F21" s="109" t="s">
        <v>528</v>
      </c>
      <c r="I21" s="108" t="s">
        <v>368</v>
      </c>
      <c r="J21" s="113"/>
      <c r="K21" s="113"/>
      <c r="L21" s="196"/>
      <c r="M21" s="113"/>
    </row>
    <row r="22" spans="2:13" ht="15" customHeight="1">
      <c r="B22" s="108" t="s">
        <v>370</v>
      </c>
      <c r="C22" s="109" t="s">
        <v>124</v>
      </c>
      <c r="D22" s="109" t="s">
        <v>518</v>
      </c>
      <c r="E22" s="118">
        <v>5</v>
      </c>
      <c r="F22" s="109" t="s">
        <v>529</v>
      </c>
      <c r="I22" s="108" t="s">
        <v>370</v>
      </c>
      <c r="J22" s="113"/>
      <c r="K22" s="113"/>
      <c r="L22" s="196"/>
      <c r="M22" s="113"/>
    </row>
    <row r="23" spans="2:13" ht="15" customHeight="1">
      <c r="B23" s="108" t="s">
        <v>372</v>
      </c>
      <c r="C23" s="109" t="s">
        <v>125</v>
      </c>
      <c r="D23" s="109" t="s">
        <v>518</v>
      </c>
      <c r="E23" s="118">
        <v>4.9</v>
      </c>
      <c r="F23" s="109" t="s">
        <v>530</v>
      </c>
      <c r="I23" s="108" t="s">
        <v>372</v>
      </c>
      <c r="J23" s="113"/>
      <c r="K23" s="113"/>
      <c r="L23" s="196"/>
      <c r="M23" s="113"/>
    </row>
    <row r="24" spans="2:13" ht="15" customHeight="1">
      <c r="B24" s="108" t="s">
        <v>374</v>
      </c>
      <c r="C24" s="109" t="s">
        <v>126</v>
      </c>
      <c r="D24" s="109" t="s">
        <v>518</v>
      </c>
      <c r="E24" s="118">
        <v>6</v>
      </c>
      <c r="F24" s="109" t="s">
        <v>531</v>
      </c>
      <c r="I24" s="108" t="s">
        <v>374</v>
      </c>
      <c r="J24" s="113"/>
      <c r="K24" s="113"/>
      <c r="L24" s="196"/>
      <c r="M24" s="113"/>
    </row>
    <row r="25" spans="2:13" ht="15" customHeight="1">
      <c r="B25" s="108" t="s">
        <v>376</v>
      </c>
      <c r="C25" s="109" t="s">
        <v>128</v>
      </c>
      <c r="D25" s="109" t="s">
        <v>518</v>
      </c>
      <c r="E25" s="118">
        <v>6</v>
      </c>
      <c r="F25" s="109" t="s">
        <v>532</v>
      </c>
      <c r="I25" s="108" t="s">
        <v>376</v>
      </c>
      <c r="J25" s="113"/>
      <c r="K25" s="113"/>
      <c r="L25" s="196"/>
      <c r="M25" s="113"/>
    </row>
    <row r="26" spans="2:13" ht="15" customHeight="1">
      <c r="B26" s="108" t="s">
        <v>378</v>
      </c>
      <c r="C26" s="109" t="s">
        <v>129</v>
      </c>
      <c r="D26" s="109" t="s">
        <v>518</v>
      </c>
      <c r="E26" s="118">
        <v>6</v>
      </c>
      <c r="F26" s="109" t="s">
        <v>533</v>
      </c>
      <c r="I26" s="108" t="s">
        <v>378</v>
      </c>
      <c r="J26" s="113"/>
      <c r="K26" s="113"/>
      <c r="L26" s="196"/>
      <c r="M26" s="113"/>
    </row>
    <row r="27" spans="2:13" ht="15" customHeight="1">
      <c r="B27" s="108" t="s">
        <v>380</v>
      </c>
      <c r="C27" s="109" t="s">
        <v>130</v>
      </c>
      <c r="D27" s="109" t="s">
        <v>518</v>
      </c>
      <c r="E27" s="118">
        <v>5</v>
      </c>
      <c r="F27" s="109" t="s">
        <v>530</v>
      </c>
      <c r="I27" s="108" t="s">
        <v>380</v>
      </c>
      <c r="J27" s="113"/>
      <c r="K27" s="113"/>
      <c r="L27" s="196"/>
      <c r="M27" s="113"/>
    </row>
    <row r="28" spans="2:13" ht="15" customHeight="1">
      <c r="B28" s="108" t="s">
        <v>382</v>
      </c>
      <c r="C28" s="109" t="s">
        <v>131</v>
      </c>
      <c r="D28" s="109" t="s">
        <v>518</v>
      </c>
      <c r="E28" s="118">
        <v>6</v>
      </c>
      <c r="F28" s="109" t="s">
        <v>534</v>
      </c>
      <c r="I28" s="108" t="s">
        <v>382</v>
      </c>
      <c r="J28" s="113"/>
      <c r="K28" s="113"/>
      <c r="L28" s="196"/>
      <c r="M28" s="113"/>
    </row>
    <row r="29" spans="2:13" ht="15" customHeight="1">
      <c r="B29" s="108" t="s">
        <v>384</v>
      </c>
      <c r="C29" s="109" t="s">
        <v>132</v>
      </c>
      <c r="D29" s="109" t="s">
        <v>518</v>
      </c>
      <c r="E29" s="118">
        <v>6</v>
      </c>
      <c r="F29" s="109" t="s">
        <v>530</v>
      </c>
      <c r="I29" s="108" t="s">
        <v>384</v>
      </c>
      <c r="J29" s="113"/>
      <c r="K29" s="113"/>
      <c r="L29" s="196"/>
      <c r="M29" s="113"/>
    </row>
    <row r="30" spans="2:13" ht="15" customHeight="1">
      <c r="B30" s="108" t="s">
        <v>386</v>
      </c>
      <c r="C30" s="109" t="s">
        <v>136</v>
      </c>
      <c r="D30" s="109" t="s">
        <v>518</v>
      </c>
      <c r="E30" s="118">
        <v>5</v>
      </c>
      <c r="F30" s="109" t="s">
        <v>535</v>
      </c>
      <c r="I30" s="108" t="s">
        <v>386</v>
      </c>
      <c r="J30" s="113"/>
      <c r="K30" s="113"/>
      <c r="L30" s="196"/>
      <c r="M30" s="113"/>
    </row>
    <row r="31" spans="2:13" ht="15" customHeight="1">
      <c r="B31" s="108" t="s">
        <v>388</v>
      </c>
      <c r="C31" s="109" t="s">
        <v>140</v>
      </c>
      <c r="D31" s="109" t="s">
        <v>518</v>
      </c>
      <c r="E31" s="118">
        <v>5</v>
      </c>
      <c r="F31" s="109" t="s">
        <v>536</v>
      </c>
      <c r="I31" s="108" t="s">
        <v>388</v>
      </c>
      <c r="J31" s="113"/>
      <c r="K31" s="113"/>
      <c r="L31" s="196"/>
      <c r="M31" s="113"/>
    </row>
    <row r="32" spans="2:13" ht="15" customHeight="1">
      <c r="B32" s="108" t="s">
        <v>390</v>
      </c>
      <c r="C32" s="109" t="s">
        <v>141</v>
      </c>
      <c r="D32" s="109" t="s">
        <v>518</v>
      </c>
      <c r="E32" s="118">
        <v>4</v>
      </c>
      <c r="F32" s="109" t="s">
        <v>537</v>
      </c>
      <c r="I32" s="108" t="s">
        <v>390</v>
      </c>
      <c r="J32" s="113"/>
      <c r="K32" s="113"/>
      <c r="L32" s="196"/>
      <c r="M32" s="113"/>
    </row>
    <row r="33" spans="2:13" ht="15" customHeight="1">
      <c r="B33" s="108" t="s">
        <v>392</v>
      </c>
      <c r="C33" s="109" t="s">
        <v>143</v>
      </c>
      <c r="D33" s="109" t="s">
        <v>518</v>
      </c>
      <c r="E33" s="118">
        <v>6</v>
      </c>
      <c r="F33" s="109" t="s">
        <v>530</v>
      </c>
      <c r="I33" s="108" t="s">
        <v>392</v>
      </c>
      <c r="J33" s="113"/>
      <c r="K33" s="113"/>
      <c r="L33" s="196"/>
      <c r="M33" s="113"/>
    </row>
    <row r="34" spans="2:13" ht="15" customHeight="1">
      <c r="B34" s="108" t="s">
        <v>394</v>
      </c>
      <c r="C34" s="109" t="s">
        <v>144</v>
      </c>
      <c r="D34" s="109" t="s">
        <v>518</v>
      </c>
      <c r="E34" s="118">
        <v>5</v>
      </c>
      <c r="F34" s="109" t="s">
        <v>530</v>
      </c>
      <c r="I34" s="108" t="s">
        <v>394</v>
      </c>
      <c r="J34" s="113"/>
      <c r="K34" s="113"/>
      <c r="L34" s="196"/>
      <c r="M34" s="113"/>
    </row>
    <row r="35" spans="2:13" ht="15" customHeight="1">
      <c r="B35" s="108" t="s">
        <v>396</v>
      </c>
      <c r="C35" s="109" t="s">
        <v>145</v>
      </c>
      <c r="D35" s="109" t="s">
        <v>518</v>
      </c>
      <c r="E35" s="118">
        <v>4.5</v>
      </c>
      <c r="F35" s="109" t="s">
        <v>530</v>
      </c>
      <c r="I35" s="108" t="s">
        <v>396</v>
      </c>
      <c r="J35" s="113"/>
      <c r="K35" s="113"/>
      <c r="L35" s="196"/>
      <c r="M35" s="113"/>
    </row>
    <row r="36" spans="2:13" ht="15" customHeight="1">
      <c r="B36" s="108" t="s">
        <v>398</v>
      </c>
      <c r="C36" s="109" t="s">
        <v>147</v>
      </c>
      <c r="D36" s="109" t="s">
        <v>518</v>
      </c>
      <c r="E36" s="118">
        <v>6</v>
      </c>
      <c r="F36" s="109" t="s">
        <v>530</v>
      </c>
      <c r="I36" s="108" t="s">
        <v>398</v>
      </c>
      <c r="J36" s="113"/>
      <c r="K36" s="113"/>
      <c r="L36" s="196"/>
      <c r="M36" s="113"/>
    </row>
    <row r="37" spans="2:13" ht="15" customHeight="1">
      <c r="B37" s="108" t="s">
        <v>400</v>
      </c>
      <c r="C37" s="109" t="s">
        <v>149</v>
      </c>
      <c r="D37" s="109" t="s">
        <v>518</v>
      </c>
      <c r="E37" s="118">
        <v>5</v>
      </c>
      <c r="F37" s="109" t="s">
        <v>538</v>
      </c>
      <c r="I37" s="108" t="s">
        <v>400</v>
      </c>
      <c r="J37" s="113"/>
      <c r="K37" s="113"/>
      <c r="L37" s="196"/>
      <c r="M37" s="113"/>
    </row>
    <row r="38" spans="2:13" ht="15" customHeight="1">
      <c r="B38" s="108" t="s">
        <v>402</v>
      </c>
      <c r="C38" s="109" t="s">
        <v>150</v>
      </c>
      <c r="D38" s="109" t="s">
        <v>518</v>
      </c>
      <c r="E38" s="118">
        <v>4</v>
      </c>
      <c r="F38" s="109" t="s">
        <v>530</v>
      </c>
      <c r="I38" s="108" t="s">
        <v>402</v>
      </c>
      <c r="J38" s="113"/>
      <c r="K38" s="113"/>
      <c r="L38" s="196"/>
      <c r="M38" s="113"/>
    </row>
    <row r="39" spans="2:13" ht="15" customHeight="1">
      <c r="B39" s="108" t="s">
        <v>404</v>
      </c>
      <c r="C39" s="109" t="s">
        <v>151</v>
      </c>
      <c r="D39" s="109" t="s">
        <v>518</v>
      </c>
      <c r="E39" s="118">
        <v>6</v>
      </c>
      <c r="F39" s="109" t="s">
        <v>539</v>
      </c>
      <c r="I39" s="108" t="s">
        <v>404</v>
      </c>
      <c r="J39" s="113"/>
      <c r="K39" s="113"/>
      <c r="L39" s="196"/>
      <c r="M39" s="113"/>
    </row>
    <row r="40" spans="2:13" ht="15" customHeight="1">
      <c r="B40" s="108" t="s">
        <v>406</v>
      </c>
      <c r="C40" s="109" t="s">
        <v>152</v>
      </c>
      <c r="D40" s="109" t="s">
        <v>518</v>
      </c>
      <c r="E40" s="118">
        <v>6.25</v>
      </c>
      <c r="F40" s="109" t="s">
        <v>540</v>
      </c>
      <c r="I40" s="108" t="s">
        <v>406</v>
      </c>
      <c r="J40" s="113"/>
      <c r="K40" s="113"/>
      <c r="L40" s="196"/>
      <c r="M40" s="113"/>
    </row>
    <row r="41" spans="2:13" ht="15" customHeight="1">
      <c r="B41" s="108" t="s">
        <v>408</v>
      </c>
      <c r="C41" s="109" t="s">
        <v>153</v>
      </c>
      <c r="D41" s="109" t="s">
        <v>518</v>
      </c>
      <c r="E41" s="118">
        <v>4.88</v>
      </c>
      <c r="F41" s="109" t="s">
        <v>530</v>
      </c>
      <c r="I41" s="108" t="s">
        <v>408</v>
      </c>
      <c r="J41" s="113"/>
      <c r="K41" s="113"/>
      <c r="L41" s="196"/>
      <c r="M41" s="113"/>
    </row>
    <row r="42" spans="2:13" ht="15" customHeight="1">
      <c r="B42" s="108" t="s">
        <v>410</v>
      </c>
      <c r="C42" s="109" t="s">
        <v>156</v>
      </c>
      <c r="D42" s="109" t="s">
        <v>518</v>
      </c>
      <c r="E42" s="118">
        <v>6.5</v>
      </c>
      <c r="F42" s="109" t="s">
        <v>541</v>
      </c>
      <c r="I42" s="108" t="s">
        <v>410</v>
      </c>
      <c r="J42" s="113"/>
      <c r="K42" s="113"/>
      <c r="L42" s="196"/>
      <c r="M42" s="113"/>
    </row>
    <row r="43" spans="2:13" ht="15" customHeight="1">
      <c r="B43" s="108" t="s">
        <v>412</v>
      </c>
      <c r="C43" s="109" t="s">
        <v>158</v>
      </c>
      <c r="D43" s="109" t="s">
        <v>518</v>
      </c>
      <c r="E43" s="118">
        <v>5</v>
      </c>
      <c r="F43" s="109" t="s">
        <v>530</v>
      </c>
      <c r="I43" s="108" t="s">
        <v>412</v>
      </c>
      <c r="J43" s="113"/>
      <c r="K43" s="113"/>
      <c r="L43" s="196"/>
      <c r="M43" s="113"/>
    </row>
    <row r="44" spans="2:13" ht="15" customHeight="1">
      <c r="B44" s="108" t="s">
        <v>414</v>
      </c>
      <c r="C44" s="109" t="s">
        <v>159</v>
      </c>
      <c r="D44" s="109" t="s">
        <v>518</v>
      </c>
      <c r="E44" s="118">
        <v>4</v>
      </c>
      <c r="F44" s="109" t="s">
        <v>542</v>
      </c>
      <c r="I44" s="108" t="s">
        <v>414</v>
      </c>
      <c r="J44" s="113"/>
      <c r="K44" s="113"/>
      <c r="L44" s="196"/>
      <c r="M44" s="113"/>
    </row>
    <row r="45" spans="2:13" ht="15" customHeight="1">
      <c r="B45" s="117" t="s">
        <v>416</v>
      </c>
      <c r="C45" s="111"/>
      <c r="D45" s="111"/>
      <c r="E45" s="119"/>
      <c r="F45" s="111"/>
      <c r="I45" s="115" t="s">
        <v>416</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346</v>
      </c>
      <c r="C49" s="23"/>
      <c r="D49" s="23"/>
      <c r="I49" s="23" t="s">
        <v>346</v>
      </c>
      <c r="J49" s="195"/>
      <c r="K49" s="195"/>
      <c r="L49" s="114"/>
      <c r="M49" s="114"/>
    </row>
    <row r="50" spans="10:13" ht="15" customHeight="1">
      <c r="J50" s="114"/>
      <c r="K50" s="114"/>
      <c r="L50" s="114"/>
      <c r="M50" s="114"/>
    </row>
    <row r="51" spans="3:13" ht="15" customHeight="1">
      <c r="C51" s="19" t="s">
        <v>543</v>
      </c>
      <c r="D51" s="19"/>
      <c r="E51" s="6"/>
      <c r="F51" s="2"/>
      <c r="J51" s="188"/>
      <c r="K51" s="188"/>
      <c r="L51" s="189"/>
      <c r="M51" s="190"/>
    </row>
    <row r="52" spans="10:13" ht="15" customHeight="1">
      <c r="J52" s="114"/>
      <c r="K52" s="114"/>
      <c r="L52" s="114"/>
      <c r="M52" s="114"/>
    </row>
    <row r="53" spans="3:13" ht="12.75">
      <c r="C53" s="11"/>
      <c r="D53" s="11"/>
      <c r="E53" s="11"/>
      <c r="F53" s="92" t="s">
        <v>263</v>
      </c>
      <c r="J53" s="10"/>
      <c r="K53" s="10"/>
      <c r="L53" s="10"/>
      <c r="M53" s="191"/>
    </row>
    <row r="54" spans="3:13" ht="12.75">
      <c r="C54" s="93"/>
      <c r="D54" s="93"/>
      <c r="E54" s="93"/>
      <c r="F54" s="92" t="s">
        <v>515</v>
      </c>
      <c r="J54" s="192"/>
      <c r="K54" s="192"/>
      <c r="L54" s="192"/>
      <c r="M54" s="191"/>
    </row>
    <row r="55" spans="3:13" ht="12.75">
      <c r="C55" s="93" t="str">
        <f>CONCATENATE("Created On: ",MF121TP1!C3)</f>
        <v>Created On: 02/14/2014</v>
      </c>
      <c r="D55" s="93"/>
      <c r="E55" s="93"/>
      <c r="F55" s="95" t="str">
        <f>CONCATENATE(MF121TP1!D3," Reporting Period")</f>
        <v>2013 Reporting Period</v>
      </c>
      <c r="J55" s="192"/>
      <c r="K55" s="192"/>
      <c r="L55" s="192"/>
      <c r="M55" s="191"/>
    </row>
    <row r="56" spans="2:13" ht="12.75">
      <c r="B56" s="107" t="s">
        <v>350</v>
      </c>
      <c r="C56" s="106" t="s">
        <v>99</v>
      </c>
      <c r="D56" s="110" t="s">
        <v>351</v>
      </c>
      <c r="E56" s="110" t="s">
        <v>516</v>
      </c>
      <c r="F56" s="110" t="s">
        <v>517</v>
      </c>
      <c r="I56" s="107" t="s">
        <v>350</v>
      </c>
      <c r="J56" s="193"/>
      <c r="K56" s="193"/>
      <c r="L56" s="193"/>
      <c r="M56" s="193"/>
    </row>
    <row r="57" spans="1:13" ht="15" customHeight="1">
      <c r="A57" s="23"/>
      <c r="B57" s="108" t="s">
        <v>421</v>
      </c>
      <c r="C57" s="109"/>
      <c r="D57" s="109"/>
      <c r="E57" s="118"/>
      <c r="F57" s="109"/>
      <c r="H57" s="23"/>
      <c r="I57" s="108" t="s">
        <v>421</v>
      </c>
      <c r="J57" s="113"/>
      <c r="K57" s="113"/>
      <c r="L57" s="196"/>
      <c r="M57" s="113"/>
    </row>
    <row r="58" spans="2:13" ht="15" customHeight="1">
      <c r="B58" s="108" t="s">
        <v>423</v>
      </c>
      <c r="C58" s="109"/>
      <c r="D58" s="109"/>
      <c r="E58" s="118"/>
      <c r="F58" s="109"/>
      <c r="I58" s="108" t="s">
        <v>423</v>
      </c>
      <c r="J58" s="113"/>
      <c r="K58" s="113"/>
      <c r="L58" s="196"/>
      <c r="M58" s="113"/>
    </row>
    <row r="59" spans="2:13" ht="15" customHeight="1">
      <c r="B59" s="108" t="s">
        <v>425</v>
      </c>
      <c r="C59" s="109"/>
      <c r="D59" s="109"/>
      <c r="E59" s="118"/>
      <c r="F59" s="109"/>
      <c r="I59" s="108" t="s">
        <v>425</v>
      </c>
      <c r="J59" s="113"/>
      <c r="K59" s="113"/>
      <c r="L59" s="196"/>
      <c r="M59" s="113"/>
    </row>
    <row r="60" spans="2:13" ht="15" customHeight="1">
      <c r="B60" s="108" t="s">
        <v>427</v>
      </c>
      <c r="C60" s="109"/>
      <c r="D60" s="109"/>
      <c r="E60" s="118"/>
      <c r="F60" s="109"/>
      <c r="I60" s="108" t="s">
        <v>427</v>
      </c>
      <c r="J60" s="113"/>
      <c r="K60" s="113"/>
      <c r="L60" s="196"/>
      <c r="M60" s="113"/>
    </row>
    <row r="61" spans="2:13" ht="15" customHeight="1">
      <c r="B61" s="108" t="s">
        <v>429</v>
      </c>
      <c r="C61" s="109"/>
      <c r="D61" s="109"/>
      <c r="E61" s="118"/>
      <c r="F61" s="109"/>
      <c r="I61" s="108" t="s">
        <v>429</v>
      </c>
      <c r="J61" s="113"/>
      <c r="K61" s="113"/>
      <c r="L61" s="196"/>
      <c r="M61" s="113"/>
    </row>
    <row r="62" spans="2:13" ht="15" customHeight="1">
      <c r="B62" s="108" t="s">
        <v>431</v>
      </c>
      <c r="C62" s="109"/>
      <c r="D62" s="109"/>
      <c r="E62" s="118"/>
      <c r="F62" s="109"/>
      <c r="I62" s="108" t="s">
        <v>431</v>
      </c>
      <c r="J62" s="113"/>
      <c r="K62" s="113"/>
      <c r="L62" s="196"/>
      <c r="M62" s="113"/>
    </row>
    <row r="63" spans="2:13" ht="15" customHeight="1">
      <c r="B63" s="108" t="s">
        <v>433</v>
      </c>
      <c r="C63" s="109"/>
      <c r="D63" s="109"/>
      <c r="E63" s="118"/>
      <c r="F63" s="109"/>
      <c r="I63" s="108" t="s">
        <v>433</v>
      </c>
      <c r="J63" s="113"/>
      <c r="K63" s="113"/>
      <c r="L63" s="196"/>
      <c r="M63" s="113"/>
    </row>
    <row r="64" spans="2:13" ht="15" customHeight="1">
      <c r="B64" s="108" t="s">
        <v>435</v>
      </c>
      <c r="C64" s="109"/>
      <c r="D64" s="109"/>
      <c r="E64" s="118"/>
      <c r="F64" s="109"/>
      <c r="I64" s="108" t="s">
        <v>435</v>
      </c>
      <c r="J64" s="113"/>
      <c r="K64" s="113"/>
      <c r="L64" s="196"/>
      <c r="M64" s="113"/>
    </row>
    <row r="65" spans="2:13" ht="15" customHeight="1">
      <c r="B65" s="108" t="s">
        <v>437</v>
      </c>
      <c r="C65" s="109"/>
      <c r="D65" s="109"/>
      <c r="E65" s="118"/>
      <c r="F65" s="109"/>
      <c r="I65" s="108" t="s">
        <v>437</v>
      </c>
      <c r="J65" s="113"/>
      <c r="K65" s="113"/>
      <c r="L65" s="196"/>
      <c r="M65" s="113"/>
    </row>
    <row r="66" spans="2:13" ht="15" customHeight="1">
      <c r="B66" s="108" t="s">
        <v>241</v>
      </c>
      <c r="C66" s="109"/>
      <c r="D66" s="109"/>
      <c r="E66" s="118"/>
      <c r="F66" s="109"/>
      <c r="I66" s="108" t="s">
        <v>241</v>
      </c>
      <c r="J66" s="113"/>
      <c r="K66" s="113"/>
      <c r="L66" s="196"/>
      <c r="M66" s="113"/>
    </row>
    <row r="67" spans="2:13" ht="15" customHeight="1">
      <c r="B67" s="108" t="s">
        <v>66</v>
      </c>
      <c r="C67" s="109"/>
      <c r="D67" s="109"/>
      <c r="E67" s="118"/>
      <c r="F67" s="109"/>
      <c r="I67" s="108" t="s">
        <v>66</v>
      </c>
      <c r="J67" s="113"/>
      <c r="K67" s="113"/>
      <c r="L67" s="196"/>
      <c r="M67" s="113"/>
    </row>
    <row r="68" spans="2:13" ht="15" customHeight="1">
      <c r="B68" s="108" t="s">
        <v>240</v>
      </c>
      <c r="C68" s="109"/>
      <c r="D68" s="109"/>
      <c r="E68" s="118"/>
      <c r="F68" s="109"/>
      <c r="I68" s="108" t="s">
        <v>240</v>
      </c>
      <c r="J68" s="113"/>
      <c r="K68" s="113"/>
      <c r="L68" s="196"/>
      <c r="M68" s="113"/>
    </row>
    <row r="69" spans="2:13" ht="15" customHeight="1">
      <c r="B69" s="108" t="s">
        <v>181</v>
      </c>
      <c r="C69" s="109"/>
      <c r="D69" s="109"/>
      <c r="E69" s="118"/>
      <c r="F69" s="109"/>
      <c r="I69" s="108" t="s">
        <v>181</v>
      </c>
      <c r="J69" s="113"/>
      <c r="K69" s="113"/>
      <c r="L69" s="196"/>
      <c r="M69" s="113"/>
    </row>
    <row r="70" spans="2:13" ht="15" customHeight="1">
      <c r="B70" s="108" t="s">
        <v>443</v>
      </c>
      <c r="C70" s="109"/>
      <c r="D70" s="109"/>
      <c r="E70" s="118"/>
      <c r="F70" s="109"/>
      <c r="I70" s="108" t="s">
        <v>443</v>
      </c>
      <c r="J70" s="113"/>
      <c r="K70" s="113"/>
      <c r="L70" s="196"/>
      <c r="M70" s="113"/>
    </row>
    <row r="71" spans="2:13" ht="15" customHeight="1">
      <c r="B71" s="108" t="s">
        <v>239</v>
      </c>
      <c r="C71" s="109"/>
      <c r="D71" s="109"/>
      <c r="E71" s="118"/>
      <c r="F71" s="109"/>
      <c r="I71" s="108" t="s">
        <v>239</v>
      </c>
      <c r="J71" s="113"/>
      <c r="K71" s="113"/>
      <c r="L71" s="196"/>
      <c r="M71" s="113"/>
    </row>
    <row r="72" spans="2:13" ht="15" customHeight="1">
      <c r="B72" s="108" t="s">
        <v>180</v>
      </c>
      <c r="C72" s="109"/>
      <c r="D72" s="109"/>
      <c r="E72" s="118"/>
      <c r="F72" s="109"/>
      <c r="I72" s="108" t="s">
        <v>180</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448</v>
      </c>
      <c r="C74" s="109"/>
      <c r="D74" s="109"/>
      <c r="E74" s="118"/>
      <c r="F74" s="109"/>
      <c r="I74" s="108" t="s">
        <v>448</v>
      </c>
      <c r="J74" s="113"/>
      <c r="K74" s="113"/>
      <c r="L74" s="196"/>
      <c r="M74" s="113"/>
    </row>
    <row r="75" spans="2:13" ht="15" customHeight="1">
      <c r="B75" s="108" t="s">
        <v>450</v>
      </c>
      <c r="C75" s="109"/>
      <c r="D75" s="109"/>
      <c r="E75" s="118"/>
      <c r="F75" s="109"/>
      <c r="I75" s="108" t="s">
        <v>450</v>
      </c>
      <c r="J75" s="113"/>
      <c r="K75" s="113"/>
      <c r="L75" s="196"/>
      <c r="M75" s="113"/>
    </row>
    <row r="76" spans="2:13" ht="15" customHeight="1">
      <c r="B76" s="108" t="s">
        <v>452</v>
      </c>
      <c r="C76" s="109"/>
      <c r="D76" s="109"/>
      <c r="E76" s="118"/>
      <c r="F76" s="109"/>
      <c r="I76" s="108" t="s">
        <v>452</v>
      </c>
      <c r="J76" s="113"/>
      <c r="K76" s="113"/>
      <c r="L76" s="196"/>
      <c r="M76" s="113"/>
    </row>
    <row r="77" spans="2:13" ht="15" customHeight="1">
      <c r="B77" s="108" t="s">
        <v>454</v>
      </c>
      <c r="C77" s="109"/>
      <c r="D77" s="109"/>
      <c r="E77" s="118"/>
      <c r="F77" s="109"/>
      <c r="I77" s="108" t="s">
        <v>454</v>
      </c>
      <c r="J77" s="113"/>
      <c r="K77" s="113"/>
      <c r="L77" s="196"/>
      <c r="M77" s="113"/>
    </row>
    <row r="78" spans="2:13" ht="15" customHeight="1">
      <c r="B78" s="108" t="s">
        <v>456</v>
      </c>
      <c r="C78" s="109"/>
      <c r="D78" s="109"/>
      <c r="E78" s="118"/>
      <c r="F78" s="109"/>
      <c r="I78" s="108" t="s">
        <v>456</v>
      </c>
      <c r="J78" s="113"/>
      <c r="K78" s="113"/>
      <c r="L78" s="196"/>
      <c r="M78" s="113"/>
    </row>
    <row r="79" spans="2:13" ht="15" customHeight="1">
      <c r="B79" s="108" t="s">
        <v>458</v>
      </c>
      <c r="C79" s="109"/>
      <c r="D79" s="109"/>
      <c r="E79" s="118"/>
      <c r="F79" s="109"/>
      <c r="I79" s="108" t="s">
        <v>458</v>
      </c>
      <c r="J79" s="113"/>
      <c r="K79" s="113"/>
      <c r="L79" s="196"/>
      <c r="M79" s="113"/>
    </row>
    <row r="80" spans="2:13" ht="15" customHeight="1">
      <c r="B80" s="108" t="s">
        <v>459</v>
      </c>
      <c r="C80" s="109"/>
      <c r="D80" s="109"/>
      <c r="E80" s="118"/>
      <c r="F80" s="109"/>
      <c r="I80" s="108" t="s">
        <v>459</v>
      </c>
      <c r="J80" s="113"/>
      <c r="K80" s="113"/>
      <c r="L80" s="196"/>
      <c r="M80" s="113"/>
    </row>
    <row r="81" spans="2:13" ht="15" customHeight="1">
      <c r="B81" s="108" t="s">
        <v>461</v>
      </c>
      <c r="C81" s="109"/>
      <c r="D81" s="109"/>
      <c r="E81" s="118"/>
      <c r="F81" s="109"/>
      <c r="I81" s="108" t="s">
        <v>461</v>
      </c>
      <c r="J81" s="113"/>
      <c r="K81" s="113"/>
      <c r="L81" s="196"/>
      <c r="M81" s="113"/>
    </row>
    <row r="82" spans="2:13" ht="15" customHeight="1">
      <c r="B82" s="108" t="s">
        <v>463</v>
      </c>
      <c r="C82" s="109"/>
      <c r="D82" s="109"/>
      <c r="E82" s="118"/>
      <c r="F82" s="109"/>
      <c r="I82" s="108" t="s">
        <v>463</v>
      </c>
      <c r="J82" s="113"/>
      <c r="K82" s="113"/>
      <c r="L82" s="196"/>
      <c r="M82" s="113"/>
    </row>
    <row r="83" spans="2:13" ht="15" customHeight="1">
      <c r="B83" s="108" t="s">
        <v>465</v>
      </c>
      <c r="C83" s="109"/>
      <c r="D83" s="109"/>
      <c r="E83" s="118"/>
      <c r="F83" s="109"/>
      <c r="I83" s="108" t="s">
        <v>465</v>
      </c>
      <c r="J83" s="113"/>
      <c r="K83" s="113"/>
      <c r="L83" s="196"/>
      <c r="M83" s="113"/>
    </row>
    <row r="84" spans="2:13" ht="15" customHeight="1">
      <c r="B84" s="108" t="s">
        <v>467</v>
      </c>
      <c r="C84" s="109"/>
      <c r="D84" s="109"/>
      <c r="E84" s="118"/>
      <c r="F84" s="109"/>
      <c r="I84" s="108" t="s">
        <v>467</v>
      </c>
      <c r="J84" s="113"/>
      <c r="K84" s="113"/>
      <c r="L84" s="196"/>
      <c r="M84" s="113"/>
    </row>
    <row r="85" spans="2:13" ht="15" customHeight="1">
      <c r="B85" s="108" t="s">
        <v>469</v>
      </c>
      <c r="C85" s="109"/>
      <c r="D85" s="109"/>
      <c r="E85" s="118"/>
      <c r="F85" s="109"/>
      <c r="I85" s="108" t="s">
        <v>469</v>
      </c>
      <c r="J85" s="113"/>
      <c r="K85" s="113"/>
      <c r="L85" s="196"/>
      <c r="M85" s="113"/>
    </row>
    <row r="86" spans="2:13" ht="15" customHeight="1">
      <c r="B86" s="108" t="s">
        <v>471</v>
      </c>
      <c r="C86" s="109"/>
      <c r="D86" s="109"/>
      <c r="E86" s="118"/>
      <c r="F86" s="109"/>
      <c r="I86" s="108" t="s">
        <v>471</v>
      </c>
      <c r="J86" s="113"/>
      <c r="K86" s="113"/>
      <c r="L86" s="196"/>
      <c r="M86" s="113"/>
    </row>
    <row r="87" spans="2:13" ht="15" customHeight="1">
      <c r="B87" s="108" t="s">
        <v>472</v>
      </c>
      <c r="C87" s="109"/>
      <c r="D87" s="109"/>
      <c r="E87" s="118"/>
      <c r="F87" s="109"/>
      <c r="I87" s="108" t="s">
        <v>472</v>
      </c>
      <c r="J87" s="113"/>
      <c r="K87" s="113"/>
      <c r="L87" s="196"/>
      <c r="M87" s="113"/>
    </row>
    <row r="88" spans="2:13" ht="15" customHeight="1">
      <c r="B88" s="108" t="s">
        <v>474</v>
      </c>
      <c r="C88" s="109"/>
      <c r="D88" s="109"/>
      <c r="E88" s="118"/>
      <c r="F88" s="109"/>
      <c r="I88" s="108" t="s">
        <v>474</v>
      </c>
      <c r="J88" s="113"/>
      <c r="K88" s="113"/>
      <c r="L88" s="196"/>
      <c r="M88" s="113"/>
    </row>
    <row r="89" spans="2:13" ht="15" customHeight="1">
      <c r="B89" s="108" t="s">
        <v>475</v>
      </c>
      <c r="C89" s="109"/>
      <c r="D89" s="109"/>
      <c r="E89" s="118"/>
      <c r="F89" s="109"/>
      <c r="I89" s="108" t="s">
        <v>475</v>
      </c>
      <c r="J89" s="113"/>
      <c r="K89" s="113"/>
      <c r="L89" s="196"/>
      <c r="M89" s="113"/>
    </row>
    <row r="90" spans="2:13" ht="15" customHeight="1">
      <c r="B90" s="108" t="s">
        <v>476</v>
      </c>
      <c r="C90" s="109"/>
      <c r="D90" s="109"/>
      <c r="E90" s="118"/>
      <c r="F90" s="109"/>
      <c r="I90" s="108" t="s">
        <v>476</v>
      </c>
      <c r="J90" s="113"/>
      <c r="K90" s="113"/>
      <c r="L90" s="196"/>
      <c r="M90" s="113"/>
    </row>
    <row r="91" spans="2:13" ht="15" customHeight="1">
      <c r="B91" s="108" t="s">
        <v>477</v>
      </c>
      <c r="C91" s="109"/>
      <c r="D91" s="109"/>
      <c r="E91" s="118"/>
      <c r="F91" s="109"/>
      <c r="I91" s="108" t="s">
        <v>477</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365</v>
      </c>
      <c r="C3" s="23"/>
    </row>
    <row r="5" spans="3:5" ht="20.25">
      <c r="C5" s="19" t="s">
        <v>544</v>
      </c>
      <c r="D5" s="6"/>
      <c r="E5" s="2"/>
    </row>
    <row r="6" spans="3:5" ht="18">
      <c r="C6" s="139" t="str">
        <f>CONCATENATE(MF33G_Jan_Mar!G3,", ",MF33G_Jan_Mar!H3," Reporting Period")</f>
        <v>October, 2013 Reporting Period</v>
      </c>
      <c r="D6" s="139"/>
      <c r="E6" s="139"/>
    </row>
    <row r="7" spans="3:5" ht="12.75">
      <c r="C7" s="17" t="str">
        <f>CONCATENATE("Created On: ",MF33G_Jan_Mar!F3)</f>
        <v>Created On: 02/14/2014</v>
      </c>
      <c r="D7" s="17"/>
      <c r="E7" s="140"/>
    </row>
    <row r="8" spans="3:5" ht="12.75">
      <c r="C8" s="93"/>
      <c r="D8" s="93"/>
      <c r="E8" s="92"/>
    </row>
    <row r="9" spans="3:5" ht="12.75">
      <c r="C9" s="140" t="s">
        <v>545</v>
      </c>
      <c r="D9" s="17"/>
      <c r="E9" s="94"/>
    </row>
    <row r="10" spans="2:5" ht="12.75">
      <c r="B10" s="107" t="s">
        <v>350</v>
      </c>
      <c r="C10" s="106" t="s">
        <v>546</v>
      </c>
      <c r="D10" s="110" t="s">
        <v>265</v>
      </c>
      <c r="E10" s="110" t="s">
        <v>266</v>
      </c>
    </row>
    <row r="11" spans="2:5" ht="9.75" customHeight="1">
      <c r="B11" s="107"/>
      <c r="C11" s="33"/>
      <c r="D11" s="133"/>
      <c r="E11" s="133"/>
    </row>
    <row r="12" spans="1:5" ht="19.5" customHeight="1">
      <c r="A12" s="23"/>
      <c r="B12" s="108" t="s">
        <v>65</v>
      </c>
      <c r="C12" s="126" t="s">
        <v>547</v>
      </c>
      <c r="D12" s="134">
        <v>459</v>
      </c>
      <c r="E12" s="134">
        <v>346</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548</v>
      </c>
      <c r="D15" s="137">
        <v>446</v>
      </c>
      <c r="E15" s="137">
        <v>342</v>
      </c>
    </row>
    <row r="16" spans="2:5" ht="9.75" customHeight="1">
      <c r="B16" s="108"/>
      <c r="C16" s="129"/>
      <c r="D16" s="138"/>
      <c r="E16" s="138"/>
    </row>
    <row r="17" spans="2:5" ht="9.75" customHeight="1">
      <c r="B17" s="108"/>
      <c r="C17" s="130"/>
      <c r="D17" s="133"/>
      <c r="E17" s="133"/>
    </row>
    <row r="18" spans="2:5" ht="19.5" customHeight="1">
      <c r="B18" s="108" t="s">
        <v>166</v>
      </c>
      <c r="C18" s="96" t="s">
        <v>549</v>
      </c>
      <c r="D18" s="137">
        <v>470</v>
      </c>
      <c r="E18" s="137">
        <v>363</v>
      </c>
    </row>
    <row r="19" spans="2:5" ht="9.75" customHeight="1">
      <c r="B19" s="108"/>
      <c r="C19" s="129"/>
      <c r="D19" s="138"/>
      <c r="E19" s="138"/>
    </row>
    <row r="20" spans="2:5" ht="9.75" customHeight="1">
      <c r="B20" s="108"/>
      <c r="C20" s="130"/>
      <c r="D20" s="133"/>
      <c r="E20" s="133"/>
    </row>
    <row r="21" spans="2:5" ht="19.5" customHeight="1">
      <c r="B21" s="108" t="s">
        <v>179</v>
      </c>
      <c r="C21" s="96" t="s">
        <v>550</v>
      </c>
      <c r="D21" s="137">
        <v>542</v>
      </c>
      <c r="E21" s="137">
        <v>477</v>
      </c>
    </row>
    <row r="22" spans="2:5" ht="9.75" customHeight="1">
      <c r="B22" s="108"/>
      <c r="C22" s="131"/>
      <c r="D22" s="138"/>
      <c r="E22" s="138"/>
    </row>
    <row r="23" spans="2:5" ht="9.75" customHeight="1">
      <c r="B23" s="108"/>
      <c r="C23" s="132"/>
      <c r="D23" s="133"/>
      <c r="E23" s="133"/>
    </row>
    <row r="24" spans="2:5" ht="19.5" customHeight="1">
      <c r="B24" s="108" t="s">
        <v>194</v>
      </c>
      <c r="C24" s="96" t="s">
        <v>551</v>
      </c>
      <c r="D24" s="137">
        <v>247</v>
      </c>
      <c r="E24" s="137">
        <v>159</v>
      </c>
    </row>
    <row r="25" spans="2:5" ht="9.75" customHeight="1">
      <c r="B25" s="108"/>
      <c r="C25" s="129"/>
      <c r="D25" s="138"/>
      <c r="E25" s="138"/>
    </row>
    <row r="26" spans="2:5" ht="9.75" customHeight="1">
      <c r="B26" s="108"/>
      <c r="C26" s="130"/>
      <c r="D26" s="133"/>
      <c r="E26" s="133"/>
    </row>
    <row r="27" spans="2:5" ht="19.5" customHeight="1">
      <c r="B27" s="108" t="s">
        <v>208</v>
      </c>
      <c r="C27" s="96" t="s">
        <v>552</v>
      </c>
      <c r="D27" s="137">
        <v>546</v>
      </c>
      <c r="E27" s="137">
        <v>360</v>
      </c>
    </row>
    <row r="28" spans="2:5" ht="9.75" customHeight="1">
      <c r="B28" s="108"/>
      <c r="C28" s="129"/>
      <c r="D28" s="138"/>
      <c r="E28" s="138"/>
    </row>
    <row r="29" spans="2:5" ht="9.75" customHeight="1">
      <c r="B29" s="108"/>
      <c r="C29" s="130"/>
      <c r="D29" s="133"/>
      <c r="E29" s="133"/>
    </row>
    <row r="30" spans="2:5" ht="19.5" customHeight="1">
      <c r="B30" s="108" t="s">
        <v>238</v>
      </c>
      <c r="C30" s="96" t="s">
        <v>553</v>
      </c>
      <c r="D30" s="137">
        <v>488</v>
      </c>
      <c r="E30" s="137">
        <v>496</v>
      </c>
    </row>
    <row r="31" spans="2:5" ht="9.75" customHeight="1">
      <c r="B31" s="108"/>
      <c r="C31" s="129"/>
      <c r="D31" s="138"/>
      <c r="E31" s="138"/>
    </row>
    <row r="32" spans="2:5" ht="9.75" customHeight="1">
      <c r="B32" s="108"/>
      <c r="C32" s="130"/>
      <c r="D32" s="133"/>
      <c r="E32" s="133"/>
    </row>
    <row r="33" spans="2:5" ht="19.5" customHeight="1">
      <c r="B33" s="108" t="s">
        <v>261</v>
      </c>
      <c r="C33" s="96" t="s">
        <v>554</v>
      </c>
      <c r="D33" s="137">
        <v>40</v>
      </c>
      <c r="E33" s="137">
        <v>46</v>
      </c>
    </row>
    <row r="34" spans="2:5" ht="9.75" customHeight="1">
      <c r="B34" s="108"/>
      <c r="C34" s="129"/>
      <c r="D34" s="138"/>
      <c r="E34" s="138"/>
    </row>
    <row r="35" spans="2:5" ht="12.75">
      <c r="B35" s="108"/>
      <c r="C35" s="107"/>
      <c r="D35" s="107"/>
      <c r="E35" s="107"/>
    </row>
    <row r="36" spans="2:5" ht="18">
      <c r="B36" s="108"/>
      <c r="C36" s="151" t="s">
        <v>555</v>
      </c>
      <c r="D36" s="140"/>
      <c r="E36" s="140"/>
    </row>
    <row r="37" spans="2:5" ht="12.75">
      <c r="B37" s="108"/>
      <c r="C37" s="107" t="s">
        <v>556</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557</v>
      </c>
      <c r="D3" s="121"/>
      <c r="E3" s="122"/>
    </row>
    <row r="4" spans="2:5" ht="12.75">
      <c r="B4" s="125"/>
      <c r="C4" s="120" t="s">
        <v>89</v>
      </c>
      <c r="D4" s="120" t="s">
        <v>558</v>
      </c>
      <c r="E4" s="120">
        <v>1</v>
      </c>
    </row>
    <row r="5" spans="2:5" ht="12.75">
      <c r="B5" s="125"/>
      <c r="C5" s="120" t="s">
        <v>91</v>
      </c>
      <c r="D5" s="120" t="s">
        <v>559</v>
      </c>
      <c r="E5" s="120">
        <v>2</v>
      </c>
    </row>
    <row r="6" spans="2:5" ht="12.75">
      <c r="B6" s="125"/>
      <c r="C6" s="120" t="s">
        <v>92</v>
      </c>
      <c r="D6" s="120" t="s">
        <v>560</v>
      </c>
      <c r="E6" s="120">
        <v>3</v>
      </c>
    </row>
    <row r="7" spans="2:5" ht="12.75">
      <c r="B7" s="125"/>
      <c r="C7" s="120" t="s">
        <v>167</v>
      </c>
      <c r="D7" s="120" t="s">
        <v>561</v>
      </c>
      <c r="E7" s="120">
        <v>4</v>
      </c>
    </row>
    <row r="8" spans="2:5" ht="12.75">
      <c r="B8" s="125"/>
      <c r="C8" s="120" t="s">
        <v>168</v>
      </c>
      <c r="D8" s="120" t="s">
        <v>168</v>
      </c>
      <c r="E8" s="120">
        <v>5</v>
      </c>
    </row>
    <row r="9" spans="2:5" ht="12.75">
      <c r="B9" s="125"/>
      <c r="C9" s="120" t="s">
        <v>169</v>
      </c>
      <c r="D9" s="120" t="s">
        <v>562</v>
      </c>
      <c r="E9" s="120">
        <v>6</v>
      </c>
    </row>
    <row r="10" spans="2:5" ht="12.75">
      <c r="B10" s="125"/>
      <c r="C10" s="120" t="s">
        <v>182</v>
      </c>
      <c r="D10" s="120" t="s">
        <v>563</v>
      </c>
      <c r="E10" s="120">
        <v>7</v>
      </c>
    </row>
    <row r="11" spans="2:5" ht="12.75">
      <c r="B11" s="125"/>
      <c r="C11" s="120" t="s">
        <v>183</v>
      </c>
      <c r="D11" s="120" t="s">
        <v>564</v>
      </c>
      <c r="E11" s="120">
        <v>8</v>
      </c>
    </row>
    <row r="12" spans="2:5" ht="12.75">
      <c r="B12" s="125"/>
      <c r="C12" s="120" t="s">
        <v>184</v>
      </c>
      <c r="D12" s="120" t="s">
        <v>565</v>
      </c>
      <c r="E12" s="120">
        <v>9</v>
      </c>
    </row>
    <row r="13" spans="2:5" ht="12.75">
      <c r="B13" s="125"/>
      <c r="C13" s="120" t="s">
        <v>18</v>
      </c>
      <c r="D13" s="120" t="s">
        <v>566</v>
      </c>
      <c r="E13" s="120">
        <v>10</v>
      </c>
    </row>
    <row r="14" spans="2:5" ht="12.75">
      <c r="B14" s="125"/>
      <c r="C14" s="120" t="s">
        <v>195</v>
      </c>
      <c r="D14" s="120" t="s">
        <v>567</v>
      </c>
      <c r="E14" s="120">
        <v>11</v>
      </c>
    </row>
    <row r="15" spans="2:5" ht="12.75">
      <c r="B15" s="125"/>
      <c r="C15" s="120" t="s">
        <v>196</v>
      </c>
      <c r="D15" s="120" t="s">
        <v>568</v>
      </c>
      <c r="E15" s="120">
        <v>12</v>
      </c>
    </row>
    <row r="23" ht="12.75">
      <c r="C23" t="s">
        <v>569</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39</v>
      </c>
      <c r="K2" s="141"/>
    </row>
    <row r="3" ht="12.75">
      <c r="K3" s="141"/>
    </row>
    <row r="4" spans="1:11" ht="25.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0.25">
      <c r="A24" s="5" t="s">
        <v>52</v>
      </c>
      <c r="B24" s="2"/>
      <c r="C24" s="2"/>
      <c r="D24" s="2"/>
      <c r="E24" s="2"/>
      <c r="F24" s="2"/>
      <c r="G24" s="2"/>
      <c r="H24" s="2"/>
      <c r="I24" s="2"/>
      <c r="J24" s="2"/>
      <c r="K24" s="141"/>
    </row>
    <row r="25" ht="12.75">
      <c r="K25" s="141"/>
    </row>
    <row r="26" spans="1:11" ht="25.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8.25">
      <c r="A32" s="4" t="s">
        <v>54</v>
      </c>
      <c r="B32" s="4"/>
      <c r="C32" s="4"/>
      <c r="D32" s="4"/>
      <c r="E32" s="4"/>
      <c r="F32" s="4"/>
      <c r="G32" s="4"/>
      <c r="H32" s="4"/>
      <c r="I32" s="4"/>
      <c r="J32" s="4"/>
      <c r="K32" s="141"/>
    </row>
    <row r="33" ht="12.75">
      <c r="K33" s="141"/>
    </row>
    <row r="34" ht="12.75">
      <c r="K34" s="141"/>
    </row>
    <row r="35" spans="1:11" ht="51">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3.25">
      <c r="A5" s="3" t="s">
        <v>73</v>
      </c>
      <c r="B5" s="6"/>
      <c r="C5" s="6"/>
      <c r="D5" s="6"/>
      <c r="E5" s="6"/>
      <c r="F5" s="6"/>
      <c r="G5" s="6"/>
      <c r="H5" s="6"/>
      <c r="I5" s="6"/>
      <c r="J5" s="6"/>
    </row>
    <row r="6" spans="1:10" ht="15">
      <c r="A6" s="7" t="str">
        <f>CONCATENATE("Created On: ",K3,)</f>
        <v>Created On: 02/14/2014</v>
      </c>
      <c r="B6" s="7"/>
      <c r="C6" s="7"/>
      <c r="D6" s="7"/>
      <c r="E6" s="7"/>
      <c r="F6" s="7"/>
      <c r="G6" s="7"/>
      <c r="H6" s="7"/>
      <c r="I6" s="7"/>
      <c r="J6" s="7"/>
    </row>
    <row r="7" spans="1:10" ht="15">
      <c r="A7" s="7" t="str">
        <f>CONCATENATE(C3," ",D3," Reporting Period")</f>
        <v>October 2013 Reporting Period</v>
      </c>
      <c r="B7" s="7"/>
      <c r="C7" s="7"/>
      <c r="D7" s="7"/>
      <c r="E7" s="7"/>
      <c r="F7" s="7"/>
      <c r="G7" s="7"/>
      <c r="H7" s="7"/>
      <c r="I7" s="7"/>
      <c r="J7" s="7"/>
    </row>
    <row r="10" ht="15.75">
      <c r="A10" s="31" t="s">
        <v>74</v>
      </c>
    </row>
    <row r="12" spans="1:10" ht="25.5">
      <c r="A12" s="4" t="str">
        <f>CONCATENATE("Based on State-reported data (",B3," entries) and estimated data where States did not report, gasoline consumption for ",M3," ",D3," changed by ",E3," percent compared to the same period in ",L3,". (1)")</f>
        <v>Based on State-reported data (46 entries) and estimated data where States did not report, gasoline consumption for January - October 2013 changed by 0.1 percent compared to the same period in 2012. (1)</v>
      </c>
      <c r="B12" s="4"/>
      <c r="C12" s="4"/>
      <c r="D12" s="4"/>
      <c r="E12" s="4"/>
      <c r="F12" s="4"/>
      <c r="G12" s="4"/>
      <c r="H12" s="4"/>
      <c r="I12" s="4"/>
      <c r="J12" s="4"/>
    </row>
    <row r="14" spans="1:10" ht="102">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39.5 cents with an average of 21.8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1">
      <c r="A22" s="4" t="s">
        <v>78</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02/14/2014</v>
      </c>
      <c r="F8" s="39" t="s">
        <v>88</v>
      </c>
      <c r="K8" s="69" t="str">
        <f>CONCATENATE(G3," ",H3," Reporting Period")</f>
        <v>October 2013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52</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(52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210561473</v>
      </c>
      <c r="D15" s="49">
        <v>210561473</v>
      </c>
      <c r="E15" s="62">
        <v>-2.7</v>
      </c>
      <c r="F15" s="49">
        <v>199747812</v>
      </c>
      <c r="G15" s="49">
        <v>410309285</v>
      </c>
      <c r="H15" s="62">
        <v>-1.7</v>
      </c>
      <c r="I15" s="49">
        <v>192610653</v>
      </c>
      <c r="J15" s="49">
        <v>602919938</v>
      </c>
      <c r="K15" s="62">
        <v>-2.9</v>
      </c>
    </row>
    <row r="16" spans="2:11" ht="9" customHeight="1">
      <c r="B16" s="53" t="s">
        <v>110</v>
      </c>
      <c r="C16" s="50">
        <v>20814622</v>
      </c>
      <c r="D16" s="50">
        <v>20814622</v>
      </c>
      <c r="E16" s="63">
        <v>-6.9</v>
      </c>
      <c r="F16" s="50">
        <v>20334149</v>
      </c>
      <c r="G16" s="50">
        <v>41148771</v>
      </c>
      <c r="H16" s="63">
        <v>-4.3</v>
      </c>
      <c r="I16" s="50">
        <v>22940801</v>
      </c>
      <c r="J16" s="50">
        <v>64089572</v>
      </c>
      <c r="K16" s="63">
        <v>-3.4</v>
      </c>
    </row>
    <row r="17" spans="2:11" ht="9" customHeight="1">
      <c r="B17" s="53" t="s">
        <v>111</v>
      </c>
      <c r="C17" s="51">
        <v>215038634</v>
      </c>
      <c r="D17" s="51">
        <v>215038634</v>
      </c>
      <c r="E17" s="64">
        <v>-1</v>
      </c>
      <c r="F17" s="51">
        <v>203788155</v>
      </c>
      <c r="G17" s="51">
        <v>418826789</v>
      </c>
      <c r="H17" s="64">
        <v>-3</v>
      </c>
      <c r="I17" s="51">
        <v>234610391</v>
      </c>
      <c r="J17" s="51">
        <v>653437180</v>
      </c>
      <c r="K17" s="64">
        <v>-1.6</v>
      </c>
    </row>
    <row r="18" spans="2:11" ht="9" customHeight="1">
      <c r="B18" s="53" t="s">
        <v>112</v>
      </c>
      <c r="C18" s="51">
        <v>110224858</v>
      </c>
      <c r="D18" s="51">
        <v>110224858</v>
      </c>
      <c r="E18" s="64">
        <v>-1.9</v>
      </c>
      <c r="F18" s="51">
        <v>106075666</v>
      </c>
      <c r="G18" s="51">
        <v>216300524</v>
      </c>
      <c r="H18" s="64">
        <v>-3.9</v>
      </c>
      <c r="I18" s="51">
        <v>120479213</v>
      </c>
      <c r="J18" s="51">
        <v>336779737</v>
      </c>
      <c r="K18" s="64">
        <v>-3.1</v>
      </c>
    </row>
    <row r="19" spans="2:11" ht="9" customHeight="1">
      <c r="B19" s="53" t="s">
        <v>113</v>
      </c>
      <c r="C19" s="51">
        <v>1170849333</v>
      </c>
      <c r="D19" s="51">
        <v>1170849333</v>
      </c>
      <c r="E19" s="64">
        <v>0.3</v>
      </c>
      <c r="F19" s="51">
        <v>1099319175</v>
      </c>
      <c r="G19" s="51">
        <v>2270168508</v>
      </c>
      <c r="H19" s="64">
        <v>-2.3</v>
      </c>
      <c r="I19" s="51">
        <v>1241055218</v>
      </c>
      <c r="J19" s="51">
        <v>3511223726</v>
      </c>
      <c r="K19" s="64">
        <v>-1.4</v>
      </c>
    </row>
    <row r="20" spans="2:11" ht="9" customHeight="1">
      <c r="B20" s="53" t="s">
        <v>114</v>
      </c>
      <c r="C20" s="51">
        <v>172791212</v>
      </c>
      <c r="D20" s="51">
        <v>172791212</v>
      </c>
      <c r="E20" s="64">
        <v>1.9</v>
      </c>
      <c r="F20" s="51">
        <v>157411158</v>
      </c>
      <c r="G20" s="51">
        <v>330202370</v>
      </c>
      <c r="H20" s="64">
        <v>-0.9</v>
      </c>
      <c r="I20" s="51">
        <v>176690685</v>
      </c>
      <c r="J20" s="51">
        <v>506893055</v>
      </c>
      <c r="K20" s="64">
        <v>-1.1</v>
      </c>
    </row>
    <row r="21" spans="2:11" ht="9" customHeight="1">
      <c r="B21" s="53" t="s">
        <v>115</v>
      </c>
      <c r="C21" s="50">
        <v>115751875</v>
      </c>
      <c r="D21" s="50">
        <v>115751875</v>
      </c>
      <c r="E21" s="63">
        <v>0.8</v>
      </c>
      <c r="F21" s="50">
        <v>102996826</v>
      </c>
      <c r="G21" s="50">
        <v>218748701</v>
      </c>
      <c r="H21" s="63">
        <v>-3.4</v>
      </c>
      <c r="I21" s="50">
        <v>119534678</v>
      </c>
      <c r="J21" s="50">
        <v>338283379</v>
      </c>
      <c r="K21" s="63">
        <v>-2.1</v>
      </c>
    </row>
    <row r="22" spans="2:11" ht="9" customHeight="1">
      <c r="B22" s="53" t="s">
        <v>116</v>
      </c>
      <c r="C22" s="51">
        <v>36094593</v>
      </c>
      <c r="D22" s="51">
        <v>36094593</v>
      </c>
      <c r="E22" s="64">
        <v>8.9</v>
      </c>
      <c r="F22" s="51">
        <v>34171497</v>
      </c>
      <c r="G22" s="51">
        <v>70266090</v>
      </c>
      <c r="H22" s="64">
        <v>6.3</v>
      </c>
      <c r="I22" s="51">
        <v>31950577</v>
      </c>
      <c r="J22" s="51">
        <v>102216667</v>
      </c>
      <c r="K22" s="64">
        <v>3.2</v>
      </c>
    </row>
    <row r="23" spans="2:11" ht="9" customHeight="1">
      <c r="B23" s="53" t="s">
        <v>117</v>
      </c>
      <c r="C23" s="50">
        <v>7278796</v>
      </c>
      <c r="D23" s="50">
        <v>7278796</v>
      </c>
      <c r="E23" s="63">
        <v>-32.6</v>
      </c>
      <c r="F23" s="50">
        <v>6900131</v>
      </c>
      <c r="G23" s="50">
        <v>14178927</v>
      </c>
      <c r="H23" s="63">
        <v>-20.4</v>
      </c>
      <c r="I23" s="50">
        <v>7337350</v>
      </c>
      <c r="J23" s="50">
        <v>21516277</v>
      </c>
      <c r="K23" s="63">
        <v>-12.9</v>
      </c>
    </row>
    <row r="24" spans="2:11" ht="9" customHeight="1">
      <c r="B24" s="53" t="s">
        <v>118</v>
      </c>
      <c r="C24" s="51">
        <v>677907696</v>
      </c>
      <c r="D24" s="51">
        <v>677907696</v>
      </c>
      <c r="E24" s="64">
        <v>-1.4</v>
      </c>
      <c r="F24" s="51">
        <v>674281345</v>
      </c>
      <c r="G24" s="51">
        <v>1352189041</v>
      </c>
      <c r="H24" s="64">
        <v>0</v>
      </c>
      <c r="I24" s="51">
        <v>655345360</v>
      </c>
      <c r="J24" s="51">
        <v>2007534401</v>
      </c>
      <c r="K24" s="64">
        <v>-1.1</v>
      </c>
    </row>
    <row r="25" spans="2:11" ht="9" customHeight="1">
      <c r="B25" s="53" t="s">
        <v>119</v>
      </c>
      <c r="C25" s="51">
        <v>362128010</v>
      </c>
      <c r="D25" s="51">
        <v>362128010</v>
      </c>
      <c r="E25" s="64">
        <v>-2.5</v>
      </c>
      <c r="F25" s="51">
        <v>349210325</v>
      </c>
      <c r="G25" s="51">
        <v>711338335</v>
      </c>
      <c r="H25" s="64">
        <v>-4.4</v>
      </c>
      <c r="I25" s="51">
        <v>573957360</v>
      </c>
      <c r="J25" s="51">
        <v>1285295695</v>
      </c>
      <c r="K25" s="64">
        <v>11</v>
      </c>
    </row>
    <row r="26" spans="2:11" ht="9" customHeight="1">
      <c r="B26" s="53" t="s">
        <v>120</v>
      </c>
      <c r="C26" s="51">
        <v>38093073</v>
      </c>
      <c r="D26" s="51">
        <v>38093073</v>
      </c>
      <c r="E26" s="64">
        <v>4</v>
      </c>
      <c r="F26" s="51">
        <v>34825819</v>
      </c>
      <c r="G26" s="51">
        <v>72918892</v>
      </c>
      <c r="H26" s="64">
        <v>-0.3</v>
      </c>
      <c r="I26" s="51">
        <v>38510637</v>
      </c>
      <c r="J26" s="51">
        <v>111429529</v>
      </c>
      <c r="K26" s="64">
        <v>-0.2</v>
      </c>
    </row>
    <row r="27" spans="2:11" ht="9" customHeight="1">
      <c r="B27" s="53" t="s">
        <v>121</v>
      </c>
      <c r="C27" s="51">
        <v>52697549</v>
      </c>
      <c r="D27" s="51">
        <v>52697549</v>
      </c>
      <c r="E27" s="64">
        <v>-2.4</v>
      </c>
      <c r="F27" s="51">
        <v>56836266</v>
      </c>
      <c r="G27" s="51">
        <v>109533815</v>
      </c>
      <c r="H27" s="64">
        <v>-1.2</v>
      </c>
      <c r="I27" s="51">
        <v>56217279</v>
      </c>
      <c r="J27" s="51">
        <v>165751094</v>
      </c>
      <c r="K27" s="64">
        <v>1.1</v>
      </c>
    </row>
    <row r="28" spans="2:11" ht="9" customHeight="1">
      <c r="B28" s="53" t="s">
        <v>122</v>
      </c>
      <c r="C28" s="51">
        <v>370648706</v>
      </c>
      <c r="D28" s="51">
        <v>370648706</v>
      </c>
      <c r="E28" s="64">
        <v>-2.3</v>
      </c>
      <c r="F28" s="51">
        <v>357131394</v>
      </c>
      <c r="G28" s="51">
        <v>727780100</v>
      </c>
      <c r="H28" s="64">
        <v>-3</v>
      </c>
      <c r="I28" s="51">
        <v>323301395</v>
      </c>
      <c r="J28" s="51">
        <v>1051081495</v>
      </c>
      <c r="K28" s="64">
        <v>-6.1</v>
      </c>
    </row>
    <row r="29" spans="2:11" ht="9" customHeight="1">
      <c r="B29" s="53" t="s">
        <v>123</v>
      </c>
      <c r="C29" s="51">
        <v>237083682</v>
      </c>
      <c r="D29" s="51">
        <v>237083682</v>
      </c>
      <c r="E29" s="64">
        <v>1.4</v>
      </c>
      <c r="F29" s="51">
        <v>222056756</v>
      </c>
      <c r="G29" s="51">
        <v>459140438</v>
      </c>
      <c r="H29" s="64">
        <v>-2.1</v>
      </c>
      <c r="I29" s="51">
        <v>248897236</v>
      </c>
      <c r="J29" s="51">
        <v>708037674</v>
      </c>
      <c r="K29" s="64">
        <v>-1.9</v>
      </c>
    </row>
    <row r="30" spans="2:11" ht="9" customHeight="1">
      <c r="B30" s="53" t="s">
        <v>124</v>
      </c>
      <c r="C30" s="51">
        <v>125458979</v>
      </c>
      <c r="D30" s="51">
        <v>125458979</v>
      </c>
      <c r="E30" s="64">
        <v>-1.4</v>
      </c>
      <c r="F30" s="51">
        <v>115868284</v>
      </c>
      <c r="G30" s="51">
        <v>241327263</v>
      </c>
      <c r="H30" s="64">
        <v>-3</v>
      </c>
      <c r="I30" s="51">
        <v>129712812</v>
      </c>
      <c r="J30" s="51">
        <v>371040075</v>
      </c>
      <c r="K30" s="64">
        <v>-2.8</v>
      </c>
    </row>
    <row r="31" spans="2:11" ht="9" customHeight="1">
      <c r="B31" s="53" t="s">
        <v>125</v>
      </c>
      <c r="C31" s="51">
        <v>99223322</v>
      </c>
      <c r="D31" s="51">
        <v>99223322</v>
      </c>
      <c r="E31" s="64">
        <v>-3.9</v>
      </c>
      <c r="F31" s="51">
        <v>90699981</v>
      </c>
      <c r="G31" s="51">
        <v>189923303</v>
      </c>
      <c r="H31" s="64">
        <v>-7.2</v>
      </c>
      <c r="I31" s="51">
        <v>103402767</v>
      </c>
      <c r="J31" s="51">
        <v>293326070</v>
      </c>
      <c r="K31" s="64">
        <v>-6.5</v>
      </c>
    </row>
    <row r="32" spans="2:11" ht="9" customHeight="1">
      <c r="B32" s="53" t="s">
        <v>126</v>
      </c>
      <c r="C32" s="51">
        <v>164073515</v>
      </c>
      <c r="D32" s="51">
        <v>164073515</v>
      </c>
      <c r="E32" s="64">
        <v>-0.9</v>
      </c>
      <c r="F32" s="51">
        <v>156237933</v>
      </c>
      <c r="G32" s="51">
        <v>320311448</v>
      </c>
      <c r="H32" s="64">
        <v>-3.3</v>
      </c>
      <c r="I32" s="51">
        <v>179729206</v>
      </c>
      <c r="J32" s="51">
        <v>500040654</v>
      </c>
      <c r="K32" s="64">
        <v>-3.2</v>
      </c>
    </row>
    <row r="33" spans="2:11" ht="9" customHeight="1">
      <c r="B33" s="53" t="s">
        <v>127</v>
      </c>
      <c r="C33" s="51">
        <v>162522743</v>
      </c>
      <c r="D33" s="51">
        <v>162522743</v>
      </c>
      <c r="E33" s="64">
        <v>-9.8</v>
      </c>
      <c r="F33" s="51">
        <v>174284574</v>
      </c>
      <c r="G33" s="51">
        <v>336807317</v>
      </c>
      <c r="H33" s="64">
        <v>-6.3</v>
      </c>
      <c r="I33" s="51">
        <v>202721270</v>
      </c>
      <c r="J33" s="51">
        <v>539528587</v>
      </c>
      <c r="K33" s="64">
        <v>-3.8</v>
      </c>
    </row>
    <row r="34" spans="2:11" ht="9" customHeight="1">
      <c r="B34" s="53" t="s">
        <v>128</v>
      </c>
      <c r="C34" s="51">
        <v>53770547</v>
      </c>
      <c r="D34" s="51">
        <v>53770547</v>
      </c>
      <c r="E34" s="64">
        <v>-0.8</v>
      </c>
      <c r="F34" s="51">
        <v>51971867</v>
      </c>
      <c r="G34" s="51">
        <v>105742414</v>
      </c>
      <c r="H34" s="64">
        <v>-0.1</v>
      </c>
      <c r="I34" s="51">
        <v>45580301</v>
      </c>
      <c r="J34" s="51">
        <v>151322715</v>
      </c>
      <c r="K34" s="64">
        <v>-1.4</v>
      </c>
    </row>
    <row r="35" spans="2:11" ht="9" customHeight="1">
      <c r="B35" s="53" t="s">
        <v>129</v>
      </c>
      <c r="C35" s="51">
        <v>224777689</v>
      </c>
      <c r="D35" s="51">
        <v>224777689</v>
      </c>
      <c r="E35" s="64">
        <v>-3.5</v>
      </c>
      <c r="F35" s="51">
        <v>211499874</v>
      </c>
      <c r="G35" s="51">
        <v>436277563</v>
      </c>
      <c r="H35" s="64">
        <v>1.2</v>
      </c>
      <c r="I35" s="51">
        <v>221498794</v>
      </c>
      <c r="J35" s="51">
        <v>657776357</v>
      </c>
      <c r="K35" s="64">
        <v>-0.5</v>
      </c>
    </row>
    <row r="36" spans="2:11" ht="9" customHeight="1">
      <c r="B36" s="53" t="s">
        <v>130</v>
      </c>
      <c r="C36" s="51">
        <v>220102148</v>
      </c>
      <c r="D36" s="51">
        <v>220102148</v>
      </c>
      <c r="E36" s="64">
        <v>1.2</v>
      </c>
      <c r="F36" s="51">
        <v>197310630</v>
      </c>
      <c r="G36" s="51">
        <v>417412778</v>
      </c>
      <c r="H36" s="64">
        <v>-6</v>
      </c>
      <c r="I36" s="51">
        <v>224250888</v>
      </c>
      <c r="J36" s="51">
        <v>641663666</v>
      </c>
      <c r="K36" s="64">
        <v>-4.5</v>
      </c>
    </row>
    <row r="37" spans="2:11" ht="9" customHeight="1">
      <c r="B37" s="53" t="s">
        <v>131</v>
      </c>
      <c r="C37" s="51">
        <v>377482060</v>
      </c>
      <c r="D37" s="51">
        <v>377482060</v>
      </c>
      <c r="E37" s="64">
        <v>9.3</v>
      </c>
      <c r="F37" s="51">
        <v>312696778</v>
      </c>
      <c r="G37" s="51">
        <v>690178838</v>
      </c>
      <c r="H37" s="64">
        <v>0.3</v>
      </c>
      <c r="I37" s="51">
        <v>380944016</v>
      </c>
      <c r="J37" s="51">
        <v>1071122854</v>
      </c>
      <c r="K37" s="64">
        <v>3.9</v>
      </c>
    </row>
    <row r="38" spans="2:11" ht="9" customHeight="1">
      <c r="B38" s="53" t="s">
        <v>132</v>
      </c>
      <c r="C38" s="51">
        <v>202727340</v>
      </c>
      <c r="D38" s="51">
        <v>202727340</v>
      </c>
      <c r="E38" s="64">
        <v>-16.6</v>
      </c>
      <c r="F38" s="51">
        <v>183268053</v>
      </c>
      <c r="G38" s="51">
        <v>385995393</v>
      </c>
      <c r="H38" s="64">
        <v>-6.1</v>
      </c>
      <c r="I38" s="51">
        <v>201408741</v>
      </c>
      <c r="J38" s="51">
        <v>587404134</v>
      </c>
      <c r="K38" s="64">
        <v>-6.9</v>
      </c>
    </row>
    <row r="39" spans="2:11" ht="9" customHeight="1">
      <c r="B39" s="53" t="s">
        <v>133</v>
      </c>
      <c r="C39" s="51">
        <v>123535530</v>
      </c>
      <c r="D39" s="51">
        <v>123535530</v>
      </c>
      <c r="E39" s="64">
        <v>5.1</v>
      </c>
      <c r="F39" s="51">
        <v>117382755</v>
      </c>
      <c r="G39" s="51">
        <v>240918285</v>
      </c>
      <c r="H39" s="64">
        <v>-0.4</v>
      </c>
      <c r="I39" s="51">
        <v>136090254</v>
      </c>
      <c r="J39" s="51">
        <v>377008539</v>
      </c>
      <c r="K39" s="64">
        <v>-3.7</v>
      </c>
    </row>
    <row r="40" spans="2:11" ht="9" customHeight="1">
      <c r="B40" s="53" t="s">
        <v>134</v>
      </c>
      <c r="C40" s="51">
        <v>240061575</v>
      </c>
      <c r="D40" s="51">
        <v>240061575</v>
      </c>
      <c r="E40" s="64">
        <v>-0.1</v>
      </c>
      <c r="F40" s="51">
        <v>221387024</v>
      </c>
      <c r="G40" s="51">
        <v>461448599</v>
      </c>
      <c r="H40" s="64">
        <v>-3.5</v>
      </c>
      <c r="I40" s="51">
        <v>254115896</v>
      </c>
      <c r="J40" s="51">
        <v>715564495</v>
      </c>
      <c r="K40" s="64">
        <v>-3.2</v>
      </c>
    </row>
    <row r="41" spans="2:11" ht="9" customHeight="1">
      <c r="B41" s="53" t="s">
        <v>135</v>
      </c>
      <c r="C41" s="51">
        <v>36777560</v>
      </c>
      <c r="D41" s="51">
        <v>36777560</v>
      </c>
      <c r="E41" s="64">
        <v>1.4</v>
      </c>
      <c r="F41" s="51">
        <v>34735917</v>
      </c>
      <c r="G41" s="51">
        <v>71513477</v>
      </c>
      <c r="H41" s="64">
        <v>-1.9</v>
      </c>
      <c r="I41" s="51">
        <v>38173197</v>
      </c>
      <c r="J41" s="51">
        <v>109686674</v>
      </c>
      <c r="K41" s="64">
        <v>-1.2</v>
      </c>
    </row>
    <row r="42" spans="2:11" ht="9" customHeight="1">
      <c r="B42" s="53" t="s">
        <v>136</v>
      </c>
      <c r="C42" s="51">
        <v>64326067</v>
      </c>
      <c r="D42" s="51">
        <v>64326067</v>
      </c>
      <c r="E42" s="64">
        <v>-1.3</v>
      </c>
      <c r="F42" s="51">
        <v>59347984</v>
      </c>
      <c r="G42" s="51">
        <v>123674051</v>
      </c>
      <c r="H42" s="64">
        <v>-3.4</v>
      </c>
      <c r="I42" s="51">
        <v>67011536</v>
      </c>
      <c r="J42" s="51">
        <v>190685587</v>
      </c>
      <c r="K42" s="64">
        <v>-3.5</v>
      </c>
    </row>
    <row r="43" spans="2:11" ht="9" customHeight="1">
      <c r="B43" s="53" t="s">
        <v>137</v>
      </c>
      <c r="C43" s="51">
        <v>87220691</v>
      </c>
      <c r="D43" s="51">
        <v>87220691</v>
      </c>
      <c r="E43" s="64">
        <v>2.3</v>
      </c>
      <c r="F43" s="51">
        <v>80579111</v>
      </c>
      <c r="G43" s="51">
        <v>167799802</v>
      </c>
      <c r="H43" s="64">
        <v>-0.7</v>
      </c>
      <c r="I43" s="51">
        <v>92546482</v>
      </c>
      <c r="J43" s="51">
        <v>260346284</v>
      </c>
      <c r="K43" s="64">
        <v>0.3</v>
      </c>
    </row>
    <row r="44" spans="2:11" ht="9" customHeight="1">
      <c r="B44" s="53" t="s">
        <v>138</v>
      </c>
      <c r="C44" s="51">
        <v>57014736</v>
      </c>
      <c r="D44" s="51">
        <v>57014736</v>
      </c>
      <c r="E44" s="64">
        <v>2.9</v>
      </c>
      <c r="F44" s="51">
        <v>51089102</v>
      </c>
      <c r="G44" s="51">
        <v>108103838</v>
      </c>
      <c r="H44" s="64">
        <v>-1.3</v>
      </c>
      <c r="I44" s="51">
        <v>56028777</v>
      </c>
      <c r="J44" s="51">
        <v>164132615</v>
      </c>
      <c r="K44" s="64">
        <v>-0.5</v>
      </c>
    </row>
    <row r="45" spans="2:11" ht="9" customHeight="1">
      <c r="B45" s="53" t="s">
        <v>139</v>
      </c>
      <c r="C45" s="51">
        <v>292042838</v>
      </c>
      <c r="D45" s="51">
        <v>292042838</v>
      </c>
      <c r="E45" s="64">
        <v>-6</v>
      </c>
      <c r="F45" s="51">
        <v>287528981</v>
      </c>
      <c r="G45" s="51">
        <v>579571819</v>
      </c>
      <c r="H45" s="64">
        <v>-6.8</v>
      </c>
      <c r="I45" s="51">
        <v>339643384</v>
      </c>
      <c r="J45" s="51">
        <v>919215203</v>
      </c>
      <c r="K45" s="64">
        <v>-5</v>
      </c>
    </row>
    <row r="46" spans="2:11" ht="9" customHeight="1">
      <c r="B46" s="53" t="s">
        <v>140</v>
      </c>
      <c r="C46" s="51">
        <v>79749971</v>
      </c>
      <c r="D46" s="51">
        <v>79749971</v>
      </c>
      <c r="E46" s="64">
        <v>7.7</v>
      </c>
      <c r="F46" s="51">
        <v>66673967</v>
      </c>
      <c r="G46" s="51">
        <v>146423938</v>
      </c>
      <c r="H46" s="64">
        <v>-0.8</v>
      </c>
      <c r="I46" s="51">
        <v>91680392</v>
      </c>
      <c r="J46" s="51">
        <v>238104330</v>
      </c>
      <c r="K46" s="64">
        <v>1.8</v>
      </c>
    </row>
    <row r="47" spans="2:11" ht="9" customHeight="1">
      <c r="B47" s="53" t="s">
        <v>141</v>
      </c>
      <c r="C47" s="51">
        <v>442202921</v>
      </c>
      <c r="D47" s="51">
        <v>442202921</v>
      </c>
      <c r="E47" s="64">
        <v>-10.2</v>
      </c>
      <c r="F47" s="51">
        <v>414351224</v>
      </c>
      <c r="G47" s="51">
        <v>856554145</v>
      </c>
      <c r="H47" s="64">
        <v>-6.2</v>
      </c>
      <c r="I47" s="51">
        <v>418842682</v>
      </c>
      <c r="J47" s="51">
        <v>1275396827</v>
      </c>
      <c r="K47" s="64">
        <v>-5.5</v>
      </c>
    </row>
    <row r="48" spans="2:11" ht="9" customHeight="1">
      <c r="B48" s="53" t="s">
        <v>142</v>
      </c>
      <c r="C48" s="51">
        <v>338482301</v>
      </c>
      <c r="D48" s="51">
        <v>338482301</v>
      </c>
      <c r="E48" s="64">
        <v>3</v>
      </c>
      <c r="F48" s="51">
        <v>321299297</v>
      </c>
      <c r="G48" s="51">
        <v>659781598</v>
      </c>
      <c r="H48" s="64">
        <v>-0.9</v>
      </c>
      <c r="I48" s="51">
        <v>368729097</v>
      </c>
      <c r="J48" s="51">
        <v>1028510695</v>
      </c>
      <c r="K48" s="64">
        <v>-0.8</v>
      </c>
    </row>
    <row r="49" spans="2:11" ht="9" customHeight="1">
      <c r="B49" s="53" t="s">
        <v>143</v>
      </c>
      <c r="C49" s="51">
        <v>35115295</v>
      </c>
      <c r="D49" s="51">
        <v>35115295</v>
      </c>
      <c r="E49" s="64">
        <v>15.3</v>
      </c>
      <c r="F49" s="51">
        <v>31656567</v>
      </c>
      <c r="G49" s="51">
        <v>66771862</v>
      </c>
      <c r="H49" s="64">
        <v>3.3</v>
      </c>
      <c r="I49" s="51">
        <v>32497435</v>
      </c>
      <c r="J49" s="51">
        <v>99269297</v>
      </c>
      <c r="K49" s="64">
        <v>1.3</v>
      </c>
    </row>
    <row r="50" spans="2:11" ht="9" customHeight="1">
      <c r="B50" s="53" t="s">
        <v>144</v>
      </c>
      <c r="C50" s="51">
        <v>392689620</v>
      </c>
      <c r="D50" s="51">
        <v>392689620</v>
      </c>
      <c r="E50" s="64">
        <v>1.9</v>
      </c>
      <c r="F50" s="51">
        <v>363892626</v>
      </c>
      <c r="G50" s="51">
        <v>756582246</v>
      </c>
      <c r="H50" s="64">
        <v>-1.6</v>
      </c>
      <c r="I50" s="51">
        <v>411765672</v>
      </c>
      <c r="J50" s="51">
        <v>1168347918</v>
      </c>
      <c r="K50" s="64">
        <v>-1.2</v>
      </c>
    </row>
    <row r="51" spans="2:11" ht="9" customHeight="1">
      <c r="B51" s="53" t="s">
        <v>145</v>
      </c>
      <c r="C51" s="51">
        <v>125252754</v>
      </c>
      <c r="D51" s="51">
        <v>125252754</v>
      </c>
      <c r="E51" s="64">
        <v>-28.8</v>
      </c>
      <c r="F51" s="51">
        <v>169639971</v>
      </c>
      <c r="G51" s="51">
        <v>294892725</v>
      </c>
      <c r="H51" s="64">
        <v>-8.7</v>
      </c>
      <c r="I51" s="51">
        <v>135438152</v>
      </c>
      <c r="J51" s="51">
        <v>430330877</v>
      </c>
      <c r="K51" s="64">
        <v>-5.2</v>
      </c>
    </row>
    <row r="52" spans="2:11" ht="9" customHeight="1">
      <c r="B52" s="53" t="s">
        <v>146</v>
      </c>
      <c r="C52" s="51">
        <v>112304252</v>
      </c>
      <c r="D52" s="51">
        <v>112304252</v>
      </c>
      <c r="E52" s="64">
        <v>20</v>
      </c>
      <c r="F52" s="51">
        <v>105809103</v>
      </c>
      <c r="G52" s="51">
        <v>218113355</v>
      </c>
      <c r="H52" s="64">
        <v>-2.5</v>
      </c>
      <c r="I52" s="51">
        <v>120220432</v>
      </c>
      <c r="J52" s="51">
        <v>338333787</v>
      </c>
      <c r="K52" s="64">
        <v>-0.6</v>
      </c>
    </row>
    <row r="53" spans="2:11" ht="9" customHeight="1">
      <c r="B53" s="53" t="s">
        <v>147</v>
      </c>
      <c r="C53" s="51">
        <v>389306499</v>
      </c>
      <c r="D53" s="51">
        <v>389306499</v>
      </c>
      <c r="E53" s="64">
        <v>-2.3</v>
      </c>
      <c r="F53" s="51">
        <v>365436464</v>
      </c>
      <c r="G53" s="51">
        <v>754742963</v>
      </c>
      <c r="H53" s="64">
        <v>-2.6</v>
      </c>
      <c r="I53" s="51">
        <v>409763893</v>
      </c>
      <c r="J53" s="51">
        <v>1164506856</v>
      </c>
      <c r="K53" s="64">
        <v>-2.3</v>
      </c>
    </row>
    <row r="54" spans="2:11" ht="9" customHeight="1">
      <c r="B54" s="53" t="s">
        <v>148</v>
      </c>
      <c r="C54" s="51">
        <v>28983014</v>
      </c>
      <c r="D54" s="51">
        <v>28983014</v>
      </c>
      <c r="E54" s="64">
        <v>7.4</v>
      </c>
      <c r="F54" s="51">
        <v>27126279</v>
      </c>
      <c r="G54" s="51">
        <v>56109293</v>
      </c>
      <c r="H54" s="64">
        <v>-1.8</v>
      </c>
      <c r="I54" s="51">
        <v>32973893</v>
      </c>
      <c r="J54" s="51">
        <v>89083186</v>
      </c>
      <c r="K54" s="64">
        <v>1.8</v>
      </c>
    </row>
    <row r="55" spans="2:11" ht="9" customHeight="1">
      <c r="B55" s="53" t="s">
        <v>149</v>
      </c>
      <c r="C55" s="51">
        <v>213826460</v>
      </c>
      <c r="D55" s="51">
        <v>213826460</v>
      </c>
      <c r="E55" s="64">
        <v>7.1</v>
      </c>
      <c r="F55" s="51">
        <v>196585176</v>
      </c>
      <c r="G55" s="51">
        <v>410411636</v>
      </c>
      <c r="H55" s="64">
        <v>2.4</v>
      </c>
      <c r="I55" s="51">
        <v>227506669</v>
      </c>
      <c r="J55" s="51">
        <v>637918305</v>
      </c>
      <c r="K55" s="64">
        <v>1.1</v>
      </c>
    </row>
    <row r="56" spans="2:11" ht="9" customHeight="1">
      <c r="B56" s="53" t="s">
        <v>150</v>
      </c>
      <c r="C56" s="51">
        <v>37383623</v>
      </c>
      <c r="D56" s="51">
        <v>37383623</v>
      </c>
      <c r="E56" s="64">
        <v>29.9</v>
      </c>
      <c r="F56" s="51">
        <v>29792703</v>
      </c>
      <c r="G56" s="51">
        <v>67176326</v>
      </c>
      <c r="H56" s="64">
        <v>-17.3</v>
      </c>
      <c r="I56" s="51">
        <v>30367077</v>
      </c>
      <c r="J56" s="51">
        <v>97543403</v>
      </c>
      <c r="K56" s="64">
        <v>-4</v>
      </c>
    </row>
    <row r="57" spans="2:11" ht="9" customHeight="1">
      <c r="B57" s="53" t="s">
        <v>151</v>
      </c>
      <c r="C57" s="51">
        <v>248223974</v>
      </c>
      <c r="D57" s="51">
        <v>248223974</v>
      </c>
      <c r="E57" s="64">
        <v>-4.1</v>
      </c>
      <c r="F57" s="51">
        <v>217603864</v>
      </c>
      <c r="G57" s="51">
        <v>465827838</v>
      </c>
      <c r="H57" s="64">
        <v>-2.9</v>
      </c>
      <c r="I57" s="51">
        <v>279031883</v>
      </c>
      <c r="J57" s="51">
        <v>744859721</v>
      </c>
      <c r="K57" s="64">
        <v>2.2</v>
      </c>
    </row>
    <row r="58" spans="2:11" ht="9" customHeight="1">
      <c r="B58" s="53" t="s">
        <v>152</v>
      </c>
      <c r="C58" s="51">
        <v>984267092</v>
      </c>
      <c r="D58" s="51">
        <v>984267092</v>
      </c>
      <c r="E58" s="64">
        <v>0.5</v>
      </c>
      <c r="F58" s="51">
        <v>959697372</v>
      </c>
      <c r="G58" s="51">
        <v>1943964464</v>
      </c>
      <c r="H58" s="64">
        <v>-0.5</v>
      </c>
      <c r="I58" s="51">
        <v>1086278751</v>
      </c>
      <c r="J58" s="51">
        <v>3030243215</v>
      </c>
      <c r="K58" s="64">
        <v>0.4</v>
      </c>
    </row>
    <row r="59" spans="2:11" ht="9" customHeight="1">
      <c r="B59" s="53" t="s">
        <v>153</v>
      </c>
      <c r="C59" s="51">
        <v>84173781</v>
      </c>
      <c r="D59" s="51">
        <v>84173781</v>
      </c>
      <c r="E59" s="64">
        <v>0.1</v>
      </c>
      <c r="F59" s="51">
        <v>86402923</v>
      </c>
      <c r="G59" s="51">
        <v>170576704</v>
      </c>
      <c r="H59" s="64">
        <v>-0.7</v>
      </c>
      <c r="I59" s="51">
        <v>81001172</v>
      </c>
      <c r="J59" s="51">
        <v>251577876</v>
      </c>
      <c r="K59" s="64">
        <v>-8.3</v>
      </c>
    </row>
    <row r="60" spans="2:11" ht="9" customHeight="1">
      <c r="B60" s="53" t="s">
        <v>154</v>
      </c>
      <c r="C60" s="51">
        <v>26655536</v>
      </c>
      <c r="D60" s="51">
        <v>26655536</v>
      </c>
      <c r="E60" s="64">
        <v>3.4</v>
      </c>
      <c r="F60" s="51">
        <v>23737138</v>
      </c>
      <c r="G60" s="51">
        <v>50392674</v>
      </c>
      <c r="H60" s="64">
        <v>-0.6</v>
      </c>
      <c r="I60" s="51">
        <v>25488509</v>
      </c>
      <c r="J60" s="51">
        <v>75881183</v>
      </c>
      <c r="K60" s="64">
        <v>-0.4</v>
      </c>
    </row>
    <row r="61" spans="2:11" ht="9" customHeight="1">
      <c r="B61" s="53" t="s">
        <v>155</v>
      </c>
      <c r="C61" s="51">
        <v>305693688</v>
      </c>
      <c r="D61" s="51">
        <v>305693688</v>
      </c>
      <c r="E61" s="64">
        <v>-1.8</v>
      </c>
      <c r="F61" s="51">
        <v>302659698</v>
      </c>
      <c r="G61" s="51">
        <v>608353386</v>
      </c>
      <c r="H61" s="64">
        <v>-16.8</v>
      </c>
      <c r="I61" s="51">
        <v>330038244</v>
      </c>
      <c r="J61" s="51">
        <v>938391630</v>
      </c>
      <c r="K61" s="64">
        <v>-1.7</v>
      </c>
    </row>
    <row r="62" spans="2:11" ht="9" customHeight="1">
      <c r="B62" s="53" t="s">
        <v>156</v>
      </c>
      <c r="C62" s="51">
        <v>218537609</v>
      </c>
      <c r="D62" s="51">
        <v>218537609</v>
      </c>
      <c r="E62" s="64">
        <v>6.3</v>
      </c>
      <c r="F62" s="51">
        <v>201056011</v>
      </c>
      <c r="G62" s="51">
        <v>419593620</v>
      </c>
      <c r="H62" s="64">
        <v>0.8</v>
      </c>
      <c r="I62" s="51">
        <v>226996546</v>
      </c>
      <c r="J62" s="51">
        <v>646590166</v>
      </c>
      <c r="K62" s="64">
        <v>0.9</v>
      </c>
    </row>
    <row r="63" spans="2:11" ht="9" customHeight="1">
      <c r="B63" s="53" t="s">
        <v>157</v>
      </c>
      <c r="C63" s="51">
        <v>59689609</v>
      </c>
      <c r="D63" s="51">
        <v>59689609</v>
      </c>
      <c r="E63" s="64">
        <v>-4.9</v>
      </c>
      <c r="F63" s="51">
        <v>40885723</v>
      </c>
      <c r="G63" s="51">
        <v>100575332</v>
      </c>
      <c r="H63" s="64">
        <v>9.4</v>
      </c>
      <c r="I63" s="51">
        <v>84555020</v>
      </c>
      <c r="J63" s="51">
        <v>185130352</v>
      </c>
      <c r="K63" s="64">
        <v>-3.6</v>
      </c>
    </row>
    <row r="64" spans="2:11" ht="9" customHeight="1">
      <c r="B64" s="53" t="s">
        <v>158</v>
      </c>
      <c r="C64" s="51">
        <v>232166588</v>
      </c>
      <c r="D64" s="51">
        <v>232166588</v>
      </c>
      <c r="E64" s="64">
        <v>10.2</v>
      </c>
      <c r="F64" s="51">
        <v>179183543</v>
      </c>
      <c r="G64" s="51">
        <v>411350131</v>
      </c>
      <c r="H64" s="64">
        <v>2.9</v>
      </c>
      <c r="I64" s="51">
        <v>183711073</v>
      </c>
      <c r="J64" s="51">
        <v>595061204</v>
      </c>
      <c r="K64" s="64">
        <v>-1.6</v>
      </c>
    </row>
    <row r="65" spans="2:11" ht="9" customHeight="1" thickBot="1">
      <c r="B65" s="53" t="s">
        <v>159</v>
      </c>
      <c r="C65" s="51">
        <v>26266411</v>
      </c>
      <c r="D65" s="51">
        <v>26266411</v>
      </c>
      <c r="E65" s="64">
        <v>-11.5</v>
      </c>
      <c r="F65" s="51">
        <v>26832076</v>
      </c>
      <c r="G65" s="51">
        <v>53098487</v>
      </c>
      <c r="H65" s="64">
        <v>-10.5</v>
      </c>
      <c r="I65" s="51">
        <v>27430182</v>
      </c>
      <c r="J65" s="51">
        <v>80528669</v>
      </c>
      <c r="K65" s="64">
        <v>-1.3</v>
      </c>
    </row>
    <row r="66" spans="2:11" ht="9" customHeight="1" thickTop="1">
      <c r="B66" s="59" t="s">
        <v>160</v>
      </c>
      <c r="C66" s="54">
        <v>10710052450</v>
      </c>
      <c r="D66" s="54">
        <v>10710052450</v>
      </c>
      <c r="E66" s="65">
        <v>-0.9</v>
      </c>
      <c r="F66" s="54">
        <v>10101297047</v>
      </c>
      <c r="G66" s="54">
        <v>20811349497</v>
      </c>
      <c r="H66" s="65">
        <v>-2.8</v>
      </c>
      <c r="I66" s="54">
        <v>11320613928</v>
      </c>
      <c r="J66" s="54">
        <v>32131963425</v>
      </c>
      <c r="K66" s="65">
        <v>-1.4</v>
      </c>
    </row>
    <row r="67" spans="2:11" ht="9" customHeight="1" thickBot="1">
      <c r="B67" s="60" t="s">
        <v>161</v>
      </c>
      <c r="C67" s="55">
        <v>123100436</v>
      </c>
      <c r="D67" s="55">
        <v>123100436</v>
      </c>
      <c r="E67" s="66">
        <v>-3.8</v>
      </c>
      <c r="F67" s="55">
        <v>108126602</v>
      </c>
      <c r="G67" s="55">
        <v>231227038</v>
      </c>
      <c r="H67" s="66">
        <v>-7</v>
      </c>
      <c r="I67" s="55">
        <v>125844791</v>
      </c>
      <c r="J67" s="55">
        <v>357071829</v>
      </c>
      <c r="K67" s="66">
        <v>-2.9</v>
      </c>
    </row>
    <row r="68" spans="2:11" ht="9" customHeight="1" thickTop="1">
      <c r="B68" s="61" t="s">
        <v>162</v>
      </c>
      <c r="C68" s="56">
        <v>10833152886</v>
      </c>
      <c r="D68" s="56">
        <v>10833152886</v>
      </c>
      <c r="E68" s="67">
        <v>-0.9</v>
      </c>
      <c r="F68" s="56">
        <v>10209423649</v>
      </c>
      <c r="G68" s="56">
        <v>21042576535</v>
      </c>
      <c r="H68" s="67">
        <v>-2.8</v>
      </c>
      <c r="I68" s="56">
        <v>11446458719</v>
      </c>
      <c r="J68" s="56">
        <v>32489035254</v>
      </c>
      <c r="K68" s="67">
        <v>-1.4</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02/14/2014</v>
      </c>
      <c r="F8" s="39" t="s">
        <v>88</v>
      </c>
      <c r="K8" s="69" t="str">
        <f>CONCATENATE(G3," ",H3," Reporting Period")</f>
        <v>October 2013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t="str">
        <f>C3</f>
        <v>52</v>
      </c>
      <c r="D10" s="36" t="s">
        <v>94</v>
      </c>
      <c r="E10" s="36"/>
      <c r="F10" s="152" t="str">
        <f>D3</f>
        <v>52</v>
      </c>
      <c r="G10" s="36" t="s">
        <v>94</v>
      </c>
      <c r="H10" s="36"/>
      <c r="I10" s="152" t="str">
        <f>E3</f>
        <v>52</v>
      </c>
      <c r="J10" s="36" t="s">
        <v>94</v>
      </c>
      <c r="K10" s="36"/>
    </row>
    <row r="11" spans="2:11" ht="12" customHeight="1">
      <c r="B11" s="35"/>
      <c r="C11" s="35" t="str">
        <f>CONCATENATE("(",C3," Entities)")</f>
        <v>(52 Entities)</v>
      </c>
      <c r="D11" s="36" t="s">
        <v>95</v>
      </c>
      <c r="E11" s="36"/>
      <c r="F11" s="35" t="str">
        <f>CONCATENATE("(",D3," Entities)")</f>
        <v>(52 Entities)</v>
      </c>
      <c r="G11" s="36" t="s">
        <v>95</v>
      </c>
      <c r="H11" s="36"/>
      <c r="I11" s="35" t="str">
        <f>CONCATENATE("(",E3," Entities)")</f>
        <v>(52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109</v>
      </c>
      <c r="C15" s="49">
        <v>219963182</v>
      </c>
      <c r="D15" s="49">
        <v>822883120</v>
      </c>
      <c r="E15" s="62">
        <v>-2.4</v>
      </c>
      <c r="F15" s="49">
        <v>216102709</v>
      </c>
      <c r="G15" s="49">
        <v>1038985829</v>
      </c>
      <c r="H15" s="62">
        <v>-1.9</v>
      </c>
      <c r="I15" s="49">
        <v>227387578</v>
      </c>
      <c r="J15" s="49">
        <v>1266373407</v>
      </c>
      <c r="K15" s="62">
        <v>-1.5</v>
      </c>
    </row>
    <row r="16" spans="2:11" ht="9" customHeight="1">
      <c r="B16" s="43" t="s">
        <v>110</v>
      </c>
      <c r="C16" s="50">
        <v>22466573</v>
      </c>
      <c r="D16" s="50">
        <v>86556145</v>
      </c>
      <c r="E16" s="63">
        <v>-1.3</v>
      </c>
      <c r="F16" s="50">
        <v>24943499</v>
      </c>
      <c r="G16" s="50">
        <v>111499644</v>
      </c>
      <c r="H16" s="63">
        <v>-0.4</v>
      </c>
      <c r="I16" s="50">
        <v>26634277</v>
      </c>
      <c r="J16" s="50">
        <v>138133921</v>
      </c>
      <c r="K16" s="63">
        <v>-1.4</v>
      </c>
    </row>
    <row r="17" spans="2:11" ht="9" customHeight="1">
      <c r="B17" s="43" t="s">
        <v>111</v>
      </c>
      <c r="C17" s="51">
        <v>225743990</v>
      </c>
      <c r="D17" s="51">
        <v>879181170</v>
      </c>
      <c r="E17" s="64">
        <v>-0.3</v>
      </c>
      <c r="F17" s="51">
        <v>231836817</v>
      </c>
      <c r="G17" s="51">
        <v>1111017987</v>
      </c>
      <c r="H17" s="64">
        <v>0.6</v>
      </c>
      <c r="I17" s="51">
        <v>211428685</v>
      </c>
      <c r="J17" s="51">
        <v>1322446672</v>
      </c>
      <c r="K17" s="64">
        <v>0.2</v>
      </c>
    </row>
    <row r="18" spans="2:11" ht="9" customHeight="1">
      <c r="B18" s="43" t="s">
        <v>112</v>
      </c>
      <c r="C18" s="51">
        <v>119559268</v>
      </c>
      <c r="D18" s="51">
        <v>456339005</v>
      </c>
      <c r="E18" s="64">
        <v>-2.2</v>
      </c>
      <c r="F18" s="51">
        <v>125571701</v>
      </c>
      <c r="G18" s="51">
        <v>581910706</v>
      </c>
      <c r="H18" s="64">
        <v>-1.9</v>
      </c>
      <c r="I18" s="51">
        <v>124052691</v>
      </c>
      <c r="J18" s="51">
        <v>705963397</v>
      </c>
      <c r="K18" s="64">
        <v>-1.4</v>
      </c>
    </row>
    <row r="19" spans="2:11" ht="9" customHeight="1">
      <c r="B19" s="43" t="s">
        <v>113</v>
      </c>
      <c r="C19" s="51">
        <v>1210078452</v>
      </c>
      <c r="D19" s="51">
        <v>4721302178</v>
      </c>
      <c r="E19" s="64">
        <v>-0.6</v>
      </c>
      <c r="F19" s="51">
        <v>1261850206</v>
      </c>
      <c r="G19" s="51">
        <v>5983152384</v>
      </c>
      <c r="H19" s="64">
        <v>-0.8</v>
      </c>
      <c r="I19" s="51">
        <v>1217494515</v>
      </c>
      <c r="J19" s="51">
        <v>7200646899</v>
      </c>
      <c r="K19" s="64">
        <v>-0.8</v>
      </c>
    </row>
    <row r="20" spans="2:11" ht="9" customHeight="1">
      <c r="B20" s="43" t="s">
        <v>114</v>
      </c>
      <c r="C20" s="51">
        <v>170569243</v>
      </c>
      <c r="D20" s="51">
        <v>677462298</v>
      </c>
      <c r="E20" s="64">
        <v>-0.6</v>
      </c>
      <c r="F20" s="51">
        <v>190507955</v>
      </c>
      <c r="G20" s="51">
        <v>867970253</v>
      </c>
      <c r="H20" s="64">
        <v>0.5</v>
      </c>
      <c r="I20" s="51">
        <v>187127637</v>
      </c>
      <c r="J20" s="51">
        <v>1055097890</v>
      </c>
      <c r="K20" s="64">
        <v>0.6</v>
      </c>
    </row>
    <row r="21" spans="2:11" ht="9" customHeight="1">
      <c r="B21" s="43" t="s">
        <v>115</v>
      </c>
      <c r="C21" s="50">
        <v>118345531</v>
      </c>
      <c r="D21" s="50">
        <v>456628910</v>
      </c>
      <c r="E21" s="63">
        <v>-1.1</v>
      </c>
      <c r="F21" s="50">
        <v>127127979</v>
      </c>
      <c r="G21" s="50">
        <v>583756889</v>
      </c>
      <c r="H21" s="63">
        <v>-0.4</v>
      </c>
      <c r="I21" s="50">
        <v>124257087</v>
      </c>
      <c r="J21" s="50">
        <v>708013976</v>
      </c>
      <c r="K21" s="63">
        <v>-0.4</v>
      </c>
    </row>
    <row r="22" spans="2:11" ht="9" customHeight="1">
      <c r="B22" s="43" t="s">
        <v>116</v>
      </c>
      <c r="C22" s="51">
        <v>36687596</v>
      </c>
      <c r="D22" s="51">
        <v>138904263</v>
      </c>
      <c r="E22" s="64">
        <v>2.1</v>
      </c>
      <c r="F22" s="51">
        <v>35859670</v>
      </c>
      <c r="G22" s="51">
        <v>174763933</v>
      </c>
      <c r="H22" s="64">
        <v>1.4</v>
      </c>
      <c r="I22" s="51">
        <v>38195025</v>
      </c>
      <c r="J22" s="51">
        <v>212958958</v>
      </c>
      <c r="K22" s="64">
        <v>1.2</v>
      </c>
    </row>
    <row r="23" spans="2:11" ht="9" customHeight="1">
      <c r="B23" s="43" t="s">
        <v>117</v>
      </c>
      <c r="C23" s="50">
        <v>7733149</v>
      </c>
      <c r="D23" s="50">
        <v>29249426</v>
      </c>
      <c r="E23" s="63">
        <v>-12</v>
      </c>
      <c r="F23" s="50">
        <v>9354855</v>
      </c>
      <c r="G23" s="50">
        <v>38604281</v>
      </c>
      <c r="H23" s="63">
        <v>-9.1</v>
      </c>
      <c r="I23" s="50">
        <v>8982277</v>
      </c>
      <c r="J23" s="50">
        <v>47586558</v>
      </c>
      <c r="K23" s="63">
        <v>-6.4</v>
      </c>
    </row>
    <row r="24" spans="2:11" ht="9" customHeight="1">
      <c r="B24" s="43" t="s">
        <v>118</v>
      </c>
      <c r="C24" s="51">
        <v>738351226</v>
      </c>
      <c r="D24" s="51">
        <v>2745885627</v>
      </c>
      <c r="E24" s="64">
        <v>-1</v>
      </c>
      <c r="F24" s="51">
        <v>707077306</v>
      </c>
      <c r="G24" s="51">
        <v>3452962933</v>
      </c>
      <c r="H24" s="64">
        <v>-0.2</v>
      </c>
      <c r="I24" s="51">
        <v>706695676</v>
      </c>
      <c r="J24" s="51">
        <v>4159658609</v>
      </c>
      <c r="K24" s="64">
        <v>0.2</v>
      </c>
    </row>
    <row r="25" spans="2:11" ht="9" customHeight="1">
      <c r="B25" s="43" t="s">
        <v>119</v>
      </c>
      <c r="C25" s="51">
        <v>392648224</v>
      </c>
      <c r="D25" s="51">
        <v>1677943919</v>
      </c>
      <c r="E25" s="64">
        <v>8.2</v>
      </c>
      <c r="F25" s="51">
        <v>404338274</v>
      </c>
      <c r="G25" s="51">
        <v>2082282193</v>
      </c>
      <c r="H25" s="64">
        <v>6.2</v>
      </c>
      <c r="I25" s="51">
        <v>388541399</v>
      </c>
      <c r="J25" s="51">
        <v>2470823592</v>
      </c>
      <c r="K25" s="64">
        <v>4.9</v>
      </c>
    </row>
    <row r="26" spans="2:11" ht="9" customHeight="1">
      <c r="B26" s="43" t="s">
        <v>120</v>
      </c>
      <c r="C26" s="51">
        <v>38338130</v>
      </c>
      <c r="D26" s="51">
        <v>149767659</v>
      </c>
      <c r="E26" s="64">
        <v>0.6</v>
      </c>
      <c r="F26" s="51">
        <v>36733472</v>
      </c>
      <c r="G26" s="51">
        <v>186501131</v>
      </c>
      <c r="H26" s="64">
        <v>-0.6</v>
      </c>
      <c r="I26" s="51">
        <v>37004811</v>
      </c>
      <c r="J26" s="51">
        <v>223505942</v>
      </c>
      <c r="K26" s="64">
        <v>-0.5</v>
      </c>
    </row>
    <row r="27" spans="2:11" ht="9" customHeight="1">
      <c r="B27" s="43" t="s">
        <v>121</v>
      </c>
      <c r="C27" s="51">
        <v>47877922</v>
      </c>
      <c r="D27" s="51">
        <v>213629016</v>
      </c>
      <c r="E27" s="64">
        <v>-1.5</v>
      </c>
      <c r="F27" s="51">
        <v>55321947</v>
      </c>
      <c r="G27" s="51">
        <v>268950963</v>
      </c>
      <c r="H27" s="64">
        <v>-1</v>
      </c>
      <c r="I27" s="51">
        <v>56063708</v>
      </c>
      <c r="J27" s="51">
        <v>325014671</v>
      </c>
      <c r="K27" s="64">
        <v>-0.2</v>
      </c>
    </row>
    <row r="28" spans="2:11" ht="9" customHeight="1">
      <c r="B28" s="43" t="s">
        <v>122</v>
      </c>
      <c r="C28" s="51">
        <v>433550171</v>
      </c>
      <c r="D28" s="51">
        <v>1484631666</v>
      </c>
      <c r="E28" s="64">
        <v>-2.1</v>
      </c>
      <c r="F28" s="51">
        <v>381518897</v>
      </c>
      <c r="G28" s="51">
        <v>1866150563</v>
      </c>
      <c r="H28" s="64">
        <v>-2.8</v>
      </c>
      <c r="I28" s="51">
        <v>423416102</v>
      </c>
      <c r="J28" s="51">
        <v>2289566665</v>
      </c>
      <c r="K28" s="64">
        <v>-1.1</v>
      </c>
    </row>
    <row r="29" spans="2:11" ht="9" customHeight="1">
      <c r="B29" s="43" t="s">
        <v>123</v>
      </c>
      <c r="C29" s="51">
        <v>248879205</v>
      </c>
      <c r="D29" s="51">
        <v>956916879</v>
      </c>
      <c r="E29" s="64">
        <v>-1.2</v>
      </c>
      <c r="F29" s="51">
        <v>269260180</v>
      </c>
      <c r="G29" s="51">
        <v>1226177059</v>
      </c>
      <c r="H29" s="64">
        <v>-0.7</v>
      </c>
      <c r="I29" s="51">
        <v>259848158</v>
      </c>
      <c r="J29" s="51">
        <v>1486025217</v>
      </c>
      <c r="K29" s="64">
        <v>-0.7</v>
      </c>
    </row>
    <row r="30" spans="2:11" ht="9" customHeight="1">
      <c r="B30" s="43" t="s">
        <v>124</v>
      </c>
      <c r="C30" s="51">
        <v>134366790</v>
      </c>
      <c r="D30" s="51">
        <v>505406865</v>
      </c>
      <c r="E30" s="64">
        <v>-1.7</v>
      </c>
      <c r="F30" s="51">
        <v>138008706</v>
      </c>
      <c r="G30" s="51">
        <v>643415571</v>
      </c>
      <c r="H30" s="64">
        <v>-2.5</v>
      </c>
      <c r="I30" s="51">
        <v>142551606</v>
      </c>
      <c r="J30" s="51">
        <v>785967177</v>
      </c>
      <c r="K30" s="64">
        <v>-2.2</v>
      </c>
    </row>
    <row r="31" spans="2:11" ht="9" customHeight="1">
      <c r="B31" s="43" t="s">
        <v>125</v>
      </c>
      <c r="C31" s="51">
        <v>101762029</v>
      </c>
      <c r="D31" s="51">
        <v>395088099</v>
      </c>
      <c r="E31" s="64">
        <v>-6.2</v>
      </c>
      <c r="F31" s="51">
        <v>104518913</v>
      </c>
      <c r="G31" s="51">
        <v>499607012</v>
      </c>
      <c r="H31" s="64">
        <v>-7.2</v>
      </c>
      <c r="I31" s="51">
        <v>109516126</v>
      </c>
      <c r="J31" s="51">
        <v>609123138</v>
      </c>
      <c r="K31" s="64">
        <v>-6.5</v>
      </c>
    </row>
    <row r="32" spans="2:11" ht="9" customHeight="1">
      <c r="B32" s="43" t="s">
        <v>126</v>
      </c>
      <c r="C32" s="51">
        <v>177650196</v>
      </c>
      <c r="D32" s="51">
        <v>677690850</v>
      </c>
      <c r="E32" s="64">
        <v>-2.4</v>
      </c>
      <c r="F32" s="51">
        <v>188192317</v>
      </c>
      <c r="G32" s="51">
        <v>865883167</v>
      </c>
      <c r="H32" s="64">
        <v>-2.2</v>
      </c>
      <c r="I32" s="51">
        <v>181287301</v>
      </c>
      <c r="J32" s="51">
        <v>1047170468</v>
      </c>
      <c r="K32" s="64">
        <v>-2.3</v>
      </c>
    </row>
    <row r="33" spans="2:11" ht="9" customHeight="1">
      <c r="B33" s="43" t="s">
        <v>127</v>
      </c>
      <c r="C33" s="51">
        <v>195386228</v>
      </c>
      <c r="D33" s="51">
        <v>734914815</v>
      </c>
      <c r="E33" s="64">
        <v>-2.1</v>
      </c>
      <c r="F33" s="51">
        <v>205846039</v>
      </c>
      <c r="G33" s="51">
        <v>940760854</v>
      </c>
      <c r="H33" s="64">
        <v>-1</v>
      </c>
      <c r="I33" s="51">
        <v>196187566</v>
      </c>
      <c r="J33" s="51">
        <v>1136948420</v>
      </c>
      <c r="K33" s="64">
        <v>0</v>
      </c>
    </row>
    <row r="34" spans="2:11" ht="9" customHeight="1">
      <c r="B34" s="43" t="s">
        <v>128</v>
      </c>
      <c r="C34" s="51">
        <v>50964999</v>
      </c>
      <c r="D34" s="51">
        <v>202287714</v>
      </c>
      <c r="E34" s="64">
        <v>-1.8</v>
      </c>
      <c r="F34" s="51">
        <v>49369832</v>
      </c>
      <c r="G34" s="51">
        <v>251657546</v>
      </c>
      <c r="H34" s="64">
        <v>-2.5</v>
      </c>
      <c r="I34" s="51">
        <v>52833819</v>
      </c>
      <c r="J34" s="51">
        <v>304491365</v>
      </c>
      <c r="K34" s="64">
        <v>-3.5</v>
      </c>
    </row>
    <row r="35" spans="2:11" ht="9" customHeight="1">
      <c r="B35" s="43" t="s">
        <v>129</v>
      </c>
      <c r="C35" s="51">
        <v>230012278</v>
      </c>
      <c r="D35" s="51">
        <v>887788635</v>
      </c>
      <c r="E35" s="64">
        <v>1.4</v>
      </c>
      <c r="F35" s="51">
        <v>270000955</v>
      </c>
      <c r="G35" s="51">
        <v>1157789590</v>
      </c>
      <c r="H35" s="64">
        <v>5.3</v>
      </c>
      <c r="I35" s="51">
        <v>249020823</v>
      </c>
      <c r="J35" s="51">
        <v>1406810413</v>
      </c>
      <c r="K35" s="64">
        <v>5.5</v>
      </c>
    </row>
    <row r="36" spans="2:11" ht="9" customHeight="1">
      <c r="B36" s="43" t="s">
        <v>130</v>
      </c>
      <c r="C36" s="51">
        <v>223544509</v>
      </c>
      <c r="D36" s="51">
        <v>865208175</v>
      </c>
      <c r="E36" s="64">
        <v>-3.3</v>
      </c>
      <c r="F36" s="51">
        <v>234975121</v>
      </c>
      <c r="G36" s="51">
        <v>1100183296</v>
      </c>
      <c r="H36" s="64">
        <v>-2.8</v>
      </c>
      <c r="I36" s="51">
        <v>237921846</v>
      </c>
      <c r="J36" s="51">
        <v>1338105142</v>
      </c>
      <c r="K36" s="64">
        <v>-3.3</v>
      </c>
    </row>
    <row r="37" spans="2:11" ht="9" customHeight="1">
      <c r="B37" s="43" t="s">
        <v>131</v>
      </c>
      <c r="C37" s="51">
        <v>354192912</v>
      </c>
      <c r="D37" s="51">
        <v>1425315766</v>
      </c>
      <c r="E37" s="64">
        <v>1.2</v>
      </c>
      <c r="F37" s="51">
        <v>400166693</v>
      </c>
      <c r="G37" s="51">
        <v>1825482459</v>
      </c>
      <c r="H37" s="64">
        <v>1.4</v>
      </c>
      <c r="I37" s="51">
        <v>382925843</v>
      </c>
      <c r="J37" s="51">
        <v>2208408302</v>
      </c>
      <c r="K37" s="64">
        <v>2</v>
      </c>
    </row>
    <row r="38" spans="2:11" ht="9" customHeight="1">
      <c r="B38" s="43" t="s">
        <v>132</v>
      </c>
      <c r="C38" s="51">
        <v>194157649</v>
      </c>
      <c r="D38" s="51">
        <v>781561783</v>
      </c>
      <c r="E38" s="64">
        <v>-3.5</v>
      </c>
      <c r="F38" s="51">
        <v>217946271</v>
      </c>
      <c r="G38" s="51">
        <v>999508054</v>
      </c>
      <c r="H38" s="64">
        <v>-5.5</v>
      </c>
      <c r="I38" s="51">
        <v>222218621</v>
      </c>
      <c r="J38" s="51">
        <v>1221726675</v>
      </c>
      <c r="K38" s="64">
        <v>-4.8</v>
      </c>
    </row>
    <row r="39" spans="2:11" ht="9" customHeight="1">
      <c r="B39" s="43" t="s">
        <v>133</v>
      </c>
      <c r="C39" s="51">
        <v>152939344</v>
      </c>
      <c r="D39" s="51">
        <v>529947883</v>
      </c>
      <c r="E39" s="64">
        <v>0.7</v>
      </c>
      <c r="F39" s="51">
        <v>135783474</v>
      </c>
      <c r="G39" s="51">
        <v>665731357</v>
      </c>
      <c r="H39" s="64">
        <v>-3.1</v>
      </c>
      <c r="I39" s="51">
        <v>135783474</v>
      </c>
      <c r="J39" s="51">
        <v>801514831</v>
      </c>
      <c r="K39" s="64">
        <v>-2.8</v>
      </c>
    </row>
    <row r="40" spans="2:11" ht="9" customHeight="1">
      <c r="B40" s="43" t="s">
        <v>134</v>
      </c>
      <c r="C40" s="51">
        <v>258136167</v>
      </c>
      <c r="D40" s="51">
        <v>973700662</v>
      </c>
      <c r="E40" s="64">
        <v>-2.5</v>
      </c>
      <c r="F40" s="51">
        <v>271184624</v>
      </c>
      <c r="G40" s="51">
        <v>1244885286</v>
      </c>
      <c r="H40" s="64">
        <v>-2.5</v>
      </c>
      <c r="I40" s="51">
        <v>267657520</v>
      </c>
      <c r="J40" s="51">
        <v>1512542806</v>
      </c>
      <c r="K40" s="64">
        <v>-2.3</v>
      </c>
    </row>
    <row r="41" spans="2:11" ht="9" customHeight="1">
      <c r="B41" s="43" t="s">
        <v>135</v>
      </c>
      <c r="C41" s="51">
        <v>37989344</v>
      </c>
      <c r="D41" s="51">
        <v>147676018</v>
      </c>
      <c r="E41" s="64">
        <v>-0.7</v>
      </c>
      <c r="F41" s="51">
        <v>44709186</v>
      </c>
      <c r="G41" s="51">
        <v>192385204</v>
      </c>
      <c r="H41" s="64">
        <v>0.6</v>
      </c>
      <c r="I41" s="51">
        <v>45735572</v>
      </c>
      <c r="J41" s="51">
        <v>238120776</v>
      </c>
      <c r="K41" s="64">
        <v>0.5</v>
      </c>
    </row>
    <row r="42" spans="2:11" ht="9" customHeight="1">
      <c r="B42" s="43" t="s">
        <v>136</v>
      </c>
      <c r="C42" s="51">
        <v>67679707</v>
      </c>
      <c r="D42" s="51">
        <v>258365294</v>
      </c>
      <c r="E42" s="64">
        <v>-2.9</v>
      </c>
      <c r="F42" s="51">
        <v>74609852</v>
      </c>
      <c r="G42" s="51">
        <v>332975146</v>
      </c>
      <c r="H42" s="64">
        <v>-2.4</v>
      </c>
      <c r="I42" s="51">
        <v>75518918</v>
      </c>
      <c r="J42" s="51">
        <v>408494064</v>
      </c>
      <c r="K42" s="64">
        <v>-2.4</v>
      </c>
    </row>
    <row r="43" spans="2:11" ht="9" customHeight="1">
      <c r="B43" s="43" t="s">
        <v>137</v>
      </c>
      <c r="C43" s="51">
        <v>90746429</v>
      </c>
      <c r="D43" s="51">
        <v>351092713</v>
      </c>
      <c r="E43" s="64">
        <v>0.8</v>
      </c>
      <c r="F43" s="51">
        <v>94514807</v>
      </c>
      <c r="G43" s="51">
        <v>445607520</v>
      </c>
      <c r="H43" s="64">
        <v>0.9</v>
      </c>
      <c r="I43" s="51">
        <v>94160052</v>
      </c>
      <c r="J43" s="51">
        <v>539767572</v>
      </c>
      <c r="K43" s="64">
        <v>0.9</v>
      </c>
    </row>
    <row r="44" spans="2:11" ht="9" customHeight="1">
      <c r="B44" s="43" t="s">
        <v>138</v>
      </c>
      <c r="C44" s="51">
        <v>54557009</v>
      </c>
      <c r="D44" s="51">
        <v>218689624</v>
      </c>
      <c r="E44" s="64">
        <v>-0.2</v>
      </c>
      <c r="F44" s="51">
        <v>60436791</v>
      </c>
      <c r="G44" s="51">
        <v>279126415</v>
      </c>
      <c r="H44" s="64">
        <v>0</v>
      </c>
      <c r="I44" s="51">
        <v>59982934</v>
      </c>
      <c r="J44" s="51">
        <v>339109349</v>
      </c>
      <c r="K44" s="64">
        <v>-0.1</v>
      </c>
    </row>
    <row r="45" spans="2:11" ht="9" customHeight="1">
      <c r="B45" s="43" t="s">
        <v>139</v>
      </c>
      <c r="C45" s="51">
        <v>315960709</v>
      </c>
      <c r="D45" s="51">
        <v>1235175912</v>
      </c>
      <c r="E45" s="64">
        <v>-5.3</v>
      </c>
      <c r="F45" s="51">
        <v>356227312</v>
      </c>
      <c r="G45" s="51">
        <v>1591403224</v>
      </c>
      <c r="H45" s="64">
        <v>-2.7</v>
      </c>
      <c r="I45" s="51">
        <v>360771666</v>
      </c>
      <c r="J45" s="51">
        <v>1952174890</v>
      </c>
      <c r="K45" s="64">
        <v>-2.2</v>
      </c>
    </row>
    <row r="46" spans="2:11" ht="9" customHeight="1">
      <c r="B46" s="43" t="s">
        <v>140</v>
      </c>
      <c r="C46" s="51">
        <v>88050428</v>
      </c>
      <c r="D46" s="51">
        <v>326154758</v>
      </c>
      <c r="E46" s="64">
        <v>7.6</v>
      </c>
      <c r="F46" s="51">
        <v>77442582</v>
      </c>
      <c r="G46" s="51">
        <v>403597340</v>
      </c>
      <c r="H46" s="64">
        <v>4.3</v>
      </c>
      <c r="I46" s="51">
        <v>76043438</v>
      </c>
      <c r="J46" s="51">
        <v>479640778</v>
      </c>
      <c r="K46" s="64">
        <v>4.2</v>
      </c>
    </row>
    <row r="47" spans="2:11" ht="9" customHeight="1">
      <c r="B47" s="43" t="s">
        <v>141</v>
      </c>
      <c r="C47" s="51">
        <v>431210231</v>
      </c>
      <c r="D47" s="51">
        <v>1706607058</v>
      </c>
      <c r="E47" s="64">
        <v>-2.5</v>
      </c>
      <c r="F47" s="51">
        <v>485702808</v>
      </c>
      <c r="G47" s="51">
        <v>2192309866</v>
      </c>
      <c r="H47" s="64">
        <v>-0.5</v>
      </c>
      <c r="I47" s="51">
        <v>449257407</v>
      </c>
      <c r="J47" s="51">
        <v>2641567273</v>
      </c>
      <c r="K47" s="64">
        <v>-1.4</v>
      </c>
    </row>
    <row r="48" spans="2:11" ht="9" customHeight="1">
      <c r="B48" s="43" t="s">
        <v>142</v>
      </c>
      <c r="C48" s="51">
        <v>364959842</v>
      </c>
      <c r="D48" s="51">
        <v>1393470537</v>
      </c>
      <c r="E48" s="64">
        <v>-0.2</v>
      </c>
      <c r="F48" s="51">
        <v>381890482</v>
      </c>
      <c r="G48" s="51">
        <v>1775361019</v>
      </c>
      <c r="H48" s="64">
        <v>0</v>
      </c>
      <c r="I48" s="51">
        <v>364147238</v>
      </c>
      <c r="J48" s="51">
        <v>2139508257</v>
      </c>
      <c r="K48" s="64">
        <v>-0.1</v>
      </c>
    </row>
    <row r="49" spans="2:11" ht="9" customHeight="1">
      <c r="B49" s="43" t="s">
        <v>143</v>
      </c>
      <c r="C49" s="51">
        <v>34331727</v>
      </c>
      <c r="D49" s="51">
        <v>133601024</v>
      </c>
      <c r="E49" s="64">
        <v>1.9</v>
      </c>
      <c r="F49" s="51">
        <v>38448801</v>
      </c>
      <c r="G49" s="51">
        <v>172049825</v>
      </c>
      <c r="H49" s="64">
        <v>1</v>
      </c>
      <c r="I49" s="51">
        <v>39734985</v>
      </c>
      <c r="J49" s="51">
        <v>211784810</v>
      </c>
      <c r="K49" s="64">
        <v>1.3</v>
      </c>
    </row>
    <row r="50" spans="2:11" ht="9" customHeight="1">
      <c r="B50" s="43" t="s">
        <v>144</v>
      </c>
      <c r="C50" s="51">
        <v>405843623</v>
      </c>
      <c r="D50" s="51">
        <v>1574191541</v>
      </c>
      <c r="E50" s="64">
        <v>-0.9</v>
      </c>
      <c r="F50" s="51">
        <v>440320005</v>
      </c>
      <c r="G50" s="51">
        <v>2014511546</v>
      </c>
      <c r="H50" s="64">
        <v>-0.8</v>
      </c>
      <c r="I50" s="51">
        <v>426708094</v>
      </c>
      <c r="J50" s="51">
        <v>2441219640</v>
      </c>
      <c r="K50" s="64">
        <v>-0.9</v>
      </c>
    </row>
    <row r="51" spans="2:11" ht="9" customHeight="1">
      <c r="B51" s="43" t="s">
        <v>145</v>
      </c>
      <c r="C51" s="51">
        <v>173254615</v>
      </c>
      <c r="D51" s="51">
        <v>603585492</v>
      </c>
      <c r="E51" s="64">
        <v>-5</v>
      </c>
      <c r="F51" s="51">
        <v>135363961</v>
      </c>
      <c r="G51" s="51">
        <v>738949453</v>
      </c>
      <c r="H51" s="64">
        <v>-7.9</v>
      </c>
      <c r="I51" s="51">
        <v>182794471</v>
      </c>
      <c r="J51" s="51">
        <v>921743924</v>
      </c>
      <c r="K51" s="64">
        <v>-4.5</v>
      </c>
    </row>
    <row r="52" spans="2:11" ht="9" customHeight="1">
      <c r="B52" s="43" t="s">
        <v>146</v>
      </c>
      <c r="C52" s="51">
        <v>109318384</v>
      </c>
      <c r="D52" s="51">
        <v>447652171</v>
      </c>
      <c r="E52" s="64">
        <v>-2.5</v>
      </c>
      <c r="F52" s="51">
        <v>126590027</v>
      </c>
      <c r="G52" s="51">
        <v>574242198</v>
      </c>
      <c r="H52" s="64">
        <v>-2</v>
      </c>
      <c r="I52" s="51">
        <v>138886917</v>
      </c>
      <c r="J52" s="51">
        <v>713129115</v>
      </c>
      <c r="K52" s="64">
        <v>-0.1</v>
      </c>
    </row>
    <row r="53" spans="2:11" ht="9" customHeight="1">
      <c r="B53" s="43" t="s">
        <v>147</v>
      </c>
      <c r="C53" s="51">
        <v>412092374</v>
      </c>
      <c r="D53" s="51">
        <v>1576599230</v>
      </c>
      <c r="E53" s="64">
        <v>-1.6</v>
      </c>
      <c r="F53" s="51">
        <v>448234691</v>
      </c>
      <c r="G53" s="51">
        <v>2024833921</v>
      </c>
      <c r="H53" s="64">
        <v>-0.9</v>
      </c>
      <c r="I53" s="51">
        <v>433591704</v>
      </c>
      <c r="J53" s="51">
        <v>2458425625</v>
      </c>
      <c r="K53" s="64">
        <v>-1</v>
      </c>
    </row>
    <row r="54" spans="2:11" ht="9" customHeight="1">
      <c r="B54" s="43" t="s">
        <v>148</v>
      </c>
      <c r="C54" s="51">
        <v>30839588</v>
      </c>
      <c r="D54" s="51">
        <v>119922774</v>
      </c>
      <c r="E54" s="64">
        <v>2.8</v>
      </c>
      <c r="F54" s="51">
        <v>31236491</v>
      </c>
      <c r="G54" s="51">
        <v>151159265</v>
      </c>
      <c r="H54" s="64">
        <v>1.7</v>
      </c>
      <c r="I54" s="51">
        <v>31362061</v>
      </c>
      <c r="J54" s="51">
        <v>182521326</v>
      </c>
      <c r="K54" s="64">
        <v>1.3</v>
      </c>
    </row>
    <row r="55" spans="2:11" ht="9" customHeight="1">
      <c r="B55" s="43" t="s">
        <v>149</v>
      </c>
      <c r="C55" s="51">
        <v>222726043</v>
      </c>
      <c r="D55" s="51">
        <v>860644348</v>
      </c>
      <c r="E55" s="64">
        <v>1</v>
      </c>
      <c r="F55" s="51">
        <v>232745875</v>
      </c>
      <c r="G55" s="51">
        <v>1093390223</v>
      </c>
      <c r="H55" s="64">
        <v>1.4</v>
      </c>
      <c r="I55" s="51">
        <v>225415525</v>
      </c>
      <c r="J55" s="51">
        <v>1318805748</v>
      </c>
      <c r="K55" s="64">
        <v>1</v>
      </c>
    </row>
    <row r="56" spans="2:11" ht="9" customHeight="1">
      <c r="B56" s="43" t="s">
        <v>150</v>
      </c>
      <c r="C56" s="51">
        <v>36162523</v>
      </c>
      <c r="D56" s="51">
        <v>133705926</v>
      </c>
      <c r="E56" s="64">
        <v>-5</v>
      </c>
      <c r="F56" s="51">
        <v>33594766</v>
      </c>
      <c r="G56" s="51">
        <v>167300692</v>
      </c>
      <c r="H56" s="64">
        <v>-1</v>
      </c>
      <c r="I56" s="51">
        <v>42916564</v>
      </c>
      <c r="J56" s="51">
        <v>210217256</v>
      </c>
      <c r="K56" s="64">
        <v>1.5</v>
      </c>
    </row>
    <row r="57" spans="2:11" ht="9" customHeight="1">
      <c r="B57" s="43" t="s">
        <v>151</v>
      </c>
      <c r="C57" s="51">
        <v>263841358</v>
      </c>
      <c r="D57" s="51">
        <v>1008701079</v>
      </c>
      <c r="E57" s="64">
        <v>-0.3</v>
      </c>
      <c r="F57" s="51">
        <v>278628927</v>
      </c>
      <c r="G57" s="51">
        <v>1287330006</v>
      </c>
      <c r="H57" s="64">
        <v>-0.3</v>
      </c>
      <c r="I57" s="51">
        <v>295371210</v>
      </c>
      <c r="J57" s="51">
        <v>1582701216</v>
      </c>
      <c r="K57" s="64">
        <v>0.5</v>
      </c>
    </row>
    <row r="58" spans="2:11" ht="9" customHeight="1">
      <c r="B58" s="43" t="s">
        <v>152</v>
      </c>
      <c r="C58" s="51">
        <v>1052061290</v>
      </c>
      <c r="D58" s="51">
        <v>4082304505</v>
      </c>
      <c r="E58" s="64">
        <v>0.7</v>
      </c>
      <c r="F58" s="51">
        <v>1084723668</v>
      </c>
      <c r="G58" s="51">
        <v>5167028173</v>
      </c>
      <c r="H58" s="64">
        <v>0.6</v>
      </c>
      <c r="I58" s="51">
        <v>1075529669</v>
      </c>
      <c r="J58" s="51">
        <v>6242557842</v>
      </c>
      <c r="K58" s="64">
        <v>0.9</v>
      </c>
    </row>
    <row r="59" spans="2:11" ht="9" customHeight="1">
      <c r="B59" s="43" t="s">
        <v>153</v>
      </c>
      <c r="C59" s="51">
        <v>93103567</v>
      </c>
      <c r="D59" s="51">
        <v>344681443</v>
      </c>
      <c r="E59" s="64">
        <v>-1.9</v>
      </c>
      <c r="F59" s="51">
        <v>73750001</v>
      </c>
      <c r="G59" s="51">
        <v>418431444</v>
      </c>
      <c r="H59" s="64">
        <v>-4.8</v>
      </c>
      <c r="I59" s="51">
        <v>123107818</v>
      </c>
      <c r="J59" s="51">
        <v>541539262</v>
      </c>
      <c r="K59" s="64">
        <v>1.5</v>
      </c>
    </row>
    <row r="60" spans="2:11" ht="9" customHeight="1">
      <c r="B60" s="43" t="s">
        <v>154</v>
      </c>
      <c r="C60" s="52">
        <v>24338865</v>
      </c>
      <c r="D60" s="52">
        <v>100220048</v>
      </c>
      <c r="E60" s="68">
        <v>0.1</v>
      </c>
      <c r="F60" s="52">
        <v>26900511</v>
      </c>
      <c r="G60" s="52">
        <v>127120559</v>
      </c>
      <c r="H60" s="68">
        <v>-0.5</v>
      </c>
      <c r="I60" s="52">
        <v>26221695</v>
      </c>
      <c r="J60" s="52">
        <v>153342254</v>
      </c>
      <c r="K60" s="68">
        <v>-1.2</v>
      </c>
    </row>
    <row r="61" spans="2:11" ht="9" customHeight="1">
      <c r="B61" s="43" t="s">
        <v>155</v>
      </c>
      <c r="C61" s="52">
        <v>273018510</v>
      </c>
      <c r="D61" s="52">
        <v>1211410140</v>
      </c>
      <c r="E61" s="68">
        <v>-4.6</v>
      </c>
      <c r="F61" s="52">
        <v>262311903</v>
      </c>
      <c r="G61" s="52">
        <v>1473722043</v>
      </c>
      <c r="H61" s="68">
        <v>-6.3</v>
      </c>
      <c r="I61" s="52">
        <v>441023791</v>
      </c>
      <c r="J61" s="52">
        <v>1914745834</v>
      </c>
      <c r="K61" s="68">
        <v>-3.1</v>
      </c>
    </row>
    <row r="62" spans="2:11" ht="9" customHeight="1">
      <c r="B62" s="43" t="s">
        <v>156</v>
      </c>
      <c r="C62" s="51">
        <v>225393749</v>
      </c>
      <c r="D62" s="51">
        <v>871983915</v>
      </c>
      <c r="E62" s="64">
        <v>1.5</v>
      </c>
      <c r="F62" s="51">
        <v>240930088</v>
      </c>
      <c r="G62" s="51">
        <v>1112914003</v>
      </c>
      <c r="H62" s="64">
        <v>2.7</v>
      </c>
      <c r="I62" s="51">
        <v>231391601</v>
      </c>
      <c r="J62" s="51">
        <v>1344305604</v>
      </c>
      <c r="K62" s="64">
        <v>2</v>
      </c>
    </row>
    <row r="63" spans="2:11" ht="9" customHeight="1">
      <c r="B63" s="43" t="s">
        <v>157</v>
      </c>
      <c r="C63" s="51">
        <v>67189813</v>
      </c>
      <c r="D63" s="51">
        <v>252320165</v>
      </c>
      <c r="E63" s="64">
        <v>-1.8</v>
      </c>
      <c r="F63" s="51">
        <v>27967430</v>
      </c>
      <c r="G63" s="51">
        <v>280287595</v>
      </c>
      <c r="H63" s="64">
        <v>-4.6</v>
      </c>
      <c r="I63" s="51">
        <v>112152760</v>
      </c>
      <c r="J63" s="51">
        <v>392440355</v>
      </c>
      <c r="K63" s="64">
        <v>-2</v>
      </c>
    </row>
    <row r="64" spans="2:11" ht="9" customHeight="1">
      <c r="B64" s="43" t="s">
        <v>158</v>
      </c>
      <c r="C64" s="51">
        <v>212419596</v>
      </c>
      <c r="D64" s="51">
        <v>807480800</v>
      </c>
      <c r="E64" s="64">
        <v>0</v>
      </c>
      <c r="F64" s="51">
        <v>141971567</v>
      </c>
      <c r="G64" s="51">
        <v>949452367</v>
      </c>
      <c r="H64" s="64">
        <v>-7.4</v>
      </c>
      <c r="I64" s="51">
        <v>299354771</v>
      </c>
      <c r="J64" s="51">
        <v>1248807138</v>
      </c>
      <c r="K64" s="64">
        <v>6.3</v>
      </c>
    </row>
    <row r="65" spans="2:11" ht="9" customHeight="1" thickBot="1">
      <c r="B65" s="43" t="s">
        <v>159</v>
      </c>
      <c r="C65" s="51">
        <v>26878795</v>
      </c>
      <c r="D65" s="51">
        <v>107407464</v>
      </c>
      <c r="E65" s="64">
        <v>-1.6</v>
      </c>
      <c r="F65" s="51">
        <v>28828759</v>
      </c>
      <c r="G65" s="51">
        <v>136236223</v>
      </c>
      <c r="H65" s="64">
        <v>1.7</v>
      </c>
      <c r="I65" s="51">
        <v>22942806</v>
      </c>
      <c r="J65" s="51">
        <v>159179029</v>
      </c>
      <c r="K65" s="64">
        <v>1.1</v>
      </c>
    </row>
    <row r="66" spans="2:11" ht="9" customHeight="1" thickTop="1">
      <c r="B66" s="44" t="s">
        <v>160</v>
      </c>
      <c r="C66" s="54">
        <v>11217873082</v>
      </c>
      <c r="D66" s="54">
        <v>43349836507</v>
      </c>
      <c r="E66" s="65">
        <v>-0.8</v>
      </c>
      <c r="F66" s="54">
        <v>11521479703</v>
      </c>
      <c r="G66" s="54">
        <v>54871316210</v>
      </c>
      <c r="H66" s="65">
        <v>-0.8</v>
      </c>
      <c r="I66" s="54">
        <v>11889157838</v>
      </c>
      <c r="J66" s="54">
        <v>66760474048</v>
      </c>
      <c r="K66" s="65">
        <v>-0.3</v>
      </c>
    </row>
    <row r="67" spans="2:11" ht="9" customHeight="1" thickBot="1">
      <c r="B67" s="45" t="s">
        <v>161</v>
      </c>
      <c r="C67" s="55">
        <v>113560291</v>
      </c>
      <c r="D67" s="55">
        <v>470632120</v>
      </c>
      <c r="E67" s="66">
        <v>-4.6</v>
      </c>
      <c r="F67" s="55">
        <v>109585291</v>
      </c>
      <c r="G67" s="55">
        <v>580217411</v>
      </c>
      <c r="H67" s="66">
        <v>-7</v>
      </c>
      <c r="I67" s="55">
        <v>118990073</v>
      </c>
      <c r="J67" s="55">
        <v>699207484</v>
      </c>
      <c r="K67" s="66">
        <v>-6.1</v>
      </c>
    </row>
    <row r="68" spans="2:11" ht="9" customHeight="1" thickTop="1">
      <c r="B68" s="46" t="s">
        <v>162</v>
      </c>
      <c r="C68" s="56">
        <v>11331433373</v>
      </c>
      <c r="D68" s="56">
        <v>43820468627</v>
      </c>
      <c r="E68" s="67">
        <v>-0.8</v>
      </c>
      <c r="F68" s="56">
        <v>11631064994</v>
      </c>
      <c r="G68" s="56">
        <v>55451533621</v>
      </c>
      <c r="H68" s="67">
        <v>-0.9</v>
      </c>
      <c r="I68" s="56">
        <v>12008147911</v>
      </c>
      <c r="J68" s="56">
        <v>67459681532</v>
      </c>
      <c r="K68" s="67">
        <v>-0.3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84</v>
      </c>
      <c r="D3" s="29" t="s">
        <v>180</v>
      </c>
      <c r="E3" s="29" t="s">
        <v>181</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02/14/2014</v>
      </c>
      <c r="F8" s="39" t="s">
        <v>88</v>
      </c>
      <c r="K8" s="69" t="str">
        <f>CONCATENATE(G3," ",H3," Reporting Period")</f>
        <v>October 2013 Reporting Period</v>
      </c>
    </row>
    <row r="9" spans="2:11" ht="12" customHeight="1">
      <c r="B9" s="33"/>
      <c r="C9" s="33" t="s">
        <v>182</v>
      </c>
      <c r="D9" s="34" t="s">
        <v>90</v>
      </c>
      <c r="E9" s="34"/>
      <c r="F9" s="33" t="s">
        <v>183</v>
      </c>
      <c r="G9" s="34" t="s">
        <v>90</v>
      </c>
      <c r="H9" s="34"/>
      <c r="I9" s="33" t="s">
        <v>184</v>
      </c>
      <c r="J9" s="34" t="s">
        <v>90</v>
      </c>
      <c r="K9" s="34"/>
    </row>
    <row r="10" spans="2:11" ht="12" customHeight="1">
      <c r="B10" s="35" t="s">
        <v>93</v>
      </c>
      <c r="C10" s="152" t="str">
        <f>C3</f>
        <v>52</v>
      </c>
      <c r="D10" s="36" t="s">
        <v>94</v>
      </c>
      <c r="E10" s="36"/>
      <c r="F10" s="152" t="str">
        <f>D3</f>
        <v>51</v>
      </c>
      <c r="G10" s="36" t="s">
        <v>94</v>
      </c>
      <c r="H10" s="36"/>
      <c r="I10" s="152" t="str">
        <f>E3</f>
        <v>48</v>
      </c>
      <c r="J10" s="36" t="s">
        <v>94</v>
      </c>
      <c r="K10" s="36"/>
    </row>
    <row r="11" spans="2:11" ht="12" customHeight="1">
      <c r="B11" s="47"/>
      <c r="C11" s="47" t="str">
        <f>CONCATENATE("(",C3," Entities)")</f>
        <v>(52 Entities)</v>
      </c>
      <c r="D11" s="48" t="s">
        <v>95</v>
      </c>
      <c r="E11" s="48"/>
      <c r="F11" s="47" t="str">
        <f>CONCATENATE("(",D3," Entities)")</f>
        <v>(51 Entities)</v>
      </c>
      <c r="G11" s="48" t="s">
        <v>95</v>
      </c>
      <c r="H11" s="48"/>
      <c r="I11" s="47" t="str">
        <f>CONCATENATE("(",E3," Entities)")</f>
        <v>(48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185</v>
      </c>
      <c r="D13" s="39" t="s">
        <v>186</v>
      </c>
      <c r="E13" s="39" t="s">
        <v>187</v>
      </c>
      <c r="F13" s="39" t="s">
        <v>188</v>
      </c>
      <c r="G13" s="39" t="s">
        <v>189</v>
      </c>
      <c r="H13" s="39" t="s">
        <v>190</v>
      </c>
      <c r="I13" s="39" t="s">
        <v>191</v>
      </c>
      <c r="J13" s="39" t="s">
        <v>192</v>
      </c>
      <c r="K13" s="39" t="s">
        <v>193</v>
      </c>
    </row>
    <row r="14" spans="2:11" ht="12.75" hidden="1">
      <c r="B14" s="40"/>
      <c r="C14" s="40">
        <v>0</v>
      </c>
      <c r="D14" s="41">
        <v>0</v>
      </c>
      <c r="E14" s="41">
        <v>0</v>
      </c>
      <c r="F14" s="40">
        <v>0</v>
      </c>
      <c r="G14" s="41">
        <v>0</v>
      </c>
      <c r="H14" s="41">
        <v>0</v>
      </c>
      <c r="I14" s="40">
        <v>0</v>
      </c>
      <c r="J14" s="41">
        <v>0</v>
      </c>
      <c r="K14" s="41">
        <v>0</v>
      </c>
    </row>
    <row r="15" spans="2:11" ht="9" customHeight="1">
      <c r="B15" s="42" t="s">
        <v>109</v>
      </c>
      <c r="C15" s="49">
        <v>216480885</v>
      </c>
      <c r="D15" s="49">
        <v>1482854292</v>
      </c>
      <c r="E15" s="62">
        <v>-1.5</v>
      </c>
      <c r="F15" s="49">
        <v>226466652</v>
      </c>
      <c r="G15" s="49">
        <v>1709320944</v>
      </c>
      <c r="H15" s="62">
        <v>-1.1</v>
      </c>
      <c r="I15" s="49">
        <v>226647444</v>
      </c>
      <c r="J15" s="49">
        <v>1935968388</v>
      </c>
      <c r="K15" s="62">
        <v>-0.9</v>
      </c>
    </row>
    <row r="16" spans="2:11" ht="9" customHeight="1">
      <c r="B16" s="43" t="s">
        <v>110</v>
      </c>
      <c r="C16" s="50">
        <v>29960353</v>
      </c>
      <c r="D16" s="50">
        <v>168094274</v>
      </c>
      <c r="E16" s="63">
        <v>0</v>
      </c>
      <c r="F16" s="50">
        <v>26542741</v>
      </c>
      <c r="G16" s="50">
        <v>194637015</v>
      </c>
      <c r="H16" s="63">
        <v>-1.1</v>
      </c>
      <c r="I16" s="50">
        <v>24795227</v>
      </c>
      <c r="J16" s="50">
        <v>219432241.764</v>
      </c>
      <c r="K16" s="63">
        <v>-0.9</v>
      </c>
    </row>
    <row r="17" spans="2:11" ht="9" customHeight="1">
      <c r="B17" s="43" t="s">
        <v>111</v>
      </c>
      <c r="C17" s="51">
        <v>225622419</v>
      </c>
      <c r="D17" s="51">
        <v>1548069091</v>
      </c>
      <c r="E17" s="64">
        <v>0.9</v>
      </c>
      <c r="F17" s="51">
        <v>225669714</v>
      </c>
      <c r="G17" s="51">
        <v>1773738805</v>
      </c>
      <c r="H17" s="64">
        <v>0.8</v>
      </c>
      <c r="I17" s="51">
        <v>213103619</v>
      </c>
      <c r="J17" s="51">
        <v>1986842424</v>
      </c>
      <c r="K17" s="64">
        <v>1.1</v>
      </c>
    </row>
    <row r="18" spans="2:11" ht="9" customHeight="1">
      <c r="B18" s="43" t="s">
        <v>112</v>
      </c>
      <c r="C18" s="51">
        <v>124860803</v>
      </c>
      <c r="D18" s="51">
        <v>830824200</v>
      </c>
      <c r="E18" s="64">
        <v>-1.1</v>
      </c>
      <c r="F18" s="51">
        <v>110925370</v>
      </c>
      <c r="G18" s="51">
        <v>941749570</v>
      </c>
      <c r="H18" s="64">
        <v>-2.3</v>
      </c>
      <c r="I18" s="51">
        <v>117288214</v>
      </c>
      <c r="J18" s="51">
        <v>1059037784</v>
      </c>
      <c r="K18" s="64">
        <v>-1.9</v>
      </c>
    </row>
    <row r="19" spans="2:11" ht="9" customHeight="1">
      <c r="B19" s="43" t="s">
        <v>113</v>
      </c>
      <c r="C19" s="51">
        <v>1242738195</v>
      </c>
      <c r="D19" s="51">
        <v>8443385094</v>
      </c>
      <c r="E19" s="64">
        <v>-0.6</v>
      </c>
      <c r="F19" s="51">
        <v>1277636808</v>
      </c>
      <c r="G19" s="51">
        <v>9721021902</v>
      </c>
      <c r="H19" s="64">
        <v>-0.3</v>
      </c>
      <c r="I19" s="51">
        <v>1197089056</v>
      </c>
      <c r="J19" s="51">
        <v>10918110958</v>
      </c>
      <c r="K19" s="64">
        <v>-0.3</v>
      </c>
    </row>
    <row r="20" spans="2:11" ht="9" customHeight="1">
      <c r="B20" s="43" t="s">
        <v>114</v>
      </c>
      <c r="C20" s="51">
        <v>196007138</v>
      </c>
      <c r="D20" s="51">
        <v>1251105028</v>
      </c>
      <c r="E20" s="64">
        <v>0.8</v>
      </c>
      <c r="F20" s="51">
        <v>198291390</v>
      </c>
      <c r="G20" s="51">
        <v>1449396418</v>
      </c>
      <c r="H20" s="64">
        <v>0.9</v>
      </c>
      <c r="I20" s="51">
        <v>179386378</v>
      </c>
      <c r="J20" s="51">
        <v>1628782796</v>
      </c>
      <c r="K20" s="64">
        <v>0.8</v>
      </c>
    </row>
    <row r="21" spans="2:11" ht="9" customHeight="1">
      <c r="B21" s="43" t="s">
        <v>115</v>
      </c>
      <c r="C21" s="50">
        <v>124619766</v>
      </c>
      <c r="D21" s="50">
        <v>832633742</v>
      </c>
      <c r="E21" s="63">
        <v>-0.3</v>
      </c>
      <c r="F21" s="50">
        <v>124778616</v>
      </c>
      <c r="G21" s="50">
        <v>957412358</v>
      </c>
      <c r="H21" s="63">
        <v>-0.3</v>
      </c>
      <c r="I21" s="50">
        <v>117088127</v>
      </c>
      <c r="J21" s="50">
        <v>1074500485</v>
      </c>
      <c r="K21" s="63">
        <v>-0.2</v>
      </c>
    </row>
    <row r="22" spans="2:11" ht="9" customHeight="1">
      <c r="B22" s="43" t="s">
        <v>116</v>
      </c>
      <c r="C22" s="51">
        <v>37524873</v>
      </c>
      <c r="D22" s="51">
        <v>250483831</v>
      </c>
      <c r="E22" s="64">
        <v>0.2</v>
      </c>
      <c r="F22" s="51">
        <v>39798854</v>
      </c>
      <c r="G22" s="51">
        <v>290282685</v>
      </c>
      <c r="H22" s="64">
        <v>0.3</v>
      </c>
      <c r="I22" s="51">
        <v>35992418</v>
      </c>
      <c r="J22" s="51">
        <v>326275103</v>
      </c>
      <c r="K22" s="64">
        <v>-0.9</v>
      </c>
    </row>
    <row r="23" spans="2:11" ht="9" customHeight="1">
      <c r="B23" s="43" t="s">
        <v>117</v>
      </c>
      <c r="C23" s="50">
        <v>9264060</v>
      </c>
      <c r="D23" s="50">
        <v>56850618</v>
      </c>
      <c r="E23" s="63">
        <v>-6.5</v>
      </c>
      <c r="F23" s="50">
        <v>8642621</v>
      </c>
      <c r="G23" s="50">
        <v>65493239</v>
      </c>
      <c r="H23" s="63">
        <v>-5.8</v>
      </c>
      <c r="I23" s="50">
        <v>8457985</v>
      </c>
      <c r="J23" s="50">
        <v>73951224</v>
      </c>
      <c r="K23" s="63">
        <v>-1.4</v>
      </c>
    </row>
    <row r="24" spans="2:11" ht="9" customHeight="1">
      <c r="B24" s="43" t="s">
        <v>118</v>
      </c>
      <c r="C24" s="51">
        <v>672172459</v>
      </c>
      <c r="D24" s="51">
        <v>4831831068</v>
      </c>
      <c r="E24" s="64">
        <v>0.4</v>
      </c>
      <c r="F24" s="51">
        <v>679360130</v>
      </c>
      <c r="G24" s="51">
        <v>5511191198</v>
      </c>
      <c r="H24" s="64">
        <v>0.4</v>
      </c>
      <c r="I24" s="51">
        <v>704037811</v>
      </c>
      <c r="J24" s="51">
        <v>6215229009</v>
      </c>
      <c r="K24" s="64">
        <v>0.7</v>
      </c>
    </row>
    <row r="25" spans="2:11" ht="9" customHeight="1">
      <c r="B25" s="43" t="s">
        <v>119</v>
      </c>
      <c r="C25" s="51">
        <v>392625143</v>
      </c>
      <c r="D25" s="51">
        <v>2863448735</v>
      </c>
      <c r="E25" s="64">
        <v>4</v>
      </c>
      <c r="F25" s="51">
        <v>406664656</v>
      </c>
      <c r="G25" s="51">
        <v>3270113391</v>
      </c>
      <c r="H25" s="64">
        <v>3.5</v>
      </c>
      <c r="I25" s="51">
        <v>382328178</v>
      </c>
      <c r="J25" s="51">
        <v>3652441569</v>
      </c>
      <c r="K25" s="64">
        <v>3.5</v>
      </c>
    </row>
    <row r="26" spans="2:11" ht="9" customHeight="1">
      <c r="B26" s="43" t="s">
        <v>120</v>
      </c>
      <c r="C26" s="51">
        <v>39099815</v>
      </c>
      <c r="D26" s="51">
        <v>262605757</v>
      </c>
      <c r="E26" s="64">
        <v>-0.2</v>
      </c>
      <c r="F26" s="51">
        <v>39968080</v>
      </c>
      <c r="G26" s="51">
        <v>302573837</v>
      </c>
      <c r="H26" s="64">
        <v>-0.1</v>
      </c>
      <c r="I26" s="51">
        <v>37358979</v>
      </c>
      <c r="J26" s="51">
        <v>339932816</v>
      </c>
      <c r="K26" s="64">
        <v>1</v>
      </c>
    </row>
    <row r="27" spans="2:11" ht="9" customHeight="1">
      <c r="B27" s="43" t="s">
        <v>121</v>
      </c>
      <c r="C27" s="51">
        <v>62585438</v>
      </c>
      <c r="D27" s="51">
        <v>387600109</v>
      </c>
      <c r="E27" s="64">
        <v>0.4</v>
      </c>
      <c r="F27" s="51">
        <v>61992716</v>
      </c>
      <c r="G27" s="51">
        <v>449592825</v>
      </c>
      <c r="H27" s="64">
        <v>0.4</v>
      </c>
      <c r="I27" s="51">
        <v>69467882</v>
      </c>
      <c r="J27" s="51">
        <v>519060707</v>
      </c>
      <c r="K27" s="64">
        <v>0.8</v>
      </c>
    </row>
    <row r="28" spans="2:11" ht="9" customHeight="1">
      <c r="B28" s="43" t="s">
        <v>122</v>
      </c>
      <c r="C28" s="51">
        <v>396024203</v>
      </c>
      <c r="D28" s="51">
        <v>2685590868</v>
      </c>
      <c r="E28" s="64">
        <v>-1</v>
      </c>
      <c r="F28" s="51">
        <v>378556172</v>
      </c>
      <c r="G28" s="51">
        <v>3064147040</v>
      </c>
      <c r="H28" s="64">
        <v>-1.5</v>
      </c>
      <c r="I28" s="51">
        <v>397342407</v>
      </c>
      <c r="J28" s="51">
        <v>3461489447</v>
      </c>
      <c r="K28" s="64">
        <v>-0.5</v>
      </c>
    </row>
    <row r="29" spans="2:11" ht="9" customHeight="1">
      <c r="B29" s="43" t="s">
        <v>123</v>
      </c>
      <c r="C29" s="51">
        <v>268905364</v>
      </c>
      <c r="D29" s="51">
        <v>1754930581</v>
      </c>
      <c r="E29" s="64">
        <v>-0.4</v>
      </c>
      <c r="F29" s="51">
        <v>270083530</v>
      </c>
      <c r="G29" s="51">
        <v>2025014111</v>
      </c>
      <c r="H29" s="64">
        <v>-0.2</v>
      </c>
      <c r="I29" s="51">
        <v>249811445</v>
      </c>
      <c r="J29" s="51">
        <v>2274825556</v>
      </c>
      <c r="K29" s="64">
        <v>0.3</v>
      </c>
    </row>
    <row r="30" spans="2:11" ht="9" customHeight="1">
      <c r="B30" s="43" t="s">
        <v>124</v>
      </c>
      <c r="C30" s="51">
        <v>158411032</v>
      </c>
      <c r="D30" s="51">
        <v>944378209</v>
      </c>
      <c r="E30" s="64">
        <v>-0.4</v>
      </c>
      <c r="F30" s="51">
        <v>139065957</v>
      </c>
      <c r="G30" s="51">
        <v>1083444166</v>
      </c>
      <c r="H30" s="64">
        <v>-1</v>
      </c>
      <c r="I30" s="51">
        <v>141059508</v>
      </c>
      <c r="J30" s="51">
        <v>1224503674</v>
      </c>
      <c r="K30" s="64">
        <v>-0.2</v>
      </c>
    </row>
    <row r="31" spans="2:11" ht="9" customHeight="1">
      <c r="B31" s="43" t="s">
        <v>125</v>
      </c>
      <c r="C31" s="51">
        <v>107743368</v>
      </c>
      <c r="D31" s="51">
        <v>716866506</v>
      </c>
      <c r="E31" s="64">
        <v>-6</v>
      </c>
      <c r="F31" s="51">
        <v>113452061</v>
      </c>
      <c r="G31" s="51">
        <v>830318567</v>
      </c>
      <c r="H31" s="64">
        <v>-5.2</v>
      </c>
      <c r="I31" s="51">
        <v>100574522</v>
      </c>
      <c r="J31" s="51">
        <v>930893089</v>
      </c>
      <c r="K31" s="64">
        <v>-5.2</v>
      </c>
    </row>
    <row r="32" spans="2:11" ht="9" customHeight="1">
      <c r="B32" s="43" t="s">
        <v>126</v>
      </c>
      <c r="C32" s="51">
        <v>185109063</v>
      </c>
      <c r="D32" s="51">
        <v>1232279531</v>
      </c>
      <c r="E32" s="64">
        <v>-1.9</v>
      </c>
      <c r="F32" s="51">
        <v>188509212</v>
      </c>
      <c r="G32" s="51">
        <v>1420788743</v>
      </c>
      <c r="H32" s="64">
        <v>-1.7</v>
      </c>
      <c r="I32" s="51">
        <v>174560920</v>
      </c>
      <c r="J32" s="51">
        <v>1595349663</v>
      </c>
      <c r="K32" s="64">
        <v>-1.4</v>
      </c>
    </row>
    <row r="33" spans="2:11" ht="9" customHeight="1">
      <c r="B33" s="43" t="s">
        <v>127</v>
      </c>
      <c r="C33" s="51">
        <v>197058313</v>
      </c>
      <c r="D33" s="51">
        <v>1334006733</v>
      </c>
      <c r="E33" s="64">
        <v>2</v>
      </c>
      <c r="F33" s="51">
        <v>202279502</v>
      </c>
      <c r="G33" s="51">
        <v>1536286235</v>
      </c>
      <c r="H33" s="64">
        <v>2.4</v>
      </c>
      <c r="I33" s="51">
        <v>189182679</v>
      </c>
      <c r="J33" s="51">
        <v>1725468914</v>
      </c>
      <c r="K33" s="64">
        <v>2.7</v>
      </c>
    </row>
    <row r="34" spans="2:11" ht="9" customHeight="1">
      <c r="B34" s="43" t="s">
        <v>128</v>
      </c>
      <c r="C34" s="51">
        <v>70904129</v>
      </c>
      <c r="D34" s="51">
        <v>375395494</v>
      </c>
      <c r="E34" s="64">
        <v>0.2</v>
      </c>
      <c r="F34" s="51">
        <v>62414005</v>
      </c>
      <c r="G34" s="51">
        <v>437809499</v>
      </c>
      <c r="H34" s="64">
        <v>-0.6</v>
      </c>
      <c r="I34" s="51">
        <v>81233344</v>
      </c>
      <c r="J34" s="51">
        <v>519042843</v>
      </c>
      <c r="K34" s="64">
        <v>2.4</v>
      </c>
    </row>
    <row r="35" spans="2:11" ht="9" customHeight="1">
      <c r="B35" s="43" t="s">
        <v>129</v>
      </c>
      <c r="C35" s="51">
        <v>235039208</v>
      </c>
      <c r="D35" s="51">
        <v>1641849621</v>
      </c>
      <c r="E35" s="64">
        <v>4.5</v>
      </c>
      <c r="F35" s="51">
        <v>233527749</v>
      </c>
      <c r="G35" s="51">
        <v>1875377370</v>
      </c>
      <c r="H35" s="64">
        <v>5.3</v>
      </c>
      <c r="I35" s="51">
        <v>243624569</v>
      </c>
      <c r="J35" s="51">
        <v>2119001939</v>
      </c>
      <c r="K35" s="64">
        <v>5.4</v>
      </c>
    </row>
    <row r="36" spans="2:11" ht="9" customHeight="1">
      <c r="B36" s="43" t="s">
        <v>130</v>
      </c>
      <c r="C36" s="51">
        <v>207403953</v>
      </c>
      <c r="D36" s="51">
        <v>1545509095</v>
      </c>
      <c r="E36" s="64">
        <v>-4.9</v>
      </c>
      <c r="F36" s="51">
        <v>252671250</v>
      </c>
      <c r="G36" s="51">
        <v>1798180345</v>
      </c>
      <c r="H36" s="64">
        <v>-3.8</v>
      </c>
      <c r="I36" s="51">
        <v>224418946</v>
      </c>
      <c r="J36" s="51">
        <v>2022599291</v>
      </c>
      <c r="K36" s="64">
        <v>-3.4</v>
      </c>
    </row>
    <row r="37" spans="2:11" ht="9" customHeight="1">
      <c r="B37" s="43" t="s">
        <v>131</v>
      </c>
      <c r="C37" s="51">
        <v>402115681</v>
      </c>
      <c r="D37" s="51">
        <v>2610523983</v>
      </c>
      <c r="E37" s="64">
        <v>2.9</v>
      </c>
      <c r="F37" s="51">
        <v>411210983</v>
      </c>
      <c r="G37" s="51">
        <v>3021734966</v>
      </c>
      <c r="H37" s="64">
        <v>0.7</v>
      </c>
      <c r="I37" s="51">
        <v>383449322</v>
      </c>
      <c r="J37" s="51">
        <v>3405184288</v>
      </c>
      <c r="K37" s="64">
        <v>2.3</v>
      </c>
    </row>
    <row r="38" spans="2:11" ht="9" customHeight="1">
      <c r="B38" s="43" t="s">
        <v>132</v>
      </c>
      <c r="C38" s="51">
        <v>227709901</v>
      </c>
      <c r="D38" s="51">
        <v>1449436576</v>
      </c>
      <c r="E38" s="64">
        <v>-4.4</v>
      </c>
      <c r="F38" s="51">
        <v>234642116</v>
      </c>
      <c r="G38" s="51">
        <v>1684078692</v>
      </c>
      <c r="H38" s="64">
        <v>-3.4</v>
      </c>
      <c r="I38" s="51">
        <v>209333126</v>
      </c>
      <c r="J38" s="51">
        <v>1893411818</v>
      </c>
      <c r="K38" s="64">
        <v>-2.8</v>
      </c>
    </row>
    <row r="39" spans="2:11" ht="9" customHeight="1">
      <c r="B39" s="43" t="s">
        <v>133</v>
      </c>
      <c r="C39" s="51">
        <v>148156082</v>
      </c>
      <c r="D39" s="51">
        <v>949670913</v>
      </c>
      <c r="E39" s="64">
        <v>-1</v>
      </c>
      <c r="F39" s="51">
        <v>148156082</v>
      </c>
      <c r="G39" s="51">
        <v>1097826995</v>
      </c>
      <c r="H39" s="64">
        <v>-0.7</v>
      </c>
      <c r="I39" s="51">
        <v>126604078</v>
      </c>
      <c r="J39" s="51">
        <v>1224431073</v>
      </c>
      <c r="K39" s="64">
        <v>-2.8</v>
      </c>
    </row>
    <row r="40" spans="2:11" ht="9" customHeight="1">
      <c r="B40" s="43" t="s">
        <v>134</v>
      </c>
      <c r="C40" s="51">
        <v>272612101</v>
      </c>
      <c r="D40" s="51">
        <v>1785154907</v>
      </c>
      <c r="E40" s="64">
        <v>-1.7</v>
      </c>
      <c r="F40" s="51">
        <v>271474268</v>
      </c>
      <c r="G40" s="51">
        <v>2056629175</v>
      </c>
      <c r="H40" s="64">
        <v>-1.4</v>
      </c>
      <c r="I40" s="51">
        <v>239289142</v>
      </c>
      <c r="J40" s="51">
        <v>2295918317</v>
      </c>
      <c r="K40" s="64">
        <v>-1.6</v>
      </c>
    </row>
    <row r="41" spans="2:11" ht="9" customHeight="1">
      <c r="B41" s="43" t="s">
        <v>135</v>
      </c>
      <c r="C41" s="51">
        <v>54674776</v>
      </c>
      <c r="D41" s="51">
        <v>292795552</v>
      </c>
      <c r="E41" s="64">
        <v>0.6</v>
      </c>
      <c r="F41" s="51">
        <v>52209135</v>
      </c>
      <c r="G41" s="51">
        <v>345004687</v>
      </c>
      <c r="H41" s="64">
        <v>0.4</v>
      </c>
      <c r="I41" s="51">
        <v>42878076</v>
      </c>
      <c r="J41" s="51">
        <v>387882763</v>
      </c>
      <c r="K41" s="64">
        <v>0.3</v>
      </c>
    </row>
    <row r="42" spans="2:11" ht="9" customHeight="1">
      <c r="B42" s="43" t="s">
        <v>136</v>
      </c>
      <c r="C42" s="51">
        <v>78493427</v>
      </c>
      <c r="D42" s="51">
        <v>486987491</v>
      </c>
      <c r="E42" s="64">
        <v>-1.6</v>
      </c>
      <c r="F42" s="51">
        <v>77276108</v>
      </c>
      <c r="G42" s="51">
        <v>564263599</v>
      </c>
      <c r="H42" s="64">
        <v>-0.9</v>
      </c>
      <c r="I42" s="51">
        <v>69482038</v>
      </c>
      <c r="J42" s="51">
        <v>633745637</v>
      </c>
      <c r="K42" s="64">
        <v>-0.4</v>
      </c>
    </row>
    <row r="43" spans="2:11" ht="9" customHeight="1">
      <c r="B43" s="43" t="s">
        <v>137</v>
      </c>
      <c r="C43" s="51">
        <v>97584263</v>
      </c>
      <c r="D43" s="51">
        <v>637351835</v>
      </c>
      <c r="E43" s="64">
        <v>1.1</v>
      </c>
      <c r="F43" s="51">
        <v>98272546</v>
      </c>
      <c r="G43" s="51">
        <v>735624381</v>
      </c>
      <c r="H43" s="64">
        <v>1.2</v>
      </c>
      <c r="I43" s="51">
        <v>90759295</v>
      </c>
      <c r="J43" s="51">
        <v>826383676</v>
      </c>
      <c r="K43" s="64">
        <v>1.3</v>
      </c>
    </row>
    <row r="44" spans="2:11" ht="9" customHeight="1">
      <c r="B44" s="43" t="s">
        <v>138</v>
      </c>
      <c r="C44" s="51">
        <v>65364343</v>
      </c>
      <c r="D44" s="51">
        <v>404473692</v>
      </c>
      <c r="E44" s="64">
        <v>0.3</v>
      </c>
      <c r="F44" s="51">
        <v>65587637</v>
      </c>
      <c r="G44" s="51">
        <v>470061329</v>
      </c>
      <c r="H44" s="64">
        <v>0.3</v>
      </c>
      <c r="I44" s="51">
        <v>56902320</v>
      </c>
      <c r="J44" s="51">
        <v>526963649</v>
      </c>
      <c r="K44" s="64">
        <v>0.2</v>
      </c>
    </row>
    <row r="45" spans="2:11" ht="9" customHeight="1">
      <c r="B45" s="43" t="s">
        <v>139</v>
      </c>
      <c r="C45" s="51">
        <v>366529750</v>
      </c>
      <c r="D45" s="51">
        <v>2318704640</v>
      </c>
      <c r="E45" s="64">
        <v>-1.8</v>
      </c>
      <c r="F45" s="51">
        <v>360632644</v>
      </c>
      <c r="G45" s="51">
        <v>2679337284</v>
      </c>
      <c r="H45" s="64">
        <v>-1.9</v>
      </c>
      <c r="I45" s="51">
        <v>335661850</v>
      </c>
      <c r="J45" s="51">
        <v>3014999134</v>
      </c>
      <c r="K45" s="64">
        <v>-1.7</v>
      </c>
    </row>
    <row r="46" spans="2:11" ht="9" customHeight="1">
      <c r="B46" s="43" t="s">
        <v>140</v>
      </c>
      <c r="C46" s="51">
        <v>80423590</v>
      </c>
      <c r="D46" s="51">
        <v>560064368</v>
      </c>
      <c r="E46" s="64">
        <v>1.6</v>
      </c>
      <c r="F46" s="51">
        <v>80832371</v>
      </c>
      <c r="G46" s="51">
        <v>640896739</v>
      </c>
      <c r="H46" s="64">
        <v>-2.3</v>
      </c>
      <c r="I46" s="51">
        <v>88009955</v>
      </c>
      <c r="J46" s="51">
        <v>728906694.272</v>
      </c>
      <c r="K46" s="64">
        <v>-2</v>
      </c>
    </row>
    <row r="47" spans="2:11" ht="9" customHeight="1">
      <c r="B47" s="43" t="s">
        <v>141</v>
      </c>
      <c r="C47" s="51">
        <v>490468402</v>
      </c>
      <c r="D47" s="51">
        <v>3132035675</v>
      </c>
      <c r="E47" s="64">
        <v>-0.4</v>
      </c>
      <c r="F47" s="51">
        <v>494289965</v>
      </c>
      <c r="G47" s="51">
        <v>3626325640</v>
      </c>
      <c r="H47" s="64">
        <v>-0.7</v>
      </c>
      <c r="I47" s="51">
        <v>439782064</v>
      </c>
      <c r="J47" s="51">
        <v>4066107704</v>
      </c>
      <c r="K47" s="64">
        <v>-0.4</v>
      </c>
    </row>
    <row r="48" spans="2:11" ht="9" customHeight="1">
      <c r="B48" s="43" t="s">
        <v>142</v>
      </c>
      <c r="C48" s="51">
        <v>372791873</v>
      </c>
      <c r="D48" s="51">
        <v>2512300130</v>
      </c>
      <c r="E48" s="64">
        <v>-0.1</v>
      </c>
      <c r="F48" s="51">
        <v>383882071</v>
      </c>
      <c r="G48" s="51">
        <v>2896182201</v>
      </c>
      <c r="H48" s="64">
        <v>0</v>
      </c>
      <c r="I48" s="51">
        <v>360752473</v>
      </c>
      <c r="J48" s="51">
        <v>3256934674</v>
      </c>
      <c r="K48" s="64">
        <v>0.4</v>
      </c>
    </row>
    <row r="49" spans="2:11" ht="9" customHeight="1">
      <c r="B49" s="43" t="s">
        <v>143</v>
      </c>
      <c r="C49" s="51">
        <v>41178295</v>
      </c>
      <c r="D49" s="51">
        <v>252963105</v>
      </c>
      <c r="E49" s="64">
        <v>1</v>
      </c>
      <c r="F49" s="51">
        <v>41926734</v>
      </c>
      <c r="G49" s="51">
        <v>294889839</v>
      </c>
      <c r="H49" s="64">
        <v>0.9</v>
      </c>
      <c r="I49" s="51">
        <v>38368143</v>
      </c>
      <c r="J49" s="51">
        <v>333257982</v>
      </c>
      <c r="K49" s="64">
        <v>1.9</v>
      </c>
    </row>
    <row r="50" spans="2:11" ht="9" customHeight="1">
      <c r="B50" s="43" t="s">
        <v>144</v>
      </c>
      <c r="C50" s="51">
        <v>435247244</v>
      </c>
      <c r="D50" s="51">
        <v>2876466884</v>
      </c>
      <c r="E50" s="64">
        <v>-0.8</v>
      </c>
      <c r="F50" s="51">
        <v>444949607</v>
      </c>
      <c r="G50" s="51">
        <v>3321416491</v>
      </c>
      <c r="H50" s="64">
        <v>-0.5</v>
      </c>
      <c r="I50" s="51">
        <v>397979570</v>
      </c>
      <c r="J50" s="51">
        <v>3719396060.604</v>
      </c>
      <c r="K50" s="64">
        <v>-0.5</v>
      </c>
    </row>
    <row r="51" spans="2:11" ht="9" customHeight="1">
      <c r="B51" s="43" t="s">
        <v>145</v>
      </c>
      <c r="C51" s="51">
        <v>156876402</v>
      </c>
      <c r="D51" s="51">
        <v>1078620326</v>
      </c>
      <c r="E51" s="64">
        <v>-4.2</v>
      </c>
      <c r="F51" s="51">
        <v>133375357</v>
      </c>
      <c r="G51" s="51">
        <v>1211995683</v>
      </c>
      <c r="H51" s="64">
        <v>-3.7</v>
      </c>
      <c r="I51" s="51">
        <v>185192530</v>
      </c>
      <c r="J51" s="51">
        <v>1397188213</v>
      </c>
      <c r="K51" s="64">
        <v>-2.9</v>
      </c>
    </row>
    <row r="52" spans="2:11" ht="9" customHeight="1">
      <c r="B52" s="43" t="s">
        <v>146</v>
      </c>
      <c r="C52" s="51">
        <v>137111383</v>
      </c>
      <c r="D52" s="51">
        <v>850240498</v>
      </c>
      <c r="E52" s="64">
        <v>0.3</v>
      </c>
      <c r="F52" s="51">
        <v>139063750</v>
      </c>
      <c r="G52" s="51">
        <v>989304248</v>
      </c>
      <c r="H52" s="64">
        <v>0.4</v>
      </c>
      <c r="I52" s="51">
        <v>123589543</v>
      </c>
      <c r="J52" s="51">
        <v>1112893791</v>
      </c>
      <c r="K52" s="64">
        <v>0.2</v>
      </c>
    </row>
    <row r="53" spans="2:11" ht="9" customHeight="1">
      <c r="B53" s="43" t="s">
        <v>147</v>
      </c>
      <c r="C53" s="51">
        <v>441239271</v>
      </c>
      <c r="D53" s="51">
        <v>2899664896</v>
      </c>
      <c r="E53" s="64">
        <v>-0.8</v>
      </c>
      <c r="F53" s="51">
        <v>446515859</v>
      </c>
      <c r="G53" s="51">
        <v>3346180755</v>
      </c>
      <c r="H53" s="64">
        <v>-0.9</v>
      </c>
      <c r="I53" s="51">
        <v>413366430</v>
      </c>
      <c r="J53" s="51">
        <v>3759547185</v>
      </c>
      <c r="K53" s="64">
        <v>-0.6</v>
      </c>
    </row>
    <row r="54" spans="2:11" ht="9" customHeight="1">
      <c r="B54" s="43" t="s">
        <v>148</v>
      </c>
      <c r="C54" s="51">
        <v>33221969</v>
      </c>
      <c r="D54" s="51">
        <v>215743295</v>
      </c>
      <c r="E54" s="64">
        <v>1.6</v>
      </c>
      <c r="F54" s="51">
        <v>32809296</v>
      </c>
      <c r="G54" s="51">
        <v>248552591</v>
      </c>
      <c r="H54" s="64">
        <v>1.3</v>
      </c>
      <c r="I54" s="51">
        <v>29845829</v>
      </c>
      <c r="J54" s="51">
        <v>278398420</v>
      </c>
      <c r="K54" s="64">
        <v>1.3</v>
      </c>
    </row>
    <row r="55" spans="2:11" ht="9" customHeight="1">
      <c r="B55" s="43" t="s">
        <v>149</v>
      </c>
      <c r="C55" s="51">
        <v>233911261</v>
      </c>
      <c r="D55" s="51">
        <v>1552717009</v>
      </c>
      <c r="E55" s="64">
        <v>0.8</v>
      </c>
      <c r="F55" s="51">
        <v>228161111</v>
      </c>
      <c r="G55" s="51">
        <v>1780878120</v>
      </c>
      <c r="H55" s="64">
        <v>0.5</v>
      </c>
      <c r="I55" s="51">
        <v>217635489</v>
      </c>
      <c r="J55" s="51">
        <v>1998513609</v>
      </c>
      <c r="K55" s="64">
        <v>0.9</v>
      </c>
    </row>
    <row r="56" spans="2:11" ht="9" customHeight="1">
      <c r="B56" s="43" t="s">
        <v>150</v>
      </c>
      <c r="C56" s="51">
        <v>42567760</v>
      </c>
      <c r="D56" s="51">
        <v>252785016</v>
      </c>
      <c r="E56" s="64">
        <v>0.1</v>
      </c>
      <c r="F56" s="51">
        <v>44292860</v>
      </c>
      <c r="G56" s="51">
        <v>297077876</v>
      </c>
      <c r="H56" s="64">
        <v>-5.5</v>
      </c>
      <c r="I56" s="51">
        <v>43921074</v>
      </c>
      <c r="J56" s="51">
        <v>340998950</v>
      </c>
      <c r="K56" s="64">
        <v>-4.4</v>
      </c>
    </row>
    <row r="57" spans="2:11" ht="9" customHeight="1">
      <c r="B57" s="43" t="s">
        <v>151</v>
      </c>
      <c r="C57" s="51">
        <v>261102433</v>
      </c>
      <c r="D57" s="51">
        <v>1843803649</v>
      </c>
      <c r="E57" s="64">
        <v>0.2</v>
      </c>
      <c r="F57" s="51">
        <v>270829654</v>
      </c>
      <c r="G57" s="51">
        <v>2114633303</v>
      </c>
      <c r="H57" s="64">
        <v>0.3</v>
      </c>
      <c r="I57" s="51">
        <v>245370558</v>
      </c>
      <c r="J57" s="51">
        <v>2360003861</v>
      </c>
      <c r="K57" s="64">
        <v>-0.7</v>
      </c>
    </row>
    <row r="58" spans="2:11" ht="9" customHeight="1">
      <c r="B58" s="43" t="s">
        <v>152</v>
      </c>
      <c r="C58" s="51">
        <v>1066785645</v>
      </c>
      <c r="D58" s="51">
        <v>7309343487</v>
      </c>
      <c r="E58" s="64">
        <v>1</v>
      </c>
      <c r="F58" s="51">
        <v>1109446711</v>
      </c>
      <c r="G58" s="51">
        <v>8418790198</v>
      </c>
      <c r="H58" s="64">
        <v>1.3</v>
      </c>
      <c r="I58" s="51">
        <v>1034606255</v>
      </c>
      <c r="J58" s="51">
        <v>9453396453</v>
      </c>
      <c r="K58" s="64">
        <v>1.3</v>
      </c>
    </row>
    <row r="59" spans="2:11" ht="9" customHeight="1">
      <c r="B59" s="43" t="s">
        <v>153</v>
      </c>
      <c r="C59" s="51">
        <v>100454880</v>
      </c>
      <c r="D59" s="51">
        <v>641994142</v>
      </c>
      <c r="E59" s="64">
        <v>2.7</v>
      </c>
      <c r="F59" s="51">
        <v>68358369</v>
      </c>
      <c r="G59" s="51">
        <v>710352511</v>
      </c>
      <c r="H59" s="64">
        <v>-0.4</v>
      </c>
      <c r="I59" s="51">
        <v>121344777</v>
      </c>
      <c r="J59" s="51">
        <v>831697288</v>
      </c>
      <c r="K59" s="64">
        <v>2.5</v>
      </c>
    </row>
    <row r="60" spans="2:11" ht="9" customHeight="1">
      <c r="B60" s="43" t="s">
        <v>154</v>
      </c>
      <c r="C60" s="51">
        <v>30111034</v>
      </c>
      <c r="D60" s="51">
        <v>183453288</v>
      </c>
      <c r="E60" s="64">
        <v>1.1</v>
      </c>
      <c r="F60" s="51">
        <v>30447093</v>
      </c>
      <c r="G60" s="51">
        <v>213900381</v>
      </c>
      <c r="H60" s="64">
        <v>1</v>
      </c>
      <c r="I60" s="51">
        <v>26093417</v>
      </c>
      <c r="J60" s="51">
        <v>239993798</v>
      </c>
      <c r="K60" s="64">
        <v>0.8</v>
      </c>
    </row>
    <row r="61" spans="2:11" ht="9" customHeight="1">
      <c r="B61" s="43" t="s">
        <v>155</v>
      </c>
      <c r="C61" s="51">
        <v>307852196</v>
      </c>
      <c r="D61" s="51">
        <v>2222598030</v>
      </c>
      <c r="E61" s="64">
        <v>-2.9</v>
      </c>
      <c r="F61" s="51">
        <v>381035822</v>
      </c>
      <c r="G61" s="51">
        <v>2603633852</v>
      </c>
      <c r="H61" s="64">
        <v>-2.7</v>
      </c>
      <c r="I61" s="51">
        <v>315142357</v>
      </c>
      <c r="J61" s="51">
        <v>2918776209</v>
      </c>
      <c r="K61" s="64">
        <v>-2.1</v>
      </c>
    </row>
    <row r="62" spans="2:11" ht="9" customHeight="1">
      <c r="B62" s="43" t="s">
        <v>156</v>
      </c>
      <c r="C62" s="51">
        <v>246898890</v>
      </c>
      <c r="D62" s="51">
        <v>1591204494</v>
      </c>
      <c r="E62" s="64">
        <v>2.6</v>
      </c>
      <c r="F62" s="51">
        <v>249662484</v>
      </c>
      <c r="G62" s="51">
        <v>1840866978</v>
      </c>
      <c r="H62" s="64">
        <v>2.2</v>
      </c>
      <c r="I62" s="51">
        <v>225261848</v>
      </c>
      <c r="J62" s="51">
        <v>2066128826</v>
      </c>
      <c r="K62" s="64">
        <v>2.1</v>
      </c>
    </row>
    <row r="63" spans="2:11" ht="9" customHeight="1">
      <c r="B63" s="43" t="s">
        <v>157</v>
      </c>
      <c r="C63" s="51">
        <v>25872951</v>
      </c>
      <c r="D63" s="51">
        <v>418313306</v>
      </c>
      <c r="E63" s="64">
        <v>-12.4</v>
      </c>
      <c r="F63" s="51">
        <v>116022892</v>
      </c>
      <c r="G63" s="51">
        <v>534336198</v>
      </c>
      <c r="H63" s="64">
        <v>2.1</v>
      </c>
      <c r="I63" s="51">
        <v>67820318</v>
      </c>
      <c r="J63" s="51">
        <v>602156516</v>
      </c>
      <c r="K63" s="64">
        <v>-1.8</v>
      </c>
    </row>
    <row r="64" spans="2:11" ht="9" customHeight="1">
      <c r="B64" s="43" t="s">
        <v>158</v>
      </c>
      <c r="C64" s="51">
        <v>132044319</v>
      </c>
      <c r="D64" s="51">
        <v>1380851457</v>
      </c>
      <c r="E64" s="64">
        <v>-1.4</v>
      </c>
      <c r="F64" s="51">
        <v>159134416</v>
      </c>
      <c r="G64" s="51">
        <v>1539985873</v>
      </c>
      <c r="H64" s="64">
        <v>-9.2</v>
      </c>
      <c r="I64" s="51">
        <v>233328887</v>
      </c>
      <c r="J64" s="51">
        <v>1773314760</v>
      </c>
      <c r="K64" s="64">
        <v>-7.3</v>
      </c>
    </row>
    <row r="65" spans="2:11" ht="9" customHeight="1" thickBot="1">
      <c r="B65" s="43" t="s">
        <v>159</v>
      </c>
      <c r="C65" s="51">
        <v>34742112</v>
      </c>
      <c r="D65" s="51">
        <v>193921141</v>
      </c>
      <c r="E65" s="64">
        <v>-0.6</v>
      </c>
      <c r="F65" s="51">
        <v>27060054</v>
      </c>
      <c r="G65" s="51">
        <v>220981195</v>
      </c>
      <c r="H65" s="64">
        <v>-1.6</v>
      </c>
      <c r="I65" s="51">
        <v>39553358</v>
      </c>
      <c r="J65" s="51">
        <v>260534553</v>
      </c>
      <c r="K65" s="64">
        <v>0.5</v>
      </c>
    </row>
    <row r="66" spans="2:11" ht="9" customHeight="1" thickTop="1">
      <c r="B66" s="44" t="s">
        <v>160</v>
      </c>
      <c r="C66" s="54">
        <v>11584302214</v>
      </c>
      <c r="D66" s="54">
        <v>78344776262</v>
      </c>
      <c r="E66" s="65">
        <v>-0.2</v>
      </c>
      <c r="F66" s="54">
        <v>11868855781</v>
      </c>
      <c r="G66" s="54">
        <v>90213632043</v>
      </c>
      <c r="H66" s="65">
        <v>-0.4</v>
      </c>
      <c r="I66" s="54">
        <v>11316173780</v>
      </c>
      <c r="J66" s="54">
        <v>101529805822.64</v>
      </c>
      <c r="K66" s="65">
        <v>-0.1</v>
      </c>
    </row>
    <row r="67" spans="2:11" ht="9" customHeight="1" thickBot="1">
      <c r="B67" s="45" t="s">
        <v>161</v>
      </c>
      <c r="C67" s="55">
        <v>108001245</v>
      </c>
      <c r="D67" s="55">
        <v>807208729</v>
      </c>
      <c r="E67" s="66">
        <v>-7.1</v>
      </c>
      <c r="F67" s="55">
        <v>119374493</v>
      </c>
      <c r="G67" s="55">
        <v>926583222.354</v>
      </c>
      <c r="H67" s="66">
        <v>-6.1</v>
      </c>
      <c r="I67" s="55">
        <v>108246419</v>
      </c>
      <c r="J67" s="55">
        <v>1034829641.658</v>
      </c>
      <c r="K67" s="66">
        <v>-5.4</v>
      </c>
    </row>
    <row r="68" spans="2:11" ht="9" customHeight="1" thickTop="1">
      <c r="B68" s="46" t="s">
        <v>162</v>
      </c>
      <c r="C68" s="56">
        <v>11692303459</v>
      </c>
      <c r="D68" s="56">
        <v>79151984991</v>
      </c>
      <c r="E68" s="67">
        <v>-0.3</v>
      </c>
      <c r="F68" s="56">
        <v>11988230274</v>
      </c>
      <c r="G68" s="56">
        <v>91140215265.354</v>
      </c>
      <c r="H68" s="67">
        <v>-0.4</v>
      </c>
      <c r="I68" s="56">
        <v>11424420199</v>
      </c>
      <c r="J68" s="56">
        <v>102564635464.298</v>
      </c>
      <c r="K68" s="67">
        <v>-0.1</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194</v>
      </c>
      <c r="C3" s="29" t="s">
        <v>66</v>
      </c>
      <c r="D3" s="29" t="s">
        <v>12</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02/14/2014</v>
      </c>
      <c r="F8" s="39" t="s">
        <v>88</v>
      </c>
      <c r="K8" s="69" t="str">
        <f>CONCATENATE(G3," ",H3," Reporting Period")</f>
        <v>October 2013 Reporting Period</v>
      </c>
    </row>
    <row r="9" spans="2:11" ht="12" customHeight="1">
      <c r="B9" s="33"/>
      <c r="C9" s="33" t="s">
        <v>18</v>
      </c>
      <c r="D9" s="34" t="s">
        <v>90</v>
      </c>
      <c r="E9" s="34"/>
      <c r="F9" s="33" t="s">
        <v>195</v>
      </c>
      <c r="G9" s="34" t="s">
        <v>90</v>
      </c>
      <c r="H9" s="34"/>
      <c r="I9" s="33" t="s">
        <v>196</v>
      </c>
      <c r="J9" s="34" t="s">
        <v>90</v>
      </c>
      <c r="K9" s="34"/>
    </row>
    <row r="10" spans="2:11" ht="12" customHeight="1">
      <c r="B10" s="35" t="s">
        <v>93</v>
      </c>
      <c r="C10" s="152" t="str">
        <f>C3</f>
        <v>46</v>
      </c>
      <c r="D10" s="36" t="s">
        <v>94</v>
      </c>
      <c r="E10" s="36"/>
      <c r="F10" s="152" t="str">
        <f>D3</f>
        <v>0</v>
      </c>
      <c r="G10" s="36" t="s">
        <v>94</v>
      </c>
      <c r="H10" s="36"/>
      <c r="I10" s="152" t="str">
        <f>E3</f>
        <v>0</v>
      </c>
      <c r="J10" s="36" t="s">
        <v>94</v>
      </c>
      <c r="K10" s="36"/>
    </row>
    <row r="11" spans="2:11" ht="12" customHeight="1">
      <c r="B11" s="35"/>
      <c r="C11" s="35" t="str">
        <f>CONCATENATE("(",C3," Entities)")</f>
        <v>(46 Entities)</v>
      </c>
      <c r="D11" s="36" t="s">
        <v>95</v>
      </c>
      <c r="E11" s="36"/>
      <c r="F11" s="35" t="str">
        <f>CONCATENATE("(",D3," Entities)")</f>
        <v>(0 Entities)</v>
      </c>
      <c r="G11" s="36" t="s">
        <v>95</v>
      </c>
      <c r="H11" s="36"/>
      <c r="I11" s="35" t="str">
        <f>CONCATENATE("(",E3," Entities)")</f>
        <v>(0 Entities)</v>
      </c>
      <c r="J11" s="36" t="s">
        <v>95</v>
      </c>
      <c r="K11" s="36"/>
    </row>
    <row r="12" spans="2:11" ht="16.5" customHeight="1">
      <c r="B12" s="37"/>
      <c r="C12" s="37" t="s">
        <v>197</v>
      </c>
      <c r="D12" s="38" t="s">
        <v>97</v>
      </c>
      <c r="E12" s="38" t="s">
        <v>198</v>
      </c>
      <c r="F12" s="37" t="s">
        <v>197</v>
      </c>
      <c r="G12" s="38" t="s">
        <v>97</v>
      </c>
      <c r="H12" s="38" t="s">
        <v>198</v>
      </c>
      <c r="I12" s="37" t="s">
        <v>197</v>
      </c>
      <c r="J12" s="38" t="s">
        <v>97</v>
      </c>
      <c r="K12" s="38" t="s">
        <v>198</v>
      </c>
    </row>
    <row r="13" spans="2:11" ht="12.75" hidden="1">
      <c r="B13" s="39" t="s">
        <v>99</v>
      </c>
      <c r="C13" s="39" t="s">
        <v>199</v>
      </c>
      <c r="D13" s="39" t="s">
        <v>200</v>
      </c>
      <c r="E13" s="39" t="s">
        <v>201</v>
      </c>
      <c r="F13" s="39" t="s">
        <v>202</v>
      </c>
      <c r="G13" s="39" t="s">
        <v>203</v>
      </c>
      <c r="H13" s="39" t="s">
        <v>204</v>
      </c>
      <c r="I13" s="39" t="s">
        <v>205</v>
      </c>
      <c r="J13" s="39" t="s">
        <v>206</v>
      </c>
      <c r="K13" s="39" t="s">
        <v>207</v>
      </c>
    </row>
    <row r="14" spans="2:11" ht="12.75" hidden="1">
      <c r="B14" s="40"/>
      <c r="C14" s="40">
        <v>0</v>
      </c>
      <c r="D14" s="41">
        <v>0</v>
      </c>
      <c r="E14" s="41">
        <v>0</v>
      </c>
      <c r="F14" s="40">
        <v>0</v>
      </c>
      <c r="G14" s="41">
        <v>0</v>
      </c>
      <c r="H14" s="41">
        <v>0</v>
      </c>
      <c r="I14" s="40">
        <v>0</v>
      </c>
      <c r="J14" s="41">
        <v>0</v>
      </c>
      <c r="K14" s="41">
        <v>0</v>
      </c>
    </row>
    <row r="15" spans="2:11" ht="9" customHeight="1">
      <c r="B15" s="42" t="s">
        <v>109</v>
      </c>
      <c r="C15" s="49">
        <v>209221239</v>
      </c>
      <c r="D15" s="49">
        <v>2145189627</v>
      </c>
      <c r="E15" s="62">
        <v>-0.4</v>
      </c>
      <c r="F15" s="49">
        <v>0</v>
      </c>
      <c r="G15" s="49">
        <v>0</v>
      </c>
      <c r="H15" s="62">
        <v>0</v>
      </c>
      <c r="I15" s="49">
        <v>0</v>
      </c>
      <c r="J15" s="49">
        <v>0</v>
      </c>
      <c r="K15" s="62">
        <v>0</v>
      </c>
    </row>
    <row r="16" spans="2:11" ht="9" customHeight="1">
      <c r="B16" s="43" t="s">
        <v>110</v>
      </c>
      <c r="C16" s="50">
        <v>23938675</v>
      </c>
      <c r="D16" s="50">
        <v>243370916.649</v>
      </c>
      <c r="E16" s="63">
        <v>-0.8</v>
      </c>
      <c r="F16" s="50">
        <v>0</v>
      </c>
      <c r="G16" s="50">
        <v>0</v>
      </c>
      <c r="H16" s="63">
        <v>0</v>
      </c>
      <c r="I16" s="50">
        <v>0</v>
      </c>
      <c r="J16" s="50">
        <v>0</v>
      </c>
      <c r="K16" s="63">
        <v>0</v>
      </c>
    </row>
    <row r="17" spans="2:11" ht="9" customHeight="1">
      <c r="B17" s="43" t="s">
        <v>111</v>
      </c>
      <c r="C17" s="51">
        <v>222957844</v>
      </c>
      <c r="D17" s="51">
        <v>2209800268</v>
      </c>
      <c r="E17" s="64">
        <v>1.2</v>
      </c>
      <c r="F17" s="51">
        <v>0</v>
      </c>
      <c r="G17" s="51">
        <v>0</v>
      </c>
      <c r="H17" s="64">
        <v>0</v>
      </c>
      <c r="I17" s="51">
        <v>0</v>
      </c>
      <c r="J17" s="51">
        <v>0</v>
      </c>
      <c r="K17" s="64">
        <v>0</v>
      </c>
    </row>
    <row r="18" spans="2:11" ht="9" customHeight="1">
      <c r="B18" s="43" t="s">
        <v>112</v>
      </c>
      <c r="C18" s="51">
        <v>122056149</v>
      </c>
      <c r="D18" s="51">
        <v>1181093933</v>
      </c>
      <c r="E18" s="64">
        <v>-1.7</v>
      </c>
      <c r="F18" s="51">
        <v>0</v>
      </c>
      <c r="G18" s="51">
        <v>0</v>
      </c>
      <c r="H18" s="64">
        <v>0</v>
      </c>
      <c r="I18" s="51">
        <v>0</v>
      </c>
      <c r="J18" s="51">
        <v>0</v>
      </c>
      <c r="K18" s="64">
        <v>0</v>
      </c>
    </row>
    <row r="19" spans="2:11" ht="9" customHeight="1">
      <c r="B19" s="43" t="s">
        <v>113</v>
      </c>
      <c r="C19" s="51">
        <v>1243933800</v>
      </c>
      <c r="D19" s="51">
        <v>12162044758</v>
      </c>
      <c r="E19" s="64">
        <v>0</v>
      </c>
      <c r="F19" s="51">
        <v>0</v>
      </c>
      <c r="G19" s="51">
        <v>0</v>
      </c>
      <c r="H19" s="64">
        <v>0</v>
      </c>
      <c r="I19" s="51">
        <v>0</v>
      </c>
      <c r="J19" s="51">
        <v>0</v>
      </c>
      <c r="K19" s="64">
        <v>0</v>
      </c>
    </row>
    <row r="20" spans="2:11" ht="9" customHeight="1">
      <c r="B20" s="43" t="s">
        <v>114</v>
      </c>
      <c r="C20" s="51">
        <v>186876093</v>
      </c>
      <c r="D20" s="51">
        <v>1815658889</v>
      </c>
      <c r="E20" s="64">
        <v>1</v>
      </c>
      <c r="F20" s="51">
        <v>0</v>
      </c>
      <c r="G20" s="51">
        <v>0</v>
      </c>
      <c r="H20" s="64">
        <v>0</v>
      </c>
      <c r="I20" s="51">
        <v>0</v>
      </c>
      <c r="J20" s="51">
        <v>0</v>
      </c>
      <c r="K20" s="64">
        <v>0</v>
      </c>
    </row>
    <row r="21" spans="2:11" ht="9" customHeight="1">
      <c r="B21" s="43" t="s">
        <v>115</v>
      </c>
      <c r="C21" s="50">
        <v>124984167</v>
      </c>
      <c r="D21" s="50">
        <v>1199484652</v>
      </c>
      <c r="E21" s="63">
        <v>-0.3</v>
      </c>
      <c r="F21" s="50">
        <v>0</v>
      </c>
      <c r="G21" s="50">
        <v>0</v>
      </c>
      <c r="H21" s="63">
        <v>0</v>
      </c>
      <c r="I21" s="50">
        <v>0</v>
      </c>
      <c r="J21" s="50">
        <v>0</v>
      </c>
      <c r="K21" s="63">
        <v>0</v>
      </c>
    </row>
    <row r="22" spans="2:11" ht="9" customHeight="1">
      <c r="B22" s="43" t="s">
        <v>116</v>
      </c>
      <c r="C22" s="51">
        <v>37520873</v>
      </c>
      <c r="D22" s="51">
        <v>363795976</v>
      </c>
      <c r="E22" s="64">
        <v>-0.3</v>
      </c>
      <c r="F22" s="51">
        <v>0</v>
      </c>
      <c r="G22" s="51">
        <v>0</v>
      </c>
      <c r="H22" s="64">
        <v>0</v>
      </c>
      <c r="I22" s="51">
        <v>0</v>
      </c>
      <c r="J22" s="51">
        <v>0</v>
      </c>
      <c r="K22" s="64">
        <v>0</v>
      </c>
    </row>
    <row r="23" spans="2:11" ht="9" customHeight="1">
      <c r="B23" s="43" t="s">
        <v>117</v>
      </c>
      <c r="C23" s="50">
        <v>9096309</v>
      </c>
      <c r="D23" s="50">
        <v>83047533</v>
      </c>
      <c r="E23" s="63">
        <v>0.9</v>
      </c>
      <c r="F23" s="50">
        <v>0</v>
      </c>
      <c r="G23" s="50">
        <v>0</v>
      </c>
      <c r="H23" s="63">
        <v>0</v>
      </c>
      <c r="I23" s="50">
        <v>0</v>
      </c>
      <c r="J23" s="50">
        <v>0</v>
      </c>
      <c r="K23" s="63">
        <v>0</v>
      </c>
    </row>
    <row r="24" spans="2:11" ht="9" customHeight="1">
      <c r="B24" s="43" t="s">
        <v>118</v>
      </c>
      <c r="C24" s="51">
        <v>648236899</v>
      </c>
      <c r="D24" s="51">
        <v>6863465908</v>
      </c>
      <c r="E24" s="64">
        <v>0.8</v>
      </c>
      <c r="F24" s="51">
        <v>0</v>
      </c>
      <c r="G24" s="51">
        <v>0</v>
      </c>
      <c r="H24" s="64">
        <v>0</v>
      </c>
      <c r="I24" s="51">
        <v>0</v>
      </c>
      <c r="J24" s="51">
        <v>0</v>
      </c>
      <c r="K24" s="64">
        <v>0</v>
      </c>
    </row>
    <row r="25" spans="2:11" ht="9" customHeight="1">
      <c r="B25" s="43" t="s">
        <v>119</v>
      </c>
      <c r="C25" s="51">
        <v>404200456</v>
      </c>
      <c r="D25" s="51">
        <v>4056642025</v>
      </c>
      <c r="E25" s="64">
        <v>3.2</v>
      </c>
      <c r="F25" s="51">
        <v>0</v>
      </c>
      <c r="G25" s="51">
        <v>0</v>
      </c>
      <c r="H25" s="64">
        <v>0</v>
      </c>
      <c r="I25" s="51">
        <v>0</v>
      </c>
      <c r="J25" s="51">
        <v>0</v>
      </c>
      <c r="K25" s="64">
        <v>0</v>
      </c>
    </row>
    <row r="26" spans="2:11" ht="9" customHeight="1">
      <c r="B26" s="43" t="s">
        <v>120</v>
      </c>
      <c r="C26" s="51">
        <v>38544715</v>
      </c>
      <c r="D26" s="51">
        <v>378477531</v>
      </c>
      <c r="E26" s="64">
        <v>0.8</v>
      </c>
      <c r="F26" s="51">
        <v>0</v>
      </c>
      <c r="G26" s="51">
        <v>0</v>
      </c>
      <c r="H26" s="64">
        <v>0</v>
      </c>
      <c r="I26" s="51">
        <v>0</v>
      </c>
      <c r="J26" s="51">
        <v>0</v>
      </c>
      <c r="K26" s="64">
        <v>0</v>
      </c>
    </row>
    <row r="27" spans="2:11" ht="9" customHeight="1">
      <c r="B27" s="43" t="s">
        <v>121</v>
      </c>
      <c r="C27" s="51">
        <v>69077303</v>
      </c>
      <c r="D27" s="51">
        <v>588138010</v>
      </c>
      <c r="E27" s="64">
        <v>0.7</v>
      </c>
      <c r="F27" s="51">
        <v>0</v>
      </c>
      <c r="G27" s="51">
        <v>0</v>
      </c>
      <c r="H27" s="64">
        <v>0</v>
      </c>
      <c r="I27" s="51">
        <v>0</v>
      </c>
      <c r="J27" s="51">
        <v>0</v>
      </c>
      <c r="K27" s="64">
        <v>0</v>
      </c>
    </row>
    <row r="28" spans="2:11" ht="9" customHeight="1">
      <c r="B28" s="43" t="s">
        <v>122</v>
      </c>
      <c r="C28" s="51">
        <v>395790429</v>
      </c>
      <c r="D28" s="51">
        <v>3857279875.964</v>
      </c>
      <c r="E28" s="64">
        <v>-0.6</v>
      </c>
      <c r="F28" s="51">
        <v>0</v>
      </c>
      <c r="G28" s="51">
        <v>0</v>
      </c>
      <c r="H28" s="64">
        <v>0</v>
      </c>
      <c r="I28" s="51">
        <v>0</v>
      </c>
      <c r="J28" s="51">
        <v>0</v>
      </c>
      <c r="K28" s="64">
        <v>0</v>
      </c>
    </row>
    <row r="29" spans="2:11" ht="9" customHeight="1">
      <c r="B29" s="43" t="s">
        <v>123</v>
      </c>
      <c r="C29" s="51">
        <v>263164728</v>
      </c>
      <c r="D29" s="51">
        <v>2537990284</v>
      </c>
      <c r="E29" s="64">
        <v>0.5</v>
      </c>
      <c r="F29" s="51">
        <v>0</v>
      </c>
      <c r="G29" s="51">
        <v>0</v>
      </c>
      <c r="H29" s="64">
        <v>0</v>
      </c>
      <c r="I29" s="51">
        <v>0</v>
      </c>
      <c r="J29" s="51">
        <v>0</v>
      </c>
      <c r="K29" s="64">
        <v>0</v>
      </c>
    </row>
    <row r="30" spans="2:11" ht="9" customHeight="1">
      <c r="B30" s="43" t="s">
        <v>124</v>
      </c>
      <c r="C30" s="51">
        <v>143321662</v>
      </c>
      <c r="D30" s="51">
        <v>1367825336</v>
      </c>
      <c r="E30" s="64">
        <v>-0.1</v>
      </c>
      <c r="F30" s="51">
        <v>0</v>
      </c>
      <c r="G30" s="51">
        <v>0</v>
      </c>
      <c r="H30" s="64">
        <v>0</v>
      </c>
      <c r="I30" s="51">
        <v>0</v>
      </c>
      <c r="J30" s="51">
        <v>0</v>
      </c>
      <c r="K30" s="64">
        <v>0</v>
      </c>
    </row>
    <row r="31" spans="2:11" ht="9" customHeight="1">
      <c r="B31" s="43" t="s">
        <v>125</v>
      </c>
      <c r="C31" s="51">
        <v>105015997</v>
      </c>
      <c r="D31" s="51">
        <v>1035909086</v>
      </c>
      <c r="E31" s="64">
        <v>-5.3</v>
      </c>
      <c r="F31" s="51">
        <v>0</v>
      </c>
      <c r="G31" s="51">
        <v>0</v>
      </c>
      <c r="H31" s="64">
        <v>0</v>
      </c>
      <c r="I31" s="51">
        <v>0</v>
      </c>
      <c r="J31" s="51">
        <v>0</v>
      </c>
      <c r="K31" s="64">
        <v>0</v>
      </c>
    </row>
    <row r="32" spans="2:11" ht="9" customHeight="1">
      <c r="B32" s="43" t="s">
        <v>126</v>
      </c>
      <c r="C32" s="51">
        <v>181737776</v>
      </c>
      <c r="D32" s="51">
        <v>1777087439</v>
      </c>
      <c r="E32" s="64">
        <v>-1.4</v>
      </c>
      <c r="F32" s="51">
        <v>0</v>
      </c>
      <c r="G32" s="51">
        <v>0</v>
      </c>
      <c r="H32" s="64">
        <v>0</v>
      </c>
      <c r="I32" s="51">
        <v>0</v>
      </c>
      <c r="J32" s="51">
        <v>0</v>
      </c>
      <c r="K32" s="64">
        <v>0</v>
      </c>
    </row>
    <row r="33" spans="2:11" ht="9" customHeight="1">
      <c r="B33" s="43" t="s">
        <v>127</v>
      </c>
      <c r="C33" s="51">
        <v>201740267</v>
      </c>
      <c r="D33" s="51">
        <v>1927209181</v>
      </c>
      <c r="E33" s="64">
        <v>2.9</v>
      </c>
      <c r="F33" s="51">
        <v>0</v>
      </c>
      <c r="G33" s="51">
        <v>0</v>
      </c>
      <c r="H33" s="64">
        <v>0</v>
      </c>
      <c r="I33" s="51">
        <v>0</v>
      </c>
      <c r="J33" s="51">
        <v>0</v>
      </c>
      <c r="K33" s="64">
        <v>0</v>
      </c>
    </row>
    <row r="34" spans="2:11" ht="9" customHeight="1">
      <c r="B34" s="43" t="s">
        <v>128</v>
      </c>
      <c r="C34" s="51">
        <v>85380976</v>
      </c>
      <c r="D34" s="51">
        <v>604423819</v>
      </c>
      <c r="E34" s="64">
        <v>7.2</v>
      </c>
      <c r="F34" s="51">
        <v>0</v>
      </c>
      <c r="G34" s="51">
        <v>0</v>
      </c>
      <c r="H34" s="64">
        <v>0</v>
      </c>
      <c r="I34" s="51">
        <v>0</v>
      </c>
      <c r="J34" s="51">
        <v>0</v>
      </c>
      <c r="K34" s="64">
        <v>0</v>
      </c>
    </row>
    <row r="35" spans="2:11" ht="9" customHeight="1">
      <c r="B35" s="43" t="s">
        <v>129</v>
      </c>
      <c r="C35" s="51">
        <v>243535024</v>
      </c>
      <c r="D35" s="51">
        <v>2362536963</v>
      </c>
      <c r="E35" s="64">
        <v>4.7</v>
      </c>
      <c r="F35" s="51">
        <v>0</v>
      </c>
      <c r="G35" s="51">
        <v>0</v>
      </c>
      <c r="H35" s="64">
        <v>0</v>
      </c>
      <c r="I35" s="51">
        <v>0</v>
      </c>
      <c r="J35" s="51">
        <v>0</v>
      </c>
      <c r="K35" s="64">
        <v>0</v>
      </c>
    </row>
    <row r="36" spans="2:11" ht="9" customHeight="1">
      <c r="B36" s="43" t="s">
        <v>130</v>
      </c>
      <c r="C36" s="51">
        <v>234625333</v>
      </c>
      <c r="D36" s="51">
        <v>2257224623.984</v>
      </c>
      <c r="E36" s="64">
        <v>-3.1</v>
      </c>
      <c r="F36" s="51">
        <v>0</v>
      </c>
      <c r="G36" s="51">
        <v>0</v>
      </c>
      <c r="H36" s="64">
        <v>0</v>
      </c>
      <c r="I36" s="51">
        <v>0</v>
      </c>
      <c r="J36" s="51">
        <v>0</v>
      </c>
      <c r="K36" s="64">
        <v>0</v>
      </c>
    </row>
    <row r="37" spans="2:11" ht="9" customHeight="1">
      <c r="B37" s="43" t="s">
        <v>131</v>
      </c>
      <c r="C37" s="51">
        <v>411604838</v>
      </c>
      <c r="D37" s="51">
        <v>3816789126</v>
      </c>
      <c r="E37" s="64">
        <v>2.4</v>
      </c>
      <c r="F37" s="51">
        <v>0</v>
      </c>
      <c r="G37" s="51">
        <v>0</v>
      </c>
      <c r="H37" s="64">
        <v>0</v>
      </c>
      <c r="I37" s="51">
        <v>0</v>
      </c>
      <c r="J37" s="51">
        <v>0</v>
      </c>
      <c r="K37" s="64">
        <v>0</v>
      </c>
    </row>
    <row r="38" spans="2:11" ht="9" customHeight="1">
      <c r="B38" s="43" t="s">
        <v>132</v>
      </c>
      <c r="C38" s="51">
        <v>220057804</v>
      </c>
      <c r="D38" s="51">
        <v>2113469622</v>
      </c>
      <c r="E38" s="64">
        <v>-2.5</v>
      </c>
      <c r="F38" s="51">
        <v>0</v>
      </c>
      <c r="G38" s="51">
        <v>0</v>
      </c>
      <c r="H38" s="64">
        <v>0</v>
      </c>
      <c r="I38" s="51">
        <v>0</v>
      </c>
      <c r="J38" s="51">
        <v>0</v>
      </c>
      <c r="K38" s="64">
        <v>0</v>
      </c>
    </row>
    <row r="39" spans="2:11" ht="9" customHeight="1">
      <c r="B39" s="43" t="s">
        <v>133</v>
      </c>
      <c r="C39" s="51">
        <v>149385835</v>
      </c>
      <c r="D39" s="51">
        <v>1373816908</v>
      </c>
      <c r="E39" s="64">
        <v>-1.7</v>
      </c>
      <c r="F39" s="51">
        <v>0</v>
      </c>
      <c r="G39" s="51">
        <v>0</v>
      </c>
      <c r="H39" s="64">
        <v>0</v>
      </c>
      <c r="I39" s="51">
        <v>0</v>
      </c>
      <c r="J39" s="51">
        <v>0</v>
      </c>
      <c r="K39" s="64">
        <v>0</v>
      </c>
    </row>
    <row r="40" spans="2:11" ht="9" customHeight="1">
      <c r="B40" s="43" t="s">
        <v>134</v>
      </c>
      <c r="C40" s="51">
        <v>279487989</v>
      </c>
      <c r="D40" s="51">
        <v>2575406306</v>
      </c>
      <c r="E40" s="64">
        <v>-1</v>
      </c>
      <c r="F40" s="51">
        <v>0</v>
      </c>
      <c r="G40" s="51">
        <v>0</v>
      </c>
      <c r="H40" s="64">
        <v>0</v>
      </c>
      <c r="I40" s="51">
        <v>0</v>
      </c>
      <c r="J40" s="51">
        <v>0</v>
      </c>
      <c r="K40" s="64">
        <v>0</v>
      </c>
    </row>
    <row r="41" spans="2:11" ht="9" customHeight="1">
      <c r="B41" s="43" t="s">
        <v>135</v>
      </c>
      <c r="C41" s="51">
        <v>42749766</v>
      </c>
      <c r="D41" s="51">
        <v>430632529</v>
      </c>
      <c r="E41" s="64">
        <v>0.4</v>
      </c>
      <c r="F41" s="51">
        <v>0</v>
      </c>
      <c r="G41" s="51">
        <v>0</v>
      </c>
      <c r="H41" s="64">
        <v>0</v>
      </c>
      <c r="I41" s="51">
        <v>0</v>
      </c>
      <c r="J41" s="51">
        <v>0</v>
      </c>
      <c r="K41" s="64">
        <v>0</v>
      </c>
    </row>
    <row r="42" spans="2:11" ht="9" customHeight="1">
      <c r="B42" s="43" t="s">
        <v>136</v>
      </c>
      <c r="C42" s="51">
        <v>73451054</v>
      </c>
      <c r="D42" s="51">
        <v>707196691</v>
      </c>
      <c r="E42" s="64">
        <v>-0.1</v>
      </c>
      <c r="F42" s="51">
        <v>0</v>
      </c>
      <c r="G42" s="51">
        <v>0</v>
      </c>
      <c r="H42" s="64">
        <v>0</v>
      </c>
      <c r="I42" s="51">
        <v>0</v>
      </c>
      <c r="J42" s="51">
        <v>0</v>
      </c>
      <c r="K42" s="64">
        <v>0</v>
      </c>
    </row>
    <row r="43" spans="2:11" ht="9" customHeight="1">
      <c r="B43" s="43" t="s">
        <v>137</v>
      </c>
      <c r="C43" s="51">
        <v>92698637</v>
      </c>
      <c r="D43" s="51">
        <v>919082313</v>
      </c>
      <c r="E43" s="64">
        <v>1.1</v>
      </c>
      <c r="F43" s="51">
        <v>0</v>
      </c>
      <c r="G43" s="51">
        <v>0</v>
      </c>
      <c r="H43" s="64">
        <v>0</v>
      </c>
      <c r="I43" s="51">
        <v>0</v>
      </c>
      <c r="J43" s="51">
        <v>0</v>
      </c>
      <c r="K43" s="64">
        <v>0</v>
      </c>
    </row>
    <row r="44" spans="2:11" ht="9" customHeight="1">
      <c r="B44" s="43" t="s">
        <v>138</v>
      </c>
      <c r="C44" s="51">
        <v>60928468</v>
      </c>
      <c r="D44" s="51">
        <v>587892117</v>
      </c>
      <c r="E44" s="64">
        <v>0.4</v>
      </c>
      <c r="F44" s="51">
        <v>0</v>
      </c>
      <c r="G44" s="51">
        <v>0</v>
      </c>
      <c r="H44" s="64">
        <v>0</v>
      </c>
      <c r="I44" s="51">
        <v>0</v>
      </c>
      <c r="J44" s="51">
        <v>0</v>
      </c>
      <c r="K44" s="64">
        <v>0</v>
      </c>
    </row>
    <row r="45" spans="2:11" ht="9" customHeight="1">
      <c r="B45" s="43" t="s">
        <v>139</v>
      </c>
      <c r="C45" s="51">
        <v>348681704</v>
      </c>
      <c r="D45" s="51">
        <v>3363680838</v>
      </c>
      <c r="E45" s="64">
        <v>-1.2</v>
      </c>
      <c r="F45" s="51">
        <v>0</v>
      </c>
      <c r="G45" s="51">
        <v>0</v>
      </c>
      <c r="H45" s="64">
        <v>0</v>
      </c>
      <c r="I45" s="51">
        <v>0</v>
      </c>
      <c r="J45" s="51">
        <v>0</v>
      </c>
      <c r="K45" s="64">
        <v>0</v>
      </c>
    </row>
    <row r="46" spans="2:11" ht="9" customHeight="1">
      <c r="B46" s="43" t="s">
        <v>140</v>
      </c>
      <c r="C46" s="51">
        <v>79580681</v>
      </c>
      <c r="D46" s="51">
        <v>808487375.057</v>
      </c>
      <c r="E46" s="64">
        <v>-1.7</v>
      </c>
      <c r="F46" s="51">
        <v>0</v>
      </c>
      <c r="G46" s="51">
        <v>0</v>
      </c>
      <c r="H46" s="64">
        <v>0</v>
      </c>
      <c r="I46" s="51">
        <v>0</v>
      </c>
      <c r="J46" s="51">
        <v>0</v>
      </c>
      <c r="K46" s="64">
        <v>0</v>
      </c>
    </row>
    <row r="47" spans="2:11" ht="9" customHeight="1">
      <c r="B47" s="43" t="s">
        <v>141</v>
      </c>
      <c r="C47" s="51">
        <v>435263182</v>
      </c>
      <c r="D47" s="51">
        <v>4501370886</v>
      </c>
      <c r="E47" s="64">
        <v>-0.8</v>
      </c>
      <c r="F47" s="51">
        <v>0</v>
      </c>
      <c r="G47" s="51">
        <v>0</v>
      </c>
      <c r="H47" s="64">
        <v>0</v>
      </c>
      <c r="I47" s="51">
        <v>0</v>
      </c>
      <c r="J47" s="51">
        <v>0</v>
      </c>
      <c r="K47" s="64">
        <v>0</v>
      </c>
    </row>
    <row r="48" spans="2:11" ht="9" customHeight="1">
      <c r="B48" s="43" t="s">
        <v>142</v>
      </c>
      <c r="C48" s="51">
        <v>374805025</v>
      </c>
      <c r="D48" s="51">
        <v>3631739699</v>
      </c>
      <c r="E48" s="64">
        <v>0.3</v>
      </c>
      <c r="F48" s="51">
        <v>0</v>
      </c>
      <c r="G48" s="51">
        <v>0</v>
      </c>
      <c r="H48" s="64">
        <v>0</v>
      </c>
      <c r="I48" s="51">
        <v>0</v>
      </c>
      <c r="J48" s="51">
        <v>0</v>
      </c>
      <c r="K48" s="64">
        <v>0</v>
      </c>
    </row>
    <row r="49" spans="2:11" ht="9" customHeight="1">
      <c r="B49" s="43" t="s">
        <v>143</v>
      </c>
      <c r="C49" s="51">
        <v>40126780</v>
      </c>
      <c r="D49" s="51">
        <v>373384762</v>
      </c>
      <c r="E49" s="64">
        <v>1.6</v>
      </c>
      <c r="F49" s="51">
        <v>0</v>
      </c>
      <c r="G49" s="51">
        <v>0</v>
      </c>
      <c r="H49" s="64">
        <v>0</v>
      </c>
      <c r="I49" s="51">
        <v>0</v>
      </c>
      <c r="J49" s="51">
        <v>0</v>
      </c>
      <c r="K49" s="64">
        <v>0</v>
      </c>
    </row>
    <row r="50" spans="2:11" ht="9" customHeight="1">
      <c r="B50" s="43" t="s">
        <v>144</v>
      </c>
      <c r="C50" s="51">
        <v>429300046</v>
      </c>
      <c r="D50" s="51">
        <v>4148696106.24</v>
      </c>
      <c r="E50" s="64">
        <v>-0.5</v>
      </c>
      <c r="F50" s="51">
        <v>0</v>
      </c>
      <c r="G50" s="51">
        <v>0</v>
      </c>
      <c r="H50" s="64">
        <v>0</v>
      </c>
      <c r="I50" s="51">
        <v>0</v>
      </c>
      <c r="J50" s="51">
        <v>0</v>
      </c>
      <c r="K50" s="64">
        <v>0</v>
      </c>
    </row>
    <row r="51" spans="2:11" ht="9" customHeight="1">
      <c r="B51" s="43" t="s">
        <v>145</v>
      </c>
      <c r="C51" s="51">
        <v>130194105</v>
      </c>
      <c r="D51" s="51">
        <v>1527382318</v>
      </c>
      <c r="E51" s="64">
        <v>-4.6</v>
      </c>
      <c r="F51" s="51">
        <v>0</v>
      </c>
      <c r="G51" s="51">
        <v>0</v>
      </c>
      <c r="H51" s="64">
        <v>0</v>
      </c>
      <c r="I51" s="51">
        <v>0</v>
      </c>
      <c r="J51" s="51">
        <v>0</v>
      </c>
      <c r="K51" s="64">
        <v>0</v>
      </c>
    </row>
    <row r="52" spans="2:11" ht="9" customHeight="1">
      <c r="B52" s="43" t="s">
        <v>146</v>
      </c>
      <c r="C52" s="51">
        <v>128155576</v>
      </c>
      <c r="D52" s="51">
        <v>1241049367</v>
      </c>
      <c r="E52" s="64">
        <v>0.5</v>
      </c>
      <c r="F52" s="51">
        <v>0</v>
      </c>
      <c r="G52" s="51">
        <v>0</v>
      </c>
      <c r="H52" s="64">
        <v>0</v>
      </c>
      <c r="I52" s="51">
        <v>0</v>
      </c>
      <c r="J52" s="51">
        <v>0</v>
      </c>
      <c r="K52" s="64">
        <v>0</v>
      </c>
    </row>
    <row r="53" spans="2:11" ht="9" customHeight="1">
      <c r="B53" s="43" t="s">
        <v>147</v>
      </c>
      <c r="C53" s="51">
        <v>438107827</v>
      </c>
      <c r="D53" s="51">
        <v>4197655012</v>
      </c>
      <c r="E53" s="64">
        <v>-0.3</v>
      </c>
      <c r="F53" s="51">
        <v>0</v>
      </c>
      <c r="G53" s="51">
        <v>0</v>
      </c>
      <c r="H53" s="64">
        <v>0</v>
      </c>
      <c r="I53" s="51">
        <v>0</v>
      </c>
      <c r="J53" s="51">
        <v>0</v>
      </c>
      <c r="K53" s="64">
        <v>0</v>
      </c>
    </row>
    <row r="54" spans="2:11" ht="9" customHeight="1">
      <c r="B54" s="43" t="s">
        <v>148</v>
      </c>
      <c r="C54" s="51">
        <v>31341787</v>
      </c>
      <c r="D54" s="51">
        <v>309740207</v>
      </c>
      <c r="E54" s="64">
        <v>1.5</v>
      </c>
      <c r="F54" s="51">
        <v>0</v>
      </c>
      <c r="G54" s="51">
        <v>0</v>
      </c>
      <c r="H54" s="64">
        <v>0</v>
      </c>
      <c r="I54" s="51">
        <v>0</v>
      </c>
      <c r="J54" s="51">
        <v>0</v>
      </c>
      <c r="K54" s="64">
        <v>0</v>
      </c>
    </row>
    <row r="55" spans="2:11" ht="9" customHeight="1">
      <c r="B55" s="43" t="s">
        <v>149</v>
      </c>
      <c r="C55" s="51">
        <v>235377336</v>
      </c>
      <c r="D55" s="51">
        <v>2233890945</v>
      </c>
      <c r="E55" s="64">
        <v>1</v>
      </c>
      <c r="F55" s="51">
        <v>0</v>
      </c>
      <c r="G55" s="51">
        <v>0</v>
      </c>
      <c r="H55" s="64">
        <v>0</v>
      </c>
      <c r="I55" s="51">
        <v>0</v>
      </c>
      <c r="J55" s="51">
        <v>0</v>
      </c>
      <c r="K55" s="64">
        <v>0</v>
      </c>
    </row>
    <row r="56" spans="2:11" ht="9" customHeight="1">
      <c r="B56" s="43" t="s">
        <v>150</v>
      </c>
      <c r="C56" s="51">
        <v>35164028</v>
      </c>
      <c r="D56" s="51">
        <v>376162978</v>
      </c>
      <c r="E56" s="64">
        <v>0.3</v>
      </c>
      <c r="F56" s="51">
        <v>0</v>
      </c>
      <c r="G56" s="51">
        <v>0</v>
      </c>
      <c r="H56" s="64">
        <v>0</v>
      </c>
      <c r="I56" s="51">
        <v>0</v>
      </c>
      <c r="J56" s="51">
        <v>0</v>
      </c>
      <c r="K56" s="64">
        <v>0</v>
      </c>
    </row>
    <row r="57" spans="2:11" ht="9" customHeight="1">
      <c r="B57" s="43" t="s">
        <v>151</v>
      </c>
      <c r="C57" s="51">
        <v>280216396</v>
      </c>
      <c r="D57" s="51">
        <v>2640220257</v>
      </c>
      <c r="E57" s="64">
        <v>-0.2</v>
      </c>
      <c r="F57" s="51">
        <v>0</v>
      </c>
      <c r="G57" s="51">
        <v>0</v>
      </c>
      <c r="H57" s="64">
        <v>0</v>
      </c>
      <c r="I57" s="51">
        <v>0</v>
      </c>
      <c r="J57" s="51">
        <v>0</v>
      </c>
      <c r="K57" s="64">
        <v>0</v>
      </c>
    </row>
    <row r="58" spans="2:11" ht="9" customHeight="1">
      <c r="B58" s="43" t="s">
        <v>152</v>
      </c>
      <c r="C58" s="51">
        <v>1093716366</v>
      </c>
      <c r="D58" s="51">
        <v>10547112819</v>
      </c>
      <c r="E58" s="64">
        <v>1.4</v>
      </c>
      <c r="F58" s="51">
        <v>0</v>
      </c>
      <c r="G58" s="51">
        <v>0</v>
      </c>
      <c r="H58" s="64">
        <v>0</v>
      </c>
      <c r="I58" s="51">
        <v>0</v>
      </c>
      <c r="J58" s="51">
        <v>0</v>
      </c>
      <c r="K58" s="64">
        <v>0</v>
      </c>
    </row>
    <row r="59" spans="2:11" ht="9" customHeight="1">
      <c r="B59" s="43" t="s">
        <v>153</v>
      </c>
      <c r="C59" s="51">
        <v>97218982</v>
      </c>
      <c r="D59" s="51">
        <v>928916270</v>
      </c>
      <c r="E59" s="64">
        <v>2.1</v>
      </c>
      <c r="F59" s="51">
        <v>0</v>
      </c>
      <c r="G59" s="51">
        <v>0</v>
      </c>
      <c r="H59" s="64">
        <v>0</v>
      </c>
      <c r="I59" s="51">
        <v>0</v>
      </c>
      <c r="J59" s="51">
        <v>0</v>
      </c>
      <c r="K59" s="64">
        <v>0</v>
      </c>
    </row>
    <row r="60" spans="2:11" ht="9" customHeight="1">
      <c r="B60" s="43" t="s">
        <v>154</v>
      </c>
      <c r="C60" s="52">
        <v>27844454</v>
      </c>
      <c r="D60" s="52">
        <v>267838252</v>
      </c>
      <c r="E60" s="68">
        <v>0.5</v>
      </c>
      <c r="F60" s="52">
        <v>0</v>
      </c>
      <c r="G60" s="52">
        <v>0</v>
      </c>
      <c r="H60" s="68">
        <v>0</v>
      </c>
      <c r="I60" s="52">
        <v>0</v>
      </c>
      <c r="J60" s="52">
        <v>0</v>
      </c>
      <c r="K60" s="68">
        <v>0</v>
      </c>
    </row>
    <row r="61" spans="2:11" ht="9" customHeight="1">
      <c r="B61" s="43" t="s">
        <v>155</v>
      </c>
      <c r="C61" s="52">
        <v>338993161</v>
      </c>
      <c r="D61" s="52">
        <v>3257769370</v>
      </c>
      <c r="E61" s="68">
        <v>-2</v>
      </c>
      <c r="F61" s="52">
        <v>0</v>
      </c>
      <c r="G61" s="52">
        <v>0</v>
      </c>
      <c r="H61" s="68">
        <v>0</v>
      </c>
      <c r="I61" s="52">
        <v>0</v>
      </c>
      <c r="J61" s="52">
        <v>0</v>
      </c>
      <c r="K61" s="68">
        <v>0</v>
      </c>
    </row>
    <row r="62" spans="2:11" ht="9" customHeight="1">
      <c r="B62" s="43" t="s">
        <v>156</v>
      </c>
      <c r="C62" s="51">
        <v>232369148</v>
      </c>
      <c r="D62" s="51">
        <v>2298497974</v>
      </c>
      <c r="E62" s="64">
        <v>2</v>
      </c>
      <c r="F62" s="51">
        <v>0</v>
      </c>
      <c r="G62" s="51">
        <v>0</v>
      </c>
      <c r="H62" s="64">
        <v>0</v>
      </c>
      <c r="I62" s="51">
        <v>0</v>
      </c>
      <c r="J62" s="51">
        <v>0</v>
      </c>
      <c r="K62" s="64">
        <v>0</v>
      </c>
    </row>
    <row r="63" spans="2:11" ht="9" customHeight="1">
      <c r="B63" s="43" t="s">
        <v>157</v>
      </c>
      <c r="C63" s="51">
        <v>25710660</v>
      </c>
      <c r="D63" s="51">
        <v>627867176</v>
      </c>
      <c r="E63" s="64">
        <v>-8.5</v>
      </c>
      <c r="F63" s="51">
        <v>0</v>
      </c>
      <c r="G63" s="51">
        <v>0</v>
      </c>
      <c r="H63" s="64">
        <v>0</v>
      </c>
      <c r="I63" s="51">
        <v>0</v>
      </c>
      <c r="J63" s="51">
        <v>0</v>
      </c>
      <c r="K63" s="64">
        <v>0</v>
      </c>
    </row>
    <row r="64" spans="2:11" ht="9" customHeight="1">
      <c r="B64" s="43" t="s">
        <v>158</v>
      </c>
      <c r="C64" s="51">
        <v>202930517</v>
      </c>
      <c r="D64" s="51">
        <v>1976245277</v>
      </c>
      <c r="E64" s="64">
        <v>-3.9</v>
      </c>
      <c r="F64" s="51">
        <v>0</v>
      </c>
      <c r="G64" s="51">
        <v>0</v>
      </c>
      <c r="H64" s="64">
        <v>0</v>
      </c>
      <c r="I64" s="51">
        <v>0</v>
      </c>
      <c r="J64" s="51">
        <v>0</v>
      </c>
      <c r="K64" s="64">
        <v>0</v>
      </c>
    </row>
    <row r="65" spans="2:11" ht="9" customHeight="1" thickBot="1">
      <c r="B65" s="43" t="s">
        <v>159</v>
      </c>
      <c r="C65" s="51">
        <v>42881949</v>
      </c>
      <c r="D65" s="51">
        <v>303416502</v>
      </c>
      <c r="E65" s="64">
        <v>4</v>
      </c>
      <c r="F65" s="51">
        <v>0</v>
      </c>
      <c r="G65" s="51">
        <v>0</v>
      </c>
      <c r="H65" s="64">
        <v>0</v>
      </c>
      <c r="I65" s="51">
        <v>0</v>
      </c>
      <c r="J65" s="51">
        <v>0</v>
      </c>
      <c r="K65" s="64">
        <v>0</v>
      </c>
    </row>
    <row r="66" spans="2:11" ht="9" customHeight="1" thickTop="1">
      <c r="B66" s="44" t="s">
        <v>160</v>
      </c>
      <c r="C66" s="54">
        <v>11573300815</v>
      </c>
      <c r="D66" s="54">
        <v>113103106636.894</v>
      </c>
      <c r="E66" s="65">
        <v>0.1</v>
      </c>
      <c r="F66" s="54">
        <v>0</v>
      </c>
      <c r="G66" s="54">
        <v>0</v>
      </c>
      <c r="H66" s="65">
        <v>0</v>
      </c>
      <c r="I66" s="54">
        <v>0</v>
      </c>
      <c r="J66" s="54">
        <v>0</v>
      </c>
      <c r="K66" s="65">
        <v>0</v>
      </c>
    </row>
    <row r="67" spans="2:11" ht="9" customHeight="1" thickBot="1">
      <c r="B67" s="45" t="s">
        <v>161</v>
      </c>
      <c r="C67" s="55">
        <v>109869185</v>
      </c>
      <c r="D67" s="55">
        <v>1144698826.314</v>
      </c>
      <c r="E67" s="66">
        <v>-4.8</v>
      </c>
      <c r="F67" s="55">
        <v>0</v>
      </c>
      <c r="G67" s="55">
        <v>0</v>
      </c>
      <c r="H67" s="66">
        <v>0</v>
      </c>
      <c r="I67" s="55">
        <v>0</v>
      </c>
      <c r="J67" s="55">
        <v>0</v>
      </c>
      <c r="K67" s="66">
        <v>0</v>
      </c>
    </row>
    <row r="68" spans="2:11" ht="9" customHeight="1" thickTop="1">
      <c r="B68" s="46" t="s">
        <v>162</v>
      </c>
      <c r="C68" s="56">
        <v>11683170000</v>
      </c>
      <c r="D68" s="56">
        <v>114247805463.208</v>
      </c>
      <c r="E68" s="67">
        <v>0</v>
      </c>
      <c r="F68" s="56">
        <v>0</v>
      </c>
      <c r="G68" s="56">
        <v>0</v>
      </c>
      <c r="H68" s="57">
        <v>0</v>
      </c>
      <c r="I68" s="56">
        <v>0</v>
      </c>
      <c r="J68" s="56">
        <v>0</v>
      </c>
      <c r="K68" s="67">
        <v>0</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208</v>
      </c>
      <c r="C3" s="29" t="s">
        <v>72</v>
      </c>
      <c r="D3" s="29" t="s">
        <v>20</v>
      </c>
      <c r="E3" s="29"/>
      <c r="F3" s="29"/>
    </row>
    <row r="4" ht="7.5"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209</v>
      </c>
    </row>
    <row r="10" spans="2:15" ht="9" customHeight="1">
      <c r="B10" s="85" t="str">
        <f>CONCATENATE("Created On: ",C3)</f>
        <v>Created On: 02/14/2014</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47" t="s">
        <v>33</v>
      </c>
    </row>
    <row r="13" spans="2:15" s="72" customFormat="1" ht="8.25" hidden="1">
      <c r="B13" s="72" t="s">
        <v>99</v>
      </c>
      <c r="C13" s="72" t="s">
        <v>100</v>
      </c>
      <c r="D13" s="72" t="s">
        <v>103</v>
      </c>
      <c r="E13" s="72" t="s">
        <v>106</v>
      </c>
      <c r="F13" s="72" t="s">
        <v>170</v>
      </c>
      <c r="G13" s="72" t="s">
        <v>222</v>
      </c>
      <c r="H13" s="72" t="s">
        <v>176</v>
      </c>
      <c r="I13" s="72" t="s">
        <v>185</v>
      </c>
      <c r="J13" s="72" t="s">
        <v>188</v>
      </c>
      <c r="K13" s="72" t="s">
        <v>191</v>
      </c>
      <c r="L13" s="72" t="s">
        <v>199</v>
      </c>
      <c r="M13" s="72" t="s">
        <v>202</v>
      </c>
      <c r="N13" s="72" t="s">
        <v>205</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110</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111</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112</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113</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114</v>
      </c>
      <c r="C20" s="81">
        <v>169639114</v>
      </c>
      <c r="D20" s="81">
        <v>163531287</v>
      </c>
      <c r="E20" s="81">
        <v>179386511</v>
      </c>
      <c r="F20" s="81">
        <v>168984500</v>
      </c>
      <c r="G20" s="81">
        <v>182433952</v>
      </c>
      <c r="H20" s="81">
        <v>184931519</v>
      </c>
      <c r="I20" s="81">
        <v>192635430</v>
      </c>
      <c r="J20" s="81">
        <v>195628703</v>
      </c>
      <c r="K20" s="81">
        <v>178257667</v>
      </c>
      <c r="L20" s="81">
        <v>181543131</v>
      </c>
      <c r="M20" s="81">
        <v>167719575</v>
      </c>
      <c r="N20" s="81">
        <v>175497664</v>
      </c>
      <c r="O20" s="81">
        <v>2140189053</v>
      </c>
    </row>
    <row r="21" spans="2:15" ht="7.5" customHeight="1">
      <c r="B21" s="74" t="s">
        <v>115</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116</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117</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118</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119</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120</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121</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122</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123</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124</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125</v>
      </c>
      <c r="C31" s="79">
        <v>103289900</v>
      </c>
      <c r="D31" s="79">
        <v>101421352</v>
      </c>
      <c r="E31" s="79">
        <v>108878820</v>
      </c>
      <c r="F31" s="79">
        <v>107705519</v>
      </c>
      <c r="G31" s="79">
        <v>116907772</v>
      </c>
      <c r="H31" s="79">
        <v>113564809</v>
      </c>
      <c r="I31" s="79">
        <v>110962313</v>
      </c>
      <c r="J31" s="79">
        <v>113311433</v>
      </c>
      <c r="K31" s="79">
        <v>106180417</v>
      </c>
      <c r="L31" s="79">
        <v>111732236</v>
      </c>
      <c r="M31" s="79">
        <v>105549120</v>
      </c>
      <c r="N31" s="79">
        <v>107477682</v>
      </c>
      <c r="O31" s="79">
        <v>1306981373</v>
      </c>
    </row>
    <row r="32" spans="2:15" ht="7.5" customHeight="1">
      <c r="B32" s="80" t="s">
        <v>126</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127</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128</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129</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130</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131</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132</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133</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134</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135</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136</v>
      </c>
      <c r="C42" s="79">
        <v>65159907</v>
      </c>
      <c r="D42" s="79">
        <v>62900657</v>
      </c>
      <c r="E42" s="79">
        <v>69551515</v>
      </c>
      <c r="F42" s="79">
        <v>68384835</v>
      </c>
      <c r="G42" s="79">
        <v>75281728</v>
      </c>
      <c r="H42" s="79">
        <v>77448103</v>
      </c>
      <c r="I42" s="79">
        <v>75999197</v>
      </c>
      <c r="J42" s="79">
        <v>74841261</v>
      </c>
      <c r="K42" s="79">
        <v>66843693</v>
      </c>
      <c r="L42" s="79">
        <v>71525395</v>
      </c>
      <c r="M42" s="79">
        <v>66889457</v>
      </c>
      <c r="N42" s="79">
        <v>67961608</v>
      </c>
      <c r="O42" s="79">
        <v>842787356</v>
      </c>
    </row>
    <row r="43" spans="2:15" ht="7.5" customHeight="1">
      <c r="B43" s="75" t="s">
        <v>137</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138</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139</v>
      </c>
      <c r="C45" s="79">
        <v>310548581</v>
      </c>
      <c r="D45" s="79">
        <v>311313448</v>
      </c>
      <c r="E45" s="79">
        <v>345577429</v>
      </c>
      <c r="F45" s="79">
        <v>337348533</v>
      </c>
      <c r="G45" s="79">
        <v>329992429</v>
      </c>
      <c r="H45" s="79">
        <v>362286200</v>
      </c>
      <c r="I45" s="79">
        <v>364478238</v>
      </c>
      <c r="J45" s="79">
        <v>369753076</v>
      </c>
      <c r="K45" s="79">
        <v>334956267</v>
      </c>
      <c r="L45" s="79">
        <v>337550229</v>
      </c>
      <c r="M45" s="79">
        <v>321033000</v>
      </c>
      <c r="N45" s="79">
        <v>343931533</v>
      </c>
      <c r="O45" s="79">
        <v>4068768963</v>
      </c>
    </row>
    <row r="46" spans="2:15" ht="7.5" customHeight="1">
      <c r="B46" s="75" t="s">
        <v>140</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141</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142</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143</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144</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406951532</v>
      </c>
      <c r="O50" s="81">
        <v>4980794607</v>
      </c>
    </row>
    <row r="51" spans="2:15" ht="7.5" customHeight="1">
      <c r="B51" s="74" t="s">
        <v>145</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146</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147</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148</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149</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150</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151</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152</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153</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154</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155</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156</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157</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158</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159</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223</v>
      </c>
      <c r="C66" s="83">
        <v>10807965113</v>
      </c>
      <c r="D66" s="83">
        <v>10597552811</v>
      </c>
      <c r="E66" s="83">
        <v>11173860953</v>
      </c>
      <c r="F66" s="83">
        <v>11118073992</v>
      </c>
      <c r="G66" s="83">
        <v>11633747726</v>
      </c>
      <c r="H66" s="83">
        <v>11616503657</v>
      </c>
      <c r="I66" s="83">
        <v>11581858652</v>
      </c>
      <c r="J66" s="83">
        <v>12004593899</v>
      </c>
      <c r="K66" s="83">
        <v>11076499150</v>
      </c>
      <c r="L66" s="83">
        <v>11398913370</v>
      </c>
      <c r="M66" s="83">
        <v>11017161752</v>
      </c>
      <c r="N66" s="83">
        <v>11102287591</v>
      </c>
      <c r="O66" s="83">
        <v>135129018666</v>
      </c>
    </row>
    <row r="67" spans="2:15" ht="7.5" customHeight="1" thickBot="1">
      <c r="B67" s="77" t="s">
        <v>161</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224</v>
      </c>
      <c r="C68" s="81">
        <v>10935879658</v>
      </c>
      <c r="D68" s="81">
        <v>10718248181</v>
      </c>
      <c r="E68" s="81">
        <v>11293065769</v>
      </c>
      <c r="F68" s="81">
        <v>11243757600</v>
      </c>
      <c r="G68" s="81">
        <v>11764092496</v>
      </c>
      <c r="H68" s="81">
        <v>11736960639</v>
      </c>
      <c r="I68" s="81">
        <v>11706189747</v>
      </c>
      <c r="J68" s="81">
        <v>12122903605</v>
      </c>
      <c r="K68" s="81">
        <v>11183567814</v>
      </c>
      <c r="L68" s="81">
        <v>11507910577</v>
      </c>
      <c r="M68" s="81">
        <v>11138877627</v>
      </c>
      <c r="N68" s="81">
        <v>11231011952</v>
      </c>
      <c r="O68" s="81">
        <v>136582465665</v>
      </c>
    </row>
    <row r="69" spans="2:15" ht="12.75">
      <c r="B69" s="167" t="s">
        <v>225</v>
      </c>
      <c r="C69" s="162"/>
      <c r="D69" s="162"/>
      <c r="E69" s="162"/>
      <c r="F69" s="162"/>
      <c r="G69" s="162"/>
      <c r="H69" s="162"/>
      <c r="I69" s="162"/>
      <c r="J69" s="162"/>
      <c r="K69" s="162"/>
      <c r="L69" s="162"/>
      <c r="M69" s="162"/>
      <c r="N69" s="162"/>
      <c r="O69" s="163"/>
    </row>
    <row r="70" spans="2:15" ht="12.75">
      <c r="B70" s="169" t="s">
        <v>226</v>
      </c>
      <c r="C70" s="114"/>
      <c r="D70" s="114"/>
      <c r="E70" s="114"/>
      <c r="F70" s="114"/>
      <c r="G70" s="114"/>
      <c r="H70" s="114"/>
      <c r="I70" s="114"/>
      <c r="J70" s="114"/>
      <c r="K70" s="114"/>
      <c r="L70" s="114"/>
      <c r="M70" s="114"/>
      <c r="N70" s="114"/>
      <c r="O70" s="125"/>
    </row>
    <row r="71" spans="2:15" ht="12.75">
      <c r="B71" s="168" t="s">
        <v>227</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208</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228</v>
      </c>
    </row>
    <row r="10" spans="2:15" ht="9" customHeight="1">
      <c r="B10" s="85" t="str">
        <f>CONCATENATE("Created On: ",MF33GA!C3)</f>
        <v>Created On: 02/14/2014</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170" t="s">
        <v>99</v>
      </c>
      <c r="C12" s="170" t="s">
        <v>210</v>
      </c>
      <c r="D12" s="170" t="s">
        <v>211</v>
      </c>
      <c r="E12" s="170" t="s">
        <v>212</v>
      </c>
      <c r="F12" s="170" t="s">
        <v>213</v>
      </c>
      <c r="G12" s="170" t="s">
        <v>214</v>
      </c>
      <c r="H12" s="170" t="s">
        <v>215</v>
      </c>
      <c r="I12" s="170" t="s">
        <v>216</v>
      </c>
      <c r="J12" s="170" t="s">
        <v>217</v>
      </c>
      <c r="K12" s="170" t="s">
        <v>218</v>
      </c>
      <c r="L12" s="170" t="s">
        <v>219</v>
      </c>
      <c r="M12" s="170" t="s">
        <v>220</v>
      </c>
      <c r="N12" s="170" t="s">
        <v>221</v>
      </c>
      <c r="O12" s="170" t="s">
        <v>33</v>
      </c>
    </row>
    <row r="13" spans="1:16" ht="12.75" hidden="1">
      <c r="A13" s="72"/>
      <c r="B13" s="72" t="s">
        <v>99</v>
      </c>
      <c r="C13" s="72" t="s">
        <v>100</v>
      </c>
      <c r="D13" s="72" t="s">
        <v>103</v>
      </c>
      <c r="E13" s="72" t="s">
        <v>106</v>
      </c>
      <c r="F13" s="72" t="s">
        <v>170</v>
      </c>
      <c r="G13" s="72" t="s">
        <v>222</v>
      </c>
      <c r="H13" s="72" t="s">
        <v>176</v>
      </c>
      <c r="I13" s="72" t="s">
        <v>185</v>
      </c>
      <c r="J13" s="72" t="s">
        <v>188</v>
      </c>
      <c r="K13" s="72" t="s">
        <v>191</v>
      </c>
      <c r="L13" s="72" t="s">
        <v>199</v>
      </c>
      <c r="M13" s="72" t="s">
        <v>202</v>
      </c>
      <c r="N13" s="72" t="s">
        <v>205</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110</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111</v>
      </c>
      <c r="C17" s="81">
        <v>291333612</v>
      </c>
      <c r="D17" s="81">
        <v>276765822</v>
      </c>
      <c r="E17" s="81">
        <v>299881940</v>
      </c>
      <c r="F17" s="81">
        <v>278006980</v>
      </c>
      <c r="G17" s="81">
        <v>288573236</v>
      </c>
      <c r="H17" s="81">
        <v>277282451</v>
      </c>
      <c r="I17" s="81">
        <v>274670387</v>
      </c>
      <c r="J17" s="81">
        <v>292956425</v>
      </c>
      <c r="K17" s="81">
        <v>262892295</v>
      </c>
      <c r="L17" s="81">
        <v>281911154</v>
      </c>
      <c r="M17" s="81">
        <v>275736107</v>
      </c>
      <c r="N17" s="81">
        <v>283165156</v>
      </c>
      <c r="O17" s="81">
        <v>3383175565</v>
      </c>
    </row>
    <row r="18" spans="2:15" ht="7.5" customHeight="1">
      <c r="B18" s="74" t="s">
        <v>112</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113</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114</v>
      </c>
      <c r="C20" s="81">
        <v>209240066</v>
      </c>
      <c r="D20" s="81">
        <v>209063692</v>
      </c>
      <c r="E20" s="81">
        <v>223101414</v>
      </c>
      <c r="F20" s="81">
        <v>211288710</v>
      </c>
      <c r="G20" s="81">
        <v>233972903</v>
      </c>
      <c r="H20" s="81">
        <v>234483261</v>
      </c>
      <c r="I20" s="81">
        <v>239980245</v>
      </c>
      <c r="J20" s="81">
        <v>251059070</v>
      </c>
      <c r="K20" s="81">
        <v>221992347</v>
      </c>
      <c r="L20" s="81">
        <v>229812086</v>
      </c>
      <c r="M20" s="81">
        <v>213417367</v>
      </c>
      <c r="N20" s="81">
        <v>216809887</v>
      </c>
      <c r="O20" s="81">
        <v>2694221048</v>
      </c>
    </row>
    <row r="21" spans="2:15" ht="7.5" customHeight="1">
      <c r="B21" s="74" t="s">
        <v>115</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116</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117</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118</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119</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120</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121</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122</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123</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124</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125</v>
      </c>
      <c r="C31" s="79">
        <v>136093957</v>
      </c>
      <c r="D31" s="79">
        <v>133337510</v>
      </c>
      <c r="E31" s="79">
        <v>159832852</v>
      </c>
      <c r="F31" s="79">
        <v>139978664</v>
      </c>
      <c r="G31" s="79">
        <v>154414026</v>
      </c>
      <c r="H31" s="79">
        <v>170445073</v>
      </c>
      <c r="I31" s="79">
        <v>150566836</v>
      </c>
      <c r="J31" s="79">
        <v>149931308</v>
      </c>
      <c r="K31" s="79">
        <v>154636140</v>
      </c>
      <c r="L31" s="79">
        <v>148181399</v>
      </c>
      <c r="M31" s="79">
        <v>144429324</v>
      </c>
      <c r="N31" s="79">
        <v>140420368</v>
      </c>
      <c r="O31" s="79">
        <v>1782267457</v>
      </c>
    </row>
    <row r="32" spans="2:15" ht="7.5" customHeight="1">
      <c r="B32" s="80" t="s">
        <v>126</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127</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128</v>
      </c>
      <c r="C34" s="79">
        <v>71845843</v>
      </c>
      <c r="D34" s="79">
        <v>67006530</v>
      </c>
      <c r="E34" s="79">
        <v>61413419</v>
      </c>
      <c r="F34" s="79">
        <v>69559767</v>
      </c>
      <c r="G34" s="79">
        <v>66229829</v>
      </c>
      <c r="H34" s="79">
        <v>71589273</v>
      </c>
      <c r="I34" s="79">
        <v>76268599</v>
      </c>
      <c r="J34" s="79">
        <v>81654383</v>
      </c>
      <c r="K34" s="79">
        <v>80660458</v>
      </c>
      <c r="L34" s="79">
        <v>75963323</v>
      </c>
      <c r="M34" s="79">
        <v>71504231</v>
      </c>
      <c r="N34" s="79">
        <v>69575178</v>
      </c>
      <c r="O34" s="79">
        <v>863270833</v>
      </c>
    </row>
    <row r="35" spans="2:15" ht="7.5" customHeight="1">
      <c r="B35" s="80" t="s">
        <v>129</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130</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131</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132</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133</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134</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135</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136</v>
      </c>
      <c r="C42" s="79">
        <v>97132362</v>
      </c>
      <c r="D42" s="79">
        <v>92001593</v>
      </c>
      <c r="E42" s="79">
        <v>103119620</v>
      </c>
      <c r="F42" s="79">
        <v>100990238</v>
      </c>
      <c r="G42" s="79">
        <v>110174428</v>
      </c>
      <c r="H42" s="79">
        <v>118823400</v>
      </c>
      <c r="I42" s="79">
        <v>109189755</v>
      </c>
      <c r="J42" s="79">
        <v>111496883</v>
      </c>
      <c r="K42" s="79">
        <v>104130645</v>
      </c>
      <c r="L42" s="79">
        <v>109752193</v>
      </c>
      <c r="M42" s="79">
        <v>98751511</v>
      </c>
      <c r="N42" s="79">
        <v>107942120</v>
      </c>
      <c r="O42" s="79">
        <v>1263504748</v>
      </c>
    </row>
    <row r="43" spans="2:15" ht="7.5" customHeight="1">
      <c r="B43" s="75" t="s">
        <v>137</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138</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139</v>
      </c>
      <c r="C45" s="79">
        <v>360402365</v>
      </c>
      <c r="D45" s="79">
        <v>372391607</v>
      </c>
      <c r="E45" s="79">
        <v>413096529</v>
      </c>
      <c r="F45" s="79">
        <v>403789833</v>
      </c>
      <c r="G45" s="79">
        <v>400027100</v>
      </c>
      <c r="H45" s="79">
        <v>429943944</v>
      </c>
      <c r="I45" s="79">
        <v>431606810</v>
      </c>
      <c r="J45" s="79">
        <v>440226728</v>
      </c>
      <c r="K45" s="79">
        <v>397938385</v>
      </c>
      <c r="L45" s="79">
        <v>401849246</v>
      </c>
      <c r="M45" s="79">
        <v>388177430</v>
      </c>
      <c r="N45" s="79">
        <v>409412718</v>
      </c>
      <c r="O45" s="79">
        <v>4848862695</v>
      </c>
    </row>
    <row r="46" spans="2:15" ht="7.5" customHeight="1">
      <c r="B46" s="75" t="s">
        <v>140</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141</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142</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143</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144</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522238722</v>
      </c>
      <c r="O50" s="81">
        <v>6446836594</v>
      </c>
    </row>
    <row r="51" spans="2:15" ht="7.5" customHeight="1">
      <c r="B51" s="74" t="s">
        <v>145</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146</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147</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148</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149</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150</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151</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152</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153</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154</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155</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156</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157</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158</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351187473</v>
      </c>
      <c r="O64" s="79">
        <v>3260621208</v>
      </c>
    </row>
    <row r="65" spans="2:15" ht="7.5" customHeight="1" thickBot="1">
      <c r="B65" s="80" t="s">
        <v>159</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223</v>
      </c>
      <c r="C66" s="83">
        <v>13691533409</v>
      </c>
      <c r="D66" s="83">
        <v>13512528915</v>
      </c>
      <c r="E66" s="83">
        <v>14347887743</v>
      </c>
      <c r="F66" s="83">
        <v>14094478471</v>
      </c>
      <c r="G66" s="83">
        <v>14804258309</v>
      </c>
      <c r="H66" s="83">
        <v>14948769077</v>
      </c>
      <c r="I66" s="83">
        <v>14575491485</v>
      </c>
      <c r="J66" s="83">
        <v>15216029988</v>
      </c>
      <c r="K66" s="83">
        <v>14320445801</v>
      </c>
      <c r="L66" s="83">
        <v>14642380370</v>
      </c>
      <c r="M66" s="83">
        <v>14131767360</v>
      </c>
      <c r="N66" s="83">
        <v>14246429665</v>
      </c>
      <c r="O66" s="83">
        <v>172532000593</v>
      </c>
    </row>
    <row r="67" spans="2:15" ht="7.5" customHeight="1" thickBot="1">
      <c r="B67" s="77" t="s">
        <v>161</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224</v>
      </c>
      <c r="C68" s="81">
        <v>13840221054</v>
      </c>
      <c r="D68" s="81">
        <v>13647476110</v>
      </c>
      <c r="E68" s="81">
        <v>14477074809</v>
      </c>
      <c r="F68" s="81">
        <v>14238218054</v>
      </c>
      <c r="G68" s="81">
        <v>14949793479</v>
      </c>
      <c r="H68" s="81">
        <v>15085100134</v>
      </c>
      <c r="I68" s="81">
        <v>14721859830</v>
      </c>
      <c r="J68" s="81">
        <v>15363221869</v>
      </c>
      <c r="K68" s="81">
        <v>14449990815</v>
      </c>
      <c r="L68" s="81">
        <v>14776723752</v>
      </c>
      <c r="M68" s="81">
        <v>14272306935</v>
      </c>
      <c r="N68" s="81">
        <v>14382567451</v>
      </c>
      <c r="O68" s="81">
        <v>174204554292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2014-02-15T03:37:08Z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