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05" windowWidth="9360" windowHeight="4935"/>
  </bookViews>
  <sheets>
    <sheet name="2012" sheetId="2" r:id="rId1"/>
    <sheet name="Sheet2" sheetId="7" r:id="rId2"/>
  </sheets>
  <definedNames>
    <definedName name="CTFEBS">#REF!</definedName>
    <definedName name="FINAL">#REF!</definedName>
    <definedName name="PRINT">#REF!</definedName>
    <definedName name="_xlnm.Print_Area" localSheetId="0">'2012'!$A$1:$J$62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45621"/>
</workbook>
</file>

<file path=xl/calcChain.xml><?xml version="1.0" encoding="utf-8"?>
<calcChain xmlns="http://schemas.openxmlformats.org/spreadsheetml/2006/main">
  <c r="C50" i="2" l="1"/>
  <c r="C61" i="2"/>
  <c r="I15" i="2" l="1"/>
  <c r="I22" i="2" l="1"/>
  <c r="I29" i="2"/>
  <c r="I32" i="2"/>
  <c r="I45" i="2"/>
  <c r="J39" i="2"/>
  <c r="G54" i="2"/>
  <c r="G44" i="2"/>
  <c r="G34" i="2"/>
  <c r="G42" i="2"/>
  <c r="G25" i="2"/>
  <c r="G15" i="2"/>
  <c r="D55" i="2"/>
  <c r="D21" i="2"/>
  <c r="D35" i="2"/>
  <c r="J27" i="2" l="1"/>
  <c r="D53" i="2"/>
  <c r="G18" i="2" l="1"/>
  <c r="I26" i="2" l="1"/>
  <c r="I24" i="2"/>
  <c r="I59" i="2"/>
  <c r="I51" i="2"/>
  <c r="I23" i="2"/>
  <c r="J24" i="2"/>
  <c r="G51" i="2"/>
  <c r="G50" i="2"/>
  <c r="D57" i="2"/>
  <c r="D49" i="2"/>
  <c r="D41" i="2"/>
  <c r="D37" i="2"/>
  <c r="D34" i="2"/>
  <c r="D33" i="2"/>
  <c r="D32" i="2"/>
  <c r="D30" i="2"/>
  <c r="D29" i="2"/>
  <c r="D24" i="2"/>
  <c r="D23" i="2"/>
  <c r="D20" i="2"/>
  <c r="D19" i="2"/>
  <c r="D18" i="2"/>
  <c r="D15" i="2"/>
  <c r="D12" i="2"/>
  <c r="I60" i="2"/>
  <c r="G60" i="2"/>
  <c r="D60" i="2"/>
  <c r="J51" i="2" l="1"/>
  <c r="J60" i="2"/>
  <c r="D59" i="2"/>
  <c r="J59" i="2"/>
  <c r="G59" i="2"/>
  <c r="I58" i="2"/>
  <c r="G58" i="2"/>
  <c r="D58" i="2"/>
  <c r="I57" i="2"/>
  <c r="G57" i="2"/>
  <c r="J57" i="2" l="1"/>
  <c r="J58" i="2"/>
  <c r="I56" i="2"/>
  <c r="J56" i="2" s="1"/>
  <c r="G56" i="2"/>
  <c r="D56" i="2"/>
  <c r="I55" i="2"/>
  <c r="J55" i="2" s="1"/>
  <c r="G55" i="2"/>
  <c r="I54" i="2" l="1"/>
  <c r="D54" i="2"/>
  <c r="J54" i="2" l="1"/>
  <c r="I53" i="2"/>
  <c r="G53" i="2"/>
  <c r="G52" i="2"/>
  <c r="D51" i="2"/>
  <c r="I48" i="2"/>
  <c r="D48" i="2"/>
  <c r="G49" i="2"/>
  <c r="G48" i="2"/>
  <c r="G36" i="2"/>
  <c r="G31" i="2"/>
  <c r="G30" i="2"/>
  <c r="G29" i="2"/>
  <c r="G35" i="2"/>
  <c r="G46" i="2"/>
  <c r="G47" i="2"/>
  <c r="I47" i="2"/>
  <c r="D47" i="2"/>
  <c r="J53" i="2" l="1"/>
  <c r="D50" i="2"/>
  <c r="J47" i="2"/>
  <c r="I46" i="2"/>
  <c r="J46" i="2"/>
  <c r="D46" i="2"/>
  <c r="J45" i="2" l="1"/>
  <c r="D45" i="2"/>
  <c r="I44" i="2"/>
  <c r="D44" i="2"/>
  <c r="I43" i="2"/>
  <c r="G43" i="2"/>
  <c r="D43" i="2"/>
  <c r="I42" i="2"/>
  <c r="D42" i="2"/>
  <c r="I41" i="2"/>
  <c r="G41" i="2"/>
  <c r="I40" i="2"/>
  <c r="G40" i="2"/>
  <c r="G39" i="2"/>
  <c r="I38" i="2"/>
  <c r="G38" i="2"/>
  <c r="D38" i="2"/>
  <c r="J41" i="2" l="1"/>
  <c r="J42" i="2"/>
  <c r="J44" i="2"/>
  <c r="J43" i="2"/>
  <c r="D36" i="2"/>
  <c r="I34" i="2"/>
  <c r="I33" i="2"/>
  <c r="J33" i="2"/>
  <c r="G33" i="2"/>
  <c r="G32" i="2"/>
  <c r="J32" i="2"/>
  <c r="I30" i="2" l="1"/>
  <c r="J29" i="2"/>
  <c r="I28" i="2"/>
  <c r="I25" i="2"/>
  <c r="D25" i="2"/>
  <c r="J25" i="2" l="1"/>
  <c r="G24" i="2"/>
  <c r="G23" i="2" l="1"/>
  <c r="G22" i="2"/>
  <c r="D22" i="2"/>
  <c r="G20" i="2"/>
  <c r="G19" i="2"/>
  <c r="I18" i="2"/>
  <c r="I10" i="2"/>
  <c r="G10" i="2"/>
  <c r="G21" i="2" l="1"/>
  <c r="I17" i="2"/>
  <c r="G17" i="2"/>
  <c r="D17" i="2"/>
  <c r="I16" i="2"/>
  <c r="G16" i="2"/>
  <c r="D16" i="2"/>
  <c r="I14" i="2"/>
  <c r="G14" i="2"/>
  <c r="D14" i="2"/>
  <c r="I13" i="2"/>
  <c r="D13" i="2"/>
  <c r="G13" i="2"/>
  <c r="G12" i="2"/>
  <c r="G11" i="2"/>
  <c r="D10" i="2"/>
  <c r="G28" i="2" l="1"/>
  <c r="D39" i="2" l="1"/>
  <c r="G27" i="2"/>
  <c r="D27" i="2"/>
  <c r="J26" i="2"/>
  <c r="G26" i="2"/>
  <c r="D26" i="2"/>
  <c r="I52" i="2" l="1"/>
  <c r="J52" i="2" s="1"/>
  <c r="D52" i="2"/>
  <c r="G37" i="2" l="1"/>
  <c r="I11" i="2" l="1"/>
  <c r="I50" i="2" l="1"/>
  <c r="J48" i="2"/>
  <c r="J34" i="2"/>
  <c r="J30" i="2"/>
  <c r="J23" i="2"/>
  <c r="J22" i="2"/>
  <c r="J14" i="2"/>
  <c r="J15" i="2"/>
  <c r="J16" i="2"/>
  <c r="J17" i="2"/>
  <c r="J18" i="2"/>
  <c r="J13" i="2"/>
  <c r="J10" i="2"/>
  <c r="I49" i="2"/>
  <c r="G45" i="2"/>
  <c r="I36" i="2"/>
  <c r="J36" i="2" s="1"/>
  <c r="J49" i="2" l="1"/>
  <c r="J50" i="2"/>
  <c r="D40" i="2"/>
  <c r="J38" i="2"/>
  <c r="I37" i="2"/>
  <c r="I35" i="2"/>
  <c r="J35" i="2" s="1"/>
  <c r="I31" i="2"/>
  <c r="J31" i="2" s="1"/>
  <c r="G61" i="2"/>
  <c r="D31" i="2"/>
  <c r="J28" i="2"/>
  <c r="D28" i="2"/>
  <c r="I21" i="2"/>
  <c r="J21" i="2" s="1"/>
  <c r="I20" i="2"/>
  <c r="J20" i="2" s="1"/>
  <c r="I19" i="2"/>
  <c r="J19" i="2" s="1"/>
  <c r="I12" i="2"/>
  <c r="D11" i="2"/>
  <c r="J40" i="2" l="1"/>
  <c r="J12" i="2"/>
  <c r="J11" i="2"/>
  <c r="D61" i="2"/>
  <c r="I61" i="2"/>
  <c r="J37" i="2"/>
  <c r="J61" i="2" l="1"/>
</calcChain>
</file>

<file path=xl/sharedStrings.xml><?xml version="1.0" encoding="utf-8"?>
<sst xmlns="http://schemas.openxmlformats.org/spreadsheetml/2006/main" count="86" uniqueCount="72">
  <si>
    <t>TABLE MV-10</t>
  </si>
  <si>
    <t>PUBLICLY OWNED</t>
  </si>
  <si>
    <t>TOTAL BUSES</t>
  </si>
  <si>
    <t>SCHOOL</t>
  </si>
  <si>
    <t/>
  </si>
  <si>
    <t>STATE, COUNTY,</t>
  </si>
  <si>
    <t>TOTAL</t>
  </si>
  <si>
    <t>STATE</t>
  </si>
  <si>
    <t>COMMERCIAL</t>
  </si>
  <si>
    <t>AND OTHER</t>
  </si>
  <si>
    <t>AND MUNICIPAL</t>
  </si>
  <si>
    <t>GRAND</t>
  </si>
  <si>
    <t>AND FEDERAL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</si>
  <si>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</si>
  <si>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</si>
  <si>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</si>
  <si>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</si>
  <si>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</si>
  <si>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</si>
  <si>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</si>
  <si>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</si>
  <si>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</si>
  <si>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</si>
  <si>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</si>
  <si>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</si>
  <si>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</si>
  <si>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</si>
  <si>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</si>
  <si>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</si>
  <si>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</si>
  <si>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</si>
  <si>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</si>
  <si>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</si>
  <si>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</si>
  <si>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</si>
  <si>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</si>
  <si>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</si>
  <si>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</si>
  <si>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</si>
  <si>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</si>
  <si>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</si>
  <si>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</si>
  <si>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</si>
  <si>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</si>
  <si>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</si>
  <si>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</si>
  <si>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</si>
  <si>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</si>
  <si>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</si>
  <si>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</si>
  <si>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</si>
  <si>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</si>
  <si>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</si>
  <si>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</si>
  <si>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</si>
  <si>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</si>
  <si>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</si>
  <si>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</si>
  <si>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</si>
  <si>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</si>
  <si>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</si>
  <si>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Indiana</t>
  </si>
  <si>
    <t>New Jersey</t>
  </si>
  <si>
    <t>Texas</t>
  </si>
  <si>
    <t>PRIVATE AND COMMERCIAL (1)</t>
  </si>
  <si>
    <t xml:space="preserve">BUSES </t>
  </si>
  <si>
    <t>FEDERAL  (2)</t>
  </si>
  <si>
    <t>(SCHOOL) (1)</t>
  </si>
  <si>
    <t>(1) Data estimated by FHWA from state reported data and from other sources.
(2) Data from General Services Administration (GSA).</t>
  </si>
  <si>
    <t>BUS REGISTRATIONS - 2013</t>
  </si>
  <si>
    <t>January 2015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</si>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</sst>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_);[Red]\(#,##0\);\—_)"/>
  </numFmts>
  <fonts count="27">
    <font>
      <sz val="6"/>
      <name val="P-AVGAR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P-AVGARD"/>
    </font>
    <font>
      <sz val="5"/>
      <name val="P-AVGARD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color indexed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</borders>
  <cellStyleXfs count="51">
    <xf numFmtId="37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4" applyNumberFormat="0" applyAlignment="0" applyProtection="0"/>
    <xf numFmtId="0" fontId="10" fillId="21" borderId="25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26" applyNumberFormat="0" applyFill="0" applyAlignment="0" applyProtection="0"/>
    <xf numFmtId="0" fontId="15" fillId="0" borderId="27" applyNumberFormat="0" applyFill="0" applyAlignment="0" applyProtection="0"/>
    <xf numFmtId="0" fontId="16" fillId="0" borderId="2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4" applyNumberFormat="0" applyAlignment="0" applyProtection="0"/>
    <xf numFmtId="0" fontId="18" fillId="0" borderId="29" applyNumberFormat="0" applyFill="0" applyAlignment="0" applyProtection="0"/>
    <xf numFmtId="0" fontId="19" fillId="22" borderId="0" applyNumberFormat="0" applyBorder="0" applyAlignment="0" applyProtection="0"/>
    <xf numFmtId="0" fontId="11" fillId="0" borderId="0"/>
    <xf numFmtId="0" fontId="2" fillId="0" borderId="0"/>
    <xf numFmtId="0" fontId="11" fillId="23" borderId="30" applyNumberFormat="0" applyFont="0" applyAlignment="0" applyProtection="0"/>
    <xf numFmtId="0" fontId="20" fillId="20" borderId="31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</cellStyleXfs>
  <cellXfs count="61">
    <xf numFmtId="37" fontId="0" fillId="0" borderId="0" xfId="0"/>
    <xf numFmtId="37" fontId="0" fillId="0" borderId="0" xfId="0" applyProtection="1"/>
    <xf numFmtId="37" fontId="4" fillId="0" borderId="0" xfId="0" applyFont="1" applyProtection="1"/>
    <xf numFmtId="37" fontId="24" fillId="0" borderId="0" xfId="0" applyFont="1" applyAlignment="1" applyProtection="1">
      <alignment horizontal="center"/>
    </xf>
    <xf numFmtId="37" fontId="5" fillId="0" borderId="0" xfId="0" applyFont="1"/>
    <xf numFmtId="37" fontId="5" fillId="0" borderId="0" xfId="0" applyFont="1" applyAlignment="1" applyProtection="1">
      <alignment horizontal="center"/>
    </xf>
    <xf numFmtId="37" fontId="5" fillId="0" borderId="0" xfId="0" applyFont="1" applyProtection="1"/>
    <xf numFmtId="37" fontId="5" fillId="0" borderId="1" xfId="0" applyFont="1" applyBorder="1" applyAlignment="1" applyProtection="1">
      <alignment horizontal="center"/>
    </xf>
    <xf numFmtId="37" fontId="5" fillId="0" borderId="6" xfId="0" applyFont="1" applyBorder="1" applyAlignment="1" applyProtection="1">
      <alignment horizontal="center"/>
    </xf>
    <xf numFmtId="37" fontId="5" fillId="0" borderId="7" xfId="0" applyFont="1" applyBorder="1" applyAlignment="1" applyProtection="1">
      <alignment horizontal="center"/>
    </xf>
    <xf numFmtId="37" fontId="5" fillId="0" borderId="8" xfId="0" applyFont="1" applyBorder="1" applyAlignment="1" applyProtection="1">
      <alignment horizontal="center"/>
    </xf>
    <xf numFmtId="37" fontId="5" fillId="0" borderId="9" xfId="0" applyFont="1" applyBorder="1" applyProtection="1"/>
    <xf numFmtId="37" fontId="5" fillId="0" borderId="10" xfId="0" applyFont="1" applyBorder="1" applyProtection="1"/>
    <xf numFmtId="37" fontId="5" fillId="0" borderId="11" xfId="0" applyFont="1" applyBorder="1" applyProtection="1"/>
    <xf numFmtId="37" fontId="5" fillId="0" borderId="12" xfId="0" applyFont="1" applyBorder="1" applyProtection="1"/>
    <xf numFmtId="164" fontId="5" fillId="0" borderId="6" xfId="0" applyNumberFormat="1" applyFont="1" applyFill="1" applyBorder="1" applyProtection="1"/>
    <xf numFmtId="37" fontId="0" fillId="0" borderId="0" xfId="0" applyFont="1"/>
    <xf numFmtId="37" fontId="0" fillId="0" borderId="0" xfId="0" applyFont="1" applyAlignment="1">
      <alignment wrapText="1"/>
    </xf>
    <xf numFmtId="37" fontId="5" fillId="24" borderId="6" xfId="0" applyFont="1" applyFill="1" applyBorder="1" applyProtection="1"/>
    <xf numFmtId="164" fontId="5" fillId="24" borderId="6" xfId="0" applyNumberFormat="1" applyFont="1" applyFill="1" applyBorder="1" applyProtection="1"/>
    <xf numFmtId="164" fontId="5" fillId="24" borderId="7" xfId="0" applyNumberFormat="1" applyFont="1" applyFill="1" applyBorder="1" applyProtection="1"/>
    <xf numFmtId="37" fontId="5" fillId="24" borderId="9" xfId="0" applyFont="1" applyFill="1" applyBorder="1" applyProtection="1"/>
    <xf numFmtId="164" fontId="5" fillId="24" borderId="9" xfId="0" applyNumberFormat="1" applyFont="1" applyFill="1" applyBorder="1" applyProtection="1"/>
    <xf numFmtId="164" fontId="5" fillId="24" borderId="10" xfId="0" applyNumberFormat="1" applyFont="1" applyFill="1" applyBorder="1" applyProtection="1"/>
    <xf numFmtId="164" fontId="5" fillId="24" borderId="19" xfId="0" applyNumberFormat="1" applyFont="1" applyFill="1" applyBorder="1" applyProtection="1"/>
    <xf numFmtId="164" fontId="5" fillId="24" borderId="1" xfId="0" applyNumberFormat="1" applyFont="1" applyFill="1" applyBorder="1" applyProtection="1"/>
    <xf numFmtId="164" fontId="5" fillId="24" borderId="33" xfId="0" applyNumberFormat="1" applyFont="1" applyFill="1" applyBorder="1" applyProtection="1"/>
    <xf numFmtId="37" fontId="5" fillId="24" borderId="14" xfId="0" applyFont="1" applyFill="1" applyBorder="1" applyProtection="1"/>
    <xf numFmtId="164" fontId="5" fillId="24" borderId="14" xfId="0" applyNumberFormat="1" applyFont="1" applyFill="1" applyBorder="1" applyProtection="1"/>
    <xf numFmtId="164" fontId="5" fillId="24" borderId="15" xfId="0" applyNumberFormat="1" applyFont="1" applyFill="1" applyBorder="1" applyProtection="1"/>
    <xf numFmtId="49" fontId="26" fillId="0" borderId="0" xfId="0" applyNumberFormat="1" applyFont="1" applyFill="1" applyAlignment="1" applyProtection="1">
      <alignment horizontal="left"/>
    </xf>
    <xf numFmtId="37" fontId="25" fillId="0" borderId="0" xfId="0" applyFont="1" applyAlignment="1" applyProtection="1">
      <alignment horizontal="right"/>
    </xf>
    <xf numFmtId="164" fontId="5" fillId="0" borderId="6" xfId="0" applyNumberFormat="1" applyFont="1" applyFill="1" applyBorder="1" applyProtection="1"/>
    <xf numFmtId="164" fontId="5" fillId="24" borderId="6" xfId="0" applyNumberFormat="1" applyFont="1" applyFill="1" applyBorder="1" applyProtection="1"/>
    <xf numFmtId="164" fontId="5" fillId="24" borderId="9" xfId="0" applyNumberFormat="1" applyFont="1" applyFill="1" applyBorder="1" applyProtection="1"/>
    <xf numFmtId="164" fontId="5" fillId="24" borderId="14" xfId="0" applyNumberFormat="1" applyFont="1" applyFill="1" applyBorder="1" applyProtection="1"/>
    <xf numFmtId="164" fontId="5" fillId="0" borderId="6" xfId="0" applyNumberFormat="1" applyFont="1" applyFill="1" applyBorder="1" applyProtection="1"/>
    <xf numFmtId="164" fontId="5" fillId="24" borderId="8" xfId="0" applyNumberFormat="1" applyFont="1" applyFill="1" applyBorder="1" applyProtection="1"/>
    <xf numFmtId="164" fontId="5" fillId="24" borderId="11" xfId="0" applyNumberFormat="1" applyFont="1" applyFill="1" applyBorder="1" applyProtection="1"/>
    <xf numFmtId="164" fontId="5" fillId="24" borderId="16" xfId="0" applyNumberFormat="1" applyFont="1" applyFill="1" applyBorder="1" applyProtection="1"/>
    <xf numFmtId="164" fontId="5" fillId="0" borderId="6" xfId="0" applyNumberFormat="1" applyFont="1" applyFill="1" applyBorder="1" applyProtection="1"/>
    <xf numFmtId="164" fontId="5" fillId="24" borderId="6" xfId="0" applyNumberFormat="1" applyFont="1" applyFill="1" applyBorder="1" applyProtection="1"/>
    <xf numFmtId="164" fontId="5" fillId="24" borderId="9" xfId="0" applyNumberFormat="1" applyFont="1" applyFill="1" applyBorder="1" applyProtection="1"/>
    <xf numFmtId="164" fontId="5" fillId="24" borderId="13" xfId="0" applyNumberFormat="1" applyFont="1" applyFill="1" applyBorder="1" applyProtection="1"/>
    <xf numFmtId="164" fontId="5" fillId="24" borderId="17" xfId="0" applyNumberFormat="1" applyFont="1" applyFill="1" applyBorder="1" applyProtection="1"/>
    <xf numFmtId="164" fontId="5" fillId="0" borderId="6" xfId="0" applyNumberFormat="1" applyFont="1" applyFill="1" applyBorder="1" applyProtection="1"/>
    <xf numFmtId="164" fontId="5" fillId="24" borderId="8" xfId="0" applyNumberFormat="1" applyFont="1" applyFill="1" applyBorder="1" applyProtection="1"/>
    <xf numFmtId="164" fontId="5" fillId="24" borderId="20" xfId="0" applyNumberFormat="1" applyFont="1" applyFill="1" applyBorder="1" applyProtection="1"/>
    <xf numFmtId="164" fontId="5" fillId="24" borderId="11" xfId="0" applyNumberFormat="1" applyFont="1" applyFill="1" applyBorder="1" applyProtection="1"/>
    <xf numFmtId="164" fontId="5" fillId="24" borderId="34" xfId="0" applyNumberFormat="1" applyFont="1" applyFill="1" applyBorder="1" applyProtection="1"/>
    <xf numFmtId="164" fontId="5" fillId="24" borderId="16" xfId="0" applyNumberFormat="1" applyFont="1" applyFill="1" applyBorder="1" applyProtection="1"/>
    <xf numFmtId="37" fontId="5" fillId="0" borderId="18" xfId="0" applyFont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 applyProtection="1">
      <alignment horizontal="center"/>
    </xf>
    <xf numFmtId="37" fontId="5" fillId="0" borderId="5" xfId="0" applyFont="1" applyBorder="1" applyAlignment="1">
      <alignment horizontal="center"/>
    </xf>
    <xf numFmtId="37" fontId="5" fillId="0" borderId="21" xfId="0" applyFont="1" applyBorder="1" applyAlignment="1" applyProtection="1">
      <alignment wrapText="1"/>
    </xf>
    <xf numFmtId="37" fontId="5" fillId="0" borderId="22" xfId="0" applyFont="1" applyBorder="1" applyAlignment="1">
      <alignment wrapText="1"/>
    </xf>
    <xf numFmtId="37" fontId="5" fillId="0" borderId="23" xfId="0" applyFont="1" applyBorder="1" applyAlignment="1">
      <alignment wrapText="1"/>
    </xf>
    <xf numFmtId="37" fontId="3" fillId="0" borderId="0" xfId="0" applyFont="1" applyAlignment="1" applyProtection="1">
      <alignment horizontal="center"/>
    </xf>
    <xf numFmtId="37" fontId="0" fillId="0" borderId="0" xfId="0" applyAlignment="1">
      <alignment horizontal="center"/>
    </xf>
  </cellXfs>
  <cellStyles count="5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2" xfId="29"/>
    <cellStyle name="Currency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3 2" xfId="50"/>
    <cellStyle name="Normal 4" xfId="1"/>
    <cellStyle name="Normal 4 2" xfId="49"/>
    <cellStyle name="Note 2" xfId="42"/>
    <cellStyle name="Output 2" xfId="43"/>
    <cellStyle name="Percent 2" xfId="44"/>
    <cellStyle name="Percent 3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J62"/>
  <sheetViews>
    <sheetView showGridLines="0" tabSelected="1" defaultGridColor="0" colorId="22" zoomScale="150" zoomScaleNormal="150" workbookViewId="0">
      <selection activeCell="A62" sqref="A62:J62"/>
    </sheetView>
  </sheetViews>
  <sheetFormatPr defaultColWidth="6.796875" defaultRowHeight="8.25" customHeight="1"/>
  <cols>
    <col min="1" max="1" width="16.19921875" bestFit="1" customWidth="1"/>
    <col min="2" max="5" width="12.796875" customWidth="1"/>
    <col min="6" max="6" width="15" bestFit="1" customWidth="1"/>
    <col min="7" max="7" width="9.59765625" customWidth="1"/>
    <col min="8" max="10" width="12.796875" customWidth="1"/>
  </cols>
  <sheetData>
    <row r="1" spans="1:10" ht="16.5" customHeight="1">
      <c r="A1" s="59" t="s">
        <v>69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8.25" customHeigh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s="16" customFormat="1" ht="8.25" customHeight="1">
      <c r="A3" s="30" t="s">
        <v>70</v>
      </c>
      <c r="B3" s="3"/>
      <c r="C3" s="4"/>
      <c r="D3" s="5"/>
      <c r="E3" s="3"/>
      <c r="F3" s="3"/>
      <c r="G3" s="5"/>
      <c r="H3" s="5"/>
      <c r="I3" s="6"/>
      <c r="J3" s="31" t="s">
        <v>0</v>
      </c>
    </row>
    <row r="4" spans="1:10" s="16" customFormat="1" ht="8.25" customHeight="1">
      <c r="A4" s="7"/>
      <c r="B4" s="51" t="s">
        <v>64</v>
      </c>
      <c r="C4" s="52"/>
      <c r="D4" s="53"/>
      <c r="E4" s="54" t="s">
        <v>1</v>
      </c>
      <c r="F4" s="52"/>
      <c r="G4" s="53"/>
      <c r="H4" s="54" t="s">
        <v>2</v>
      </c>
      <c r="I4" s="52"/>
      <c r="J4" s="55"/>
    </row>
    <row r="5" spans="1:10" s="16" customFormat="1" ht="8.25" customHeight="1">
      <c r="A5" s="8"/>
      <c r="B5" s="7"/>
      <c r="C5" s="7"/>
      <c r="D5" s="9"/>
      <c r="E5" s="10"/>
      <c r="F5" s="7"/>
      <c r="G5" s="9"/>
      <c r="H5" s="10"/>
      <c r="I5" s="7"/>
      <c r="J5" s="7"/>
    </row>
    <row r="6" spans="1:10" s="16" customFormat="1" ht="8.25" customHeight="1">
      <c r="A6" s="8"/>
      <c r="B6" s="8" t="s">
        <v>8</v>
      </c>
      <c r="C6" s="8" t="s">
        <v>3</v>
      </c>
      <c r="D6" s="9" t="s">
        <v>4</v>
      </c>
      <c r="E6" s="10" t="s">
        <v>4</v>
      </c>
      <c r="F6" s="8" t="s">
        <v>5</v>
      </c>
      <c r="G6" s="9" t="s">
        <v>4</v>
      </c>
      <c r="H6" s="10" t="s">
        <v>6</v>
      </c>
      <c r="I6" s="8" t="s">
        <v>6</v>
      </c>
      <c r="J6" s="8" t="s">
        <v>4</v>
      </c>
    </row>
    <row r="7" spans="1:10" s="16" customFormat="1" ht="8.25" customHeight="1">
      <c r="A7" s="8" t="s">
        <v>7</v>
      </c>
      <c r="B7" s="8" t="s">
        <v>65</v>
      </c>
      <c r="C7" s="8" t="s">
        <v>9</v>
      </c>
      <c r="D7" s="9" t="s">
        <v>6</v>
      </c>
      <c r="E7" s="10" t="s">
        <v>66</v>
      </c>
      <c r="F7" s="8" t="s">
        <v>10</v>
      </c>
      <c r="G7" s="9" t="s">
        <v>6</v>
      </c>
      <c r="H7" s="10" t="s">
        <v>3</v>
      </c>
      <c r="I7" s="8" t="s">
        <v>8</v>
      </c>
      <c r="J7" s="8" t="s">
        <v>11</v>
      </c>
    </row>
    <row r="8" spans="1:10" s="16" customFormat="1" ht="8.25" customHeight="1">
      <c r="A8" s="8"/>
      <c r="B8" s="8" t="s">
        <v>4</v>
      </c>
      <c r="D8" s="9" t="s">
        <v>4</v>
      </c>
      <c r="E8" s="10" t="s">
        <v>4</v>
      </c>
      <c r="F8" s="8" t="s">
        <v>67</v>
      </c>
      <c r="G8" s="9" t="s">
        <v>4</v>
      </c>
      <c r="H8" s="10" t="s">
        <v>9</v>
      </c>
      <c r="I8" s="8" t="s">
        <v>12</v>
      </c>
      <c r="J8" s="8" t="s">
        <v>6</v>
      </c>
    </row>
    <row r="9" spans="1:10" s="16" customFormat="1" ht="8.25" customHeight="1">
      <c r="A9" s="11"/>
      <c r="B9" s="11"/>
      <c r="C9" s="11"/>
      <c r="D9" s="12"/>
      <c r="E9" s="13"/>
      <c r="F9" s="14"/>
      <c r="G9" s="12"/>
      <c r="H9" s="13"/>
      <c r="I9" s="11"/>
      <c r="J9" s="11"/>
    </row>
    <row r="10" spans="1:10" s="16" customFormat="1" ht="9.75" customHeight="1">
      <c r="A10" s="18" t="s">
        <v>13</v>
      </c>
      <c r="B10" s="33">
        <v>448.61812921890066</v>
      </c>
      <c r="C10" s="33">
        <v>688</v>
      </c>
      <c r="D10" s="20">
        <f t="shared" ref="D10:D20" si="0">SUM(B10:C10)</f>
        <v>1136.6181292189008</v>
      </c>
      <c r="E10" s="37">
        <v>104</v>
      </c>
      <c r="F10" s="41">
        <v>3969</v>
      </c>
      <c r="G10" s="20">
        <f t="shared" ref="G10:G18" si="1">SUM(E10:F10)</f>
        <v>4073</v>
      </c>
      <c r="H10" s="47">
        <v>4853.3818707810997</v>
      </c>
      <c r="I10" s="19">
        <f t="shared" ref="I10:I15" si="2">+B10+E10</f>
        <v>552.61812921890066</v>
      </c>
      <c r="J10" s="19">
        <f>SUM(H10:I10)</f>
        <v>5406</v>
      </c>
    </row>
    <row r="11" spans="1:10" s="16" customFormat="1" ht="9.75" customHeight="1">
      <c r="A11" s="18" t="s">
        <v>14</v>
      </c>
      <c r="B11" s="33">
        <v>539.67018469656989</v>
      </c>
      <c r="C11" s="33">
        <v>1584.1055408970976</v>
      </c>
      <c r="D11" s="20">
        <f t="shared" si="0"/>
        <v>2123.7757255936676</v>
      </c>
      <c r="E11" s="37">
        <v>88</v>
      </c>
      <c r="F11" s="41">
        <v>1299</v>
      </c>
      <c r="G11" s="20">
        <f t="shared" si="1"/>
        <v>1387</v>
      </c>
      <c r="H11" s="46">
        <v>2912.3298153034302</v>
      </c>
      <c r="I11" s="19">
        <f t="shared" si="2"/>
        <v>627.67018469656989</v>
      </c>
      <c r="J11" s="19">
        <f>SUM(H11:I11)</f>
        <v>3540</v>
      </c>
    </row>
    <row r="12" spans="1:10" s="16" customFormat="1" ht="9.75" customHeight="1">
      <c r="A12" s="18" t="s">
        <v>15</v>
      </c>
      <c r="B12" s="33">
        <v>3994.5746898263028</v>
      </c>
      <c r="C12" s="33">
        <v>5416.7652605459061</v>
      </c>
      <c r="D12" s="20">
        <f t="shared" si="0"/>
        <v>9411.3399503722085</v>
      </c>
      <c r="E12" s="37">
        <v>269</v>
      </c>
      <c r="F12" s="41">
        <v>4686</v>
      </c>
      <c r="G12" s="20">
        <f t="shared" si="1"/>
        <v>4955</v>
      </c>
      <c r="H12" s="46">
        <v>16725.425310173698</v>
      </c>
      <c r="I12" s="19">
        <f t="shared" si="2"/>
        <v>4263.5746898263023</v>
      </c>
      <c r="J12" s="19">
        <f>SUM(H12:I12)</f>
        <v>20989</v>
      </c>
    </row>
    <row r="13" spans="1:10" s="16" customFormat="1" ht="9.75" customHeight="1">
      <c r="A13" s="21" t="s">
        <v>16</v>
      </c>
      <c r="B13" s="34">
        <v>295.38887325861333</v>
      </c>
      <c r="C13" s="34">
        <v>1013.670704845815</v>
      </c>
      <c r="D13" s="20">
        <f t="shared" si="0"/>
        <v>1309.0595781044283</v>
      </c>
      <c r="E13" s="38">
        <v>50</v>
      </c>
      <c r="F13" s="42">
        <v>9049.2845559477246</v>
      </c>
      <c r="G13" s="23">
        <f t="shared" si="1"/>
        <v>9099.2845559477246</v>
      </c>
      <c r="H13" s="48">
        <v>10049.611126741387</v>
      </c>
      <c r="I13" s="19">
        <f t="shared" si="2"/>
        <v>345.38887325861333</v>
      </c>
      <c r="J13" s="19">
        <f>+H13+I13</f>
        <v>10395</v>
      </c>
    </row>
    <row r="14" spans="1:10" s="16" customFormat="1" ht="9.75" customHeight="1">
      <c r="A14" s="18" t="s">
        <v>17</v>
      </c>
      <c r="B14" s="33">
        <v>18119</v>
      </c>
      <c r="C14" s="33">
        <v>26176.912288737236</v>
      </c>
      <c r="D14" s="24">
        <f t="shared" si="0"/>
        <v>44295.912288737236</v>
      </c>
      <c r="E14" s="37">
        <v>556</v>
      </c>
      <c r="F14" s="41">
        <v>58638</v>
      </c>
      <c r="G14" s="20">
        <f t="shared" si="1"/>
        <v>59194</v>
      </c>
      <c r="H14" s="46">
        <v>74209</v>
      </c>
      <c r="I14" s="25">
        <f t="shared" si="2"/>
        <v>18675</v>
      </c>
      <c r="J14" s="25">
        <f>+H14+I14</f>
        <v>92884</v>
      </c>
    </row>
    <row r="15" spans="1:10" s="16" customFormat="1" ht="9.75" customHeight="1">
      <c r="A15" s="18" t="s">
        <v>18</v>
      </c>
      <c r="B15" s="33">
        <v>4784</v>
      </c>
      <c r="C15" s="33">
        <v>3099</v>
      </c>
      <c r="D15" s="20">
        <f t="shared" si="0"/>
        <v>7883</v>
      </c>
      <c r="E15" s="37">
        <v>121</v>
      </c>
      <c r="F15" s="41">
        <v>3996</v>
      </c>
      <c r="G15" s="20">
        <f t="shared" si="1"/>
        <v>4117</v>
      </c>
      <c r="H15" s="46">
        <v>6853</v>
      </c>
      <c r="I15" s="19">
        <f t="shared" si="2"/>
        <v>4905</v>
      </c>
      <c r="J15" s="19">
        <f>+H15+I15</f>
        <v>11758</v>
      </c>
    </row>
    <row r="16" spans="1:10" s="16" customFormat="1" ht="9.75" customHeight="1">
      <c r="A16" s="18" t="s">
        <v>19</v>
      </c>
      <c r="B16" s="33">
        <v>266.43069041397689</v>
      </c>
      <c r="C16" s="33">
        <v>3242.7999674214043</v>
      </c>
      <c r="D16" s="20">
        <f t="shared" si="0"/>
        <v>3509.230657835381</v>
      </c>
      <c r="E16" s="37">
        <v>21</v>
      </c>
      <c r="F16" s="41">
        <v>8771.1184025188504</v>
      </c>
      <c r="G16" s="20">
        <f t="shared" si="1"/>
        <v>8792.1184025188504</v>
      </c>
      <c r="H16" s="46">
        <v>12091.569309586024</v>
      </c>
      <c r="I16" s="19">
        <f t="shared" ref="I16:I21" si="3">+B16+E16</f>
        <v>287.43069041397689</v>
      </c>
      <c r="J16" s="19">
        <f t="shared" ref="J16:J22" si="4">+H16+I16</f>
        <v>12379.000000000002</v>
      </c>
    </row>
    <row r="17" spans="1:10" s="16" customFormat="1" ht="9.75" customHeight="1">
      <c r="A17" s="21" t="s">
        <v>20</v>
      </c>
      <c r="B17" s="34">
        <v>367.74295263025584</v>
      </c>
      <c r="C17" s="34">
        <v>2245.7046375506529</v>
      </c>
      <c r="D17" s="23">
        <f t="shared" si="0"/>
        <v>2613.4475901809087</v>
      </c>
      <c r="E17" s="38">
        <v>27</v>
      </c>
      <c r="F17" s="42">
        <v>1845.2996845425866</v>
      </c>
      <c r="G17" s="23">
        <f t="shared" si="1"/>
        <v>1872.2996845425866</v>
      </c>
      <c r="H17" s="48">
        <v>4112.2570473697442</v>
      </c>
      <c r="I17" s="22">
        <f t="shared" si="3"/>
        <v>394.74295263025584</v>
      </c>
      <c r="J17" s="22">
        <f t="shared" si="4"/>
        <v>4507</v>
      </c>
    </row>
    <row r="18" spans="1:10" s="16" customFormat="1" ht="9.75" customHeight="1">
      <c r="A18" s="18" t="s">
        <v>60</v>
      </c>
      <c r="B18" s="33">
        <v>1035.1811926605503</v>
      </c>
      <c r="C18" s="33">
        <v>285</v>
      </c>
      <c r="D18" s="20">
        <f t="shared" si="0"/>
        <v>1320.1811926605503</v>
      </c>
      <c r="E18" s="37">
        <v>96</v>
      </c>
      <c r="F18" s="41">
        <v>1209</v>
      </c>
      <c r="G18" s="20">
        <f t="shared" si="1"/>
        <v>1305</v>
      </c>
      <c r="H18" s="47">
        <v>3162.8188073394494</v>
      </c>
      <c r="I18" s="26">
        <f t="shared" si="3"/>
        <v>1131.1811926605503</v>
      </c>
      <c r="J18" s="19">
        <f t="shared" si="4"/>
        <v>4294</v>
      </c>
    </row>
    <row r="19" spans="1:10" s="16" customFormat="1" ht="9.75" customHeight="1">
      <c r="A19" s="18" t="s">
        <v>21</v>
      </c>
      <c r="B19" s="33">
        <v>7649.6081694402419</v>
      </c>
      <c r="C19" s="33">
        <v>9474.8441754916785</v>
      </c>
      <c r="D19" s="20">
        <f t="shared" si="0"/>
        <v>17124.45234493192</v>
      </c>
      <c r="E19" s="37">
        <v>344</v>
      </c>
      <c r="F19" s="41">
        <v>32991</v>
      </c>
      <c r="G19" s="20">
        <f>+E19+F19</f>
        <v>33335</v>
      </c>
      <c r="H19" s="46">
        <v>50750.391830559762</v>
      </c>
      <c r="I19" s="19">
        <f t="shared" si="3"/>
        <v>7993.6081694402419</v>
      </c>
      <c r="J19" s="19">
        <f t="shared" si="4"/>
        <v>58744</v>
      </c>
    </row>
    <row r="20" spans="1:10" s="16" customFormat="1" ht="9.75" customHeight="1">
      <c r="A20" s="18" t="s">
        <v>22</v>
      </c>
      <c r="B20" s="33">
        <v>2662.1594657555524</v>
      </c>
      <c r="C20" s="33">
        <v>7343.5974530206549</v>
      </c>
      <c r="D20" s="20">
        <f t="shared" si="0"/>
        <v>10005.756918776207</v>
      </c>
      <c r="E20" s="37">
        <v>364</v>
      </c>
      <c r="F20" s="41">
        <v>31208.639999999999</v>
      </c>
      <c r="G20" s="20">
        <f>+E20+F20</f>
        <v>31572.639999999999</v>
      </c>
      <c r="H20" s="46">
        <v>38749.840534244446</v>
      </c>
      <c r="I20" s="19">
        <f t="shared" si="3"/>
        <v>3026.1594657555524</v>
      </c>
      <c r="J20" s="19">
        <f t="shared" si="4"/>
        <v>41776</v>
      </c>
    </row>
    <row r="21" spans="1:10" s="16" customFormat="1" ht="9.75" customHeight="1">
      <c r="A21" s="21" t="s">
        <v>23</v>
      </c>
      <c r="B21" s="34">
        <v>2042</v>
      </c>
      <c r="C21" s="34">
        <v>1042</v>
      </c>
      <c r="D21" s="20">
        <f>SUM(B21:C21)</f>
        <v>3084</v>
      </c>
      <c r="E21" s="38">
        <v>114</v>
      </c>
      <c r="F21" s="42">
        <v>779</v>
      </c>
      <c r="G21" s="23">
        <f>+E21+F21</f>
        <v>893</v>
      </c>
      <c r="H21" s="46">
        <v>876</v>
      </c>
      <c r="I21" s="19">
        <f t="shared" si="3"/>
        <v>2156</v>
      </c>
      <c r="J21" s="19">
        <f t="shared" si="4"/>
        <v>3032</v>
      </c>
    </row>
    <row r="22" spans="1:10" s="16" customFormat="1" ht="9.75" customHeight="1">
      <c r="A22" s="18" t="s">
        <v>24</v>
      </c>
      <c r="B22" s="33">
        <v>351</v>
      </c>
      <c r="C22" s="33">
        <v>241</v>
      </c>
      <c r="D22" s="24">
        <f t="shared" ref="D22:D34" si="5">SUM(B22:C22)</f>
        <v>592</v>
      </c>
      <c r="E22" s="37">
        <v>121</v>
      </c>
      <c r="F22" s="41">
        <v>381</v>
      </c>
      <c r="G22" s="20">
        <f t="shared" ref="G22:G28" si="6">SUM(E22:F22)</f>
        <v>502</v>
      </c>
      <c r="H22" s="47">
        <v>2660</v>
      </c>
      <c r="I22" s="25">
        <f>+B22+E22</f>
        <v>472</v>
      </c>
      <c r="J22" s="25">
        <f t="shared" si="4"/>
        <v>3132</v>
      </c>
    </row>
    <row r="23" spans="1:10" s="16" customFormat="1" ht="9.75" customHeight="1">
      <c r="A23" s="18" t="s">
        <v>25</v>
      </c>
      <c r="B23" s="33">
        <v>504.83363621361963</v>
      </c>
      <c r="C23" s="33">
        <v>2928.5130570679571</v>
      </c>
      <c r="D23" s="20">
        <f t="shared" si="5"/>
        <v>3433.3466932815768</v>
      </c>
      <c r="E23" s="37">
        <v>115</v>
      </c>
      <c r="F23" s="41">
        <v>29712.493454978186</v>
      </c>
      <c r="G23" s="20">
        <f t="shared" si="6"/>
        <v>29827.493454978186</v>
      </c>
      <c r="H23" s="46">
        <v>32951.166363786382</v>
      </c>
      <c r="I23" s="19">
        <f>+B23+E23</f>
        <v>619.83363621361968</v>
      </c>
      <c r="J23" s="19">
        <f>+H23+I23</f>
        <v>33571</v>
      </c>
    </row>
    <row r="24" spans="1:10" s="16" customFormat="1" ht="9.75" customHeight="1">
      <c r="A24" s="18" t="s">
        <v>61</v>
      </c>
      <c r="B24" s="33">
        <v>5911</v>
      </c>
      <c r="C24" s="33">
        <v>2344</v>
      </c>
      <c r="D24" s="20">
        <f t="shared" si="5"/>
        <v>8255</v>
      </c>
      <c r="E24" s="37">
        <v>41</v>
      </c>
      <c r="F24" s="41">
        <v>829</v>
      </c>
      <c r="G24" s="20">
        <f t="shared" si="6"/>
        <v>870</v>
      </c>
      <c r="H24" s="46">
        <v>4209</v>
      </c>
      <c r="I24" s="19">
        <f>+E24+B24</f>
        <v>5952</v>
      </c>
      <c r="J24" s="19">
        <f>+H24+I24</f>
        <v>10161</v>
      </c>
    </row>
    <row r="25" spans="1:10" s="16" customFormat="1" ht="9.75" customHeight="1">
      <c r="A25" s="21" t="s">
        <v>26</v>
      </c>
      <c r="B25" s="34">
        <v>586.79097243259616</v>
      </c>
      <c r="C25" s="34">
        <v>3341.3583762496214</v>
      </c>
      <c r="D25" s="23">
        <f t="shared" si="5"/>
        <v>3928.1493486822174</v>
      </c>
      <c r="E25" s="38">
        <v>36</v>
      </c>
      <c r="F25" s="42">
        <v>5300</v>
      </c>
      <c r="G25" s="23">
        <f t="shared" si="6"/>
        <v>5336</v>
      </c>
      <c r="H25" s="48">
        <v>8642.2090275674036</v>
      </c>
      <c r="I25" s="22">
        <f>+E25+B25</f>
        <v>622.79097243259616</v>
      </c>
      <c r="J25" s="22">
        <f>+H25+I25</f>
        <v>9265</v>
      </c>
    </row>
    <row r="26" spans="1:10" s="16" customFormat="1" ht="9.75" customHeight="1">
      <c r="A26" s="18" t="s">
        <v>27</v>
      </c>
      <c r="B26" s="33">
        <v>363.55074402273868</v>
      </c>
      <c r="C26" s="33">
        <v>2387</v>
      </c>
      <c r="D26" s="20">
        <f t="shared" si="5"/>
        <v>2750.5507440227389</v>
      </c>
      <c r="E26" s="37">
        <v>72</v>
      </c>
      <c r="F26" s="41">
        <v>1928.2368714701647</v>
      </c>
      <c r="G26" s="20">
        <f t="shared" si="6"/>
        <v>2000.2368714701647</v>
      </c>
      <c r="H26" s="46">
        <v>4443.5865119985046</v>
      </c>
      <c r="I26" s="19">
        <f>+E26+B26</f>
        <v>435.55074402273868</v>
      </c>
      <c r="J26" s="19">
        <f>SUM(H26:I26)</f>
        <v>4879.137256021243</v>
      </c>
    </row>
    <row r="27" spans="1:10" s="16" customFormat="1" ht="9.75" customHeight="1">
      <c r="A27" s="18" t="s">
        <v>28</v>
      </c>
      <c r="B27" s="33">
        <v>332.0058687754651</v>
      </c>
      <c r="C27" s="33">
        <v>1654</v>
      </c>
      <c r="D27" s="20">
        <f t="shared" si="5"/>
        <v>1986.0058687754652</v>
      </c>
      <c r="E27" s="37">
        <v>113</v>
      </c>
      <c r="F27" s="41">
        <v>7606.8919751771537</v>
      </c>
      <c r="G27" s="20">
        <f t="shared" si="6"/>
        <v>7719.8919751771537</v>
      </c>
      <c r="H27" s="46">
        <v>9301.7614410864735</v>
      </c>
      <c r="I27" s="19">
        <v>438</v>
      </c>
      <c r="J27" s="19">
        <f>SUM(H27:I27)</f>
        <v>9739.7614410864735</v>
      </c>
    </row>
    <row r="28" spans="1:10" s="16" customFormat="1" ht="9.75" customHeight="1">
      <c r="A28" s="18" t="s">
        <v>29</v>
      </c>
      <c r="B28" s="33">
        <v>18279</v>
      </c>
      <c r="C28" s="33">
        <v>6005</v>
      </c>
      <c r="D28" s="20">
        <f t="shared" si="5"/>
        <v>24284</v>
      </c>
      <c r="E28" s="37">
        <v>117</v>
      </c>
      <c r="F28" s="41">
        <v>6842</v>
      </c>
      <c r="G28" s="20">
        <f t="shared" si="6"/>
        <v>6959</v>
      </c>
      <c r="H28" s="46">
        <v>10579</v>
      </c>
      <c r="I28" s="19">
        <f t="shared" ref="I28:I37" si="7">+B28+E28</f>
        <v>18396</v>
      </c>
      <c r="J28" s="19">
        <f>+H28+I28</f>
        <v>28975</v>
      </c>
    </row>
    <row r="29" spans="1:10" s="16" customFormat="1" ht="9.75" customHeight="1">
      <c r="A29" s="21" t="s">
        <v>30</v>
      </c>
      <c r="B29" s="34">
        <v>95.567062818336169</v>
      </c>
      <c r="C29" s="34">
        <v>460.23769100169778</v>
      </c>
      <c r="D29" s="20">
        <f t="shared" si="5"/>
        <v>555.80475382003397</v>
      </c>
      <c r="E29" s="38">
        <v>21</v>
      </c>
      <c r="F29" s="42">
        <v>864.71950244026857</v>
      </c>
      <c r="G29" s="23">
        <f t="shared" ref="G29:G36" si="8">+E29+F29</f>
        <v>885.71950244026857</v>
      </c>
      <c r="H29" s="46">
        <v>1416.1524396219324</v>
      </c>
      <c r="I29" s="19">
        <f t="shared" si="7"/>
        <v>116.56706281833617</v>
      </c>
      <c r="J29" s="19">
        <f>+H29+I29</f>
        <v>1532.7195024402686</v>
      </c>
    </row>
    <row r="30" spans="1:10" s="16" customFormat="1" ht="9.75" customHeight="1">
      <c r="A30" s="18" t="s">
        <v>31</v>
      </c>
      <c r="B30" s="33">
        <v>864.57874344808056</v>
      </c>
      <c r="C30" s="33">
        <v>5216.9814421306137</v>
      </c>
      <c r="D30" s="24">
        <f t="shared" si="5"/>
        <v>6081.5601855786945</v>
      </c>
      <c r="E30" s="37">
        <v>257</v>
      </c>
      <c r="F30" s="41">
        <v>9435.42</v>
      </c>
      <c r="G30" s="20">
        <f t="shared" si="8"/>
        <v>9692.42</v>
      </c>
      <c r="H30" s="47">
        <v>14704.571256551921</v>
      </c>
      <c r="I30" s="25">
        <f t="shared" si="7"/>
        <v>1121.5787434480806</v>
      </c>
      <c r="J30" s="25">
        <f>+H30+I30</f>
        <v>15826.150000000001</v>
      </c>
    </row>
    <row r="31" spans="1:10" s="16" customFormat="1" ht="9.75" customHeight="1">
      <c r="A31" s="18" t="s">
        <v>32</v>
      </c>
      <c r="B31" s="33">
        <v>3658</v>
      </c>
      <c r="C31" s="33">
        <v>6666</v>
      </c>
      <c r="D31" s="20">
        <f t="shared" si="5"/>
        <v>10324</v>
      </c>
      <c r="E31" s="37">
        <v>86</v>
      </c>
      <c r="F31" s="41">
        <v>2703.8460905072748</v>
      </c>
      <c r="G31" s="20">
        <f t="shared" si="8"/>
        <v>2789.8460905072748</v>
      </c>
      <c r="H31" s="46">
        <v>7304.8460905072752</v>
      </c>
      <c r="I31" s="19">
        <f t="shared" si="7"/>
        <v>3744</v>
      </c>
      <c r="J31" s="19">
        <f>+H31+I31</f>
        <v>11048.846090507275</v>
      </c>
    </row>
    <row r="32" spans="1:10" s="16" customFormat="1" ht="9.75" customHeight="1">
      <c r="A32" s="18" t="s">
        <v>33</v>
      </c>
      <c r="B32" s="33">
        <v>665.09837619961615</v>
      </c>
      <c r="C32" s="33">
        <v>2698.4867562380041</v>
      </c>
      <c r="D32" s="20">
        <f t="shared" si="5"/>
        <v>3363.5851324376204</v>
      </c>
      <c r="E32" s="37">
        <v>60</v>
      </c>
      <c r="F32" s="41">
        <v>5234.9780355316734</v>
      </c>
      <c r="G32" s="20">
        <f t="shared" si="8"/>
        <v>5294.9780355316734</v>
      </c>
      <c r="H32" s="46">
        <v>7960.4496593320582</v>
      </c>
      <c r="I32" s="19">
        <f t="shared" si="7"/>
        <v>725.09837619961615</v>
      </c>
      <c r="J32" s="19">
        <f t="shared" ref="J32:J38" si="9">+H32+I32</f>
        <v>8685.548035531674</v>
      </c>
    </row>
    <row r="33" spans="1:10" s="16" customFormat="1" ht="9.75" customHeight="1" thickBot="1">
      <c r="A33" s="21" t="s">
        <v>34</v>
      </c>
      <c r="B33" s="34">
        <v>653.85664801492135</v>
      </c>
      <c r="C33" s="34">
        <v>4708.0628830269115</v>
      </c>
      <c r="D33" s="23">
        <f t="shared" si="5"/>
        <v>5361.9195310418327</v>
      </c>
      <c r="E33" s="38">
        <v>30</v>
      </c>
      <c r="F33" s="42">
        <v>7220</v>
      </c>
      <c r="G33" s="23">
        <f t="shared" si="8"/>
        <v>7250</v>
      </c>
      <c r="H33" s="49">
        <v>11754.14335198508</v>
      </c>
      <c r="I33" s="22">
        <f t="shared" si="7"/>
        <v>683.85664801492135</v>
      </c>
      <c r="J33" s="22">
        <f t="shared" si="9"/>
        <v>12438.000000000002</v>
      </c>
    </row>
    <row r="34" spans="1:10" s="16" customFormat="1" ht="9.75" customHeight="1">
      <c r="A34" s="18" t="s">
        <v>35</v>
      </c>
      <c r="B34" s="33">
        <v>921</v>
      </c>
      <c r="C34" s="33">
        <v>1049</v>
      </c>
      <c r="D34" s="20">
        <f t="shared" si="5"/>
        <v>1970</v>
      </c>
      <c r="E34" s="37">
        <v>99</v>
      </c>
      <c r="F34" s="41">
        <v>5981</v>
      </c>
      <c r="G34" s="20">
        <f t="shared" si="8"/>
        <v>6080</v>
      </c>
      <c r="H34" s="46">
        <v>7036</v>
      </c>
      <c r="I34" s="19">
        <f t="shared" si="7"/>
        <v>1020</v>
      </c>
      <c r="J34" s="19">
        <f t="shared" si="9"/>
        <v>8056</v>
      </c>
    </row>
    <row r="35" spans="1:10" s="16" customFormat="1" ht="9.75" customHeight="1">
      <c r="A35" s="18" t="s">
        <v>36</v>
      </c>
      <c r="B35" s="33">
        <v>279.65230427671548</v>
      </c>
      <c r="C35" s="33">
        <v>3252.5378178307051</v>
      </c>
      <c r="D35" s="20">
        <f>SUM(B35:C35)</f>
        <v>3532.1901221074204</v>
      </c>
      <c r="E35" s="37">
        <v>113</v>
      </c>
      <c r="F35" s="41">
        <v>2227.0106122448979</v>
      </c>
      <c r="G35" s="20">
        <f t="shared" si="8"/>
        <v>2340.0106122448979</v>
      </c>
      <c r="H35" s="46">
        <v>5065.3476957232851</v>
      </c>
      <c r="I35" s="19">
        <f t="shared" si="7"/>
        <v>392.65230427671548</v>
      </c>
      <c r="J35" s="19">
        <f t="shared" si="9"/>
        <v>5458.0000000000009</v>
      </c>
    </row>
    <row r="36" spans="1:10" s="16" customFormat="1" ht="9.75" customHeight="1">
      <c r="A36" s="18" t="s">
        <v>37</v>
      </c>
      <c r="B36" s="33">
        <v>3956</v>
      </c>
      <c r="C36" s="33">
        <v>1837.8781785925487</v>
      </c>
      <c r="D36" s="20">
        <f>SUM(B36:C36)</f>
        <v>5793.8781785925485</v>
      </c>
      <c r="E36" s="37">
        <v>82</v>
      </c>
      <c r="F36" s="41">
        <v>71</v>
      </c>
      <c r="G36" s="20">
        <f t="shared" si="8"/>
        <v>153</v>
      </c>
      <c r="H36" s="46">
        <v>390</v>
      </c>
      <c r="I36" s="19">
        <f t="shared" si="7"/>
        <v>4038</v>
      </c>
      <c r="J36" s="19">
        <f t="shared" si="9"/>
        <v>4428</v>
      </c>
    </row>
    <row r="37" spans="1:10" s="16" customFormat="1" ht="9.75" customHeight="1">
      <c r="A37" s="21" t="s">
        <v>38</v>
      </c>
      <c r="B37" s="34">
        <v>501</v>
      </c>
      <c r="C37" s="34">
        <v>536.07312614259604</v>
      </c>
      <c r="D37" s="20">
        <f>SUM(B37:C37)</f>
        <v>1037.073126142596</v>
      </c>
      <c r="E37" s="38">
        <v>41</v>
      </c>
      <c r="F37" s="42">
        <v>1354</v>
      </c>
      <c r="G37" s="23">
        <f t="shared" ref="G37:G45" si="10">SUM(E37:F37)</f>
        <v>1395</v>
      </c>
      <c r="H37" s="46">
        <v>3288.1762034514077</v>
      </c>
      <c r="I37" s="19">
        <f t="shared" si="7"/>
        <v>542</v>
      </c>
      <c r="J37" s="19">
        <f t="shared" si="9"/>
        <v>3830.1762034514077</v>
      </c>
    </row>
    <row r="38" spans="1:10" s="16" customFormat="1" ht="9.75" customHeight="1">
      <c r="A38" s="18" t="s">
        <v>39</v>
      </c>
      <c r="B38" s="33">
        <v>427.96311268716357</v>
      </c>
      <c r="C38" s="33">
        <v>256.16402609506059</v>
      </c>
      <c r="D38" s="24">
        <f>SUM(B38:C38)</f>
        <v>684.12713878222416</v>
      </c>
      <c r="E38" s="37">
        <v>69</v>
      </c>
      <c r="F38" s="41">
        <v>3166.6239875123292</v>
      </c>
      <c r="G38" s="20">
        <f t="shared" si="10"/>
        <v>3235.6239875123292</v>
      </c>
      <c r="H38" s="47">
        <v>3440.8083058852981</v>
      </c>
      <c r="I38" s="25">
        <f>+E38+B38</f>
        <v>496.96311268716357</v>
      </c>
      <c r="J38" s="25">
        <f t="shared" si="9"/>
        <v>3937.7714185724617</v>
      </c>
    </row>
    <row r="39" spans="1:10" s="16" customFormat="1" ht="9.75" customHeight="1">
      <c r="A39" s="18" t="s">
        <v>40</v>
      </c>
      <c r="B39" s="33">
        <v>187</v>
      </c>
      <c r="C39" s="33">
        <v>1694</v>
      </c>
      <c r="D39" s="20">
        <f t="shared" ref="D39:D40" si="11">SUM(B39:C39)</f>
        <v>1881</v>
      </c>
      <c r="E39" s="37">
        <v>13</v>
      </c>
      <c r="F39" s="41">
        <v>630</v>
      </c>
      <c r="G39" s="20">
        <f t="shared" si="10"/>
        <v>643</v>
      </c>
      <c r="H39" s="46">
        <v>2324</v>
      </c>
      <c r="I39" s="19">
        <v>192</v>
      </c>
      <c r="J39" s="19">
        <f t="shared" ref="J39:J48" si="12">+H39+I39</f>
        <v>2516</v>
      </c>
    </row>
    <row r="40" spans="1:10" s="16" customFormat="1" ht="9.75" customHeight="1">
      <c r="A40" s="18" t="s">
        <v>62</v>
      </c>
      <c r="B40" s="33">
        <v>5963</v>
      </c>
      <c r="C40" s="33">
        <v>8241</v>
      </c>
      <c r="D40" s="20">
        <f t="shared" si="11"/>
        <v>14204</v>
      </c>
      <c r="E40" s="37">
        <v>103</v>
      </c>
      <c r="F40" s="41">
        <v>5778</v>
      </c>
      <c r="G40" s="20">
        <f t="shared" si="10"/>
        <v>5881</v>
      </c>
      <c r="H40" s="46">
        <v>14179</v>
      </c>
      <c r="I40" s="19">
        <f t="shared" ref="I40:I48" si="13">+E40+B40</f>
        <v>6066</v>
      </c>
      <c r="J40" s="19">
        <f t="shared" si="12"/>
        <v>20245</v>
      </c>
    </row>
    <row r="41" spans="1:10" s="16" customFormat="1" ht="9.75" customHeight="1">
      <c r="A41" s="21" t="s">
        <v>41</v>
      </c>
      <c r="B41" s="34">
        <v>124.47257383966245</v>
      </c>
      <c r="C41" s="34">
        <v>900.45007032348803</v>
      </c>
      <c r="D41" s="23">
        <f t="shared" ref="D41:D52" si="14">SUM(B41:C41)</f>
        <v>1024.9226441631504</v>
      </c>
      <c r="E41" s="38">
        <v>167</v>
      </c>
      <c r="F41" s="42">
        <v>4231</v>
      </c>
      <c r="G41" s="23">
        <f t="shared" si="10"/>
        <v>4398</v>
      </c>
      <c r="H41" s="48">
        <v>5168.5274261603372</v>
      </c>
      <c r="I41" s="22">
        <f t="shared" si="13"/>
        <v>291.47257383966246</v>
      </c>
      <c r="J41" s="22">
        <f t="shared" si="12"/>
        <v>5460</v>
      </c>
    </row>
    <row r="42" spans="1:10" s="16" customFormat="1" ht="9.75" customHeight="1">
      <c r="A42" s="18" t="s">
        <v>42</v>
      </c>
      <c r="B42" s="33">
        <v>4320.2880000000005</v>
      </c>
      <c r="C42" s="33">
        <v>10915.180881072611</v>
      </c>
      <c r="D42" s="20">
        <f t="shared" si="14"/>
        <v>15235.468881072611</v>
      </c>
      <c r="E42" s="37">
        <v>158</v>
      </c>
      <c r="F42" s="41">
        <v>10257.566941515337</v>
      </c>
      <c r="G42" s="20">
        <f t="shared" si="10"/>
        <v>10415.566941515337</v>
      </c>
      <c r="H42" s="46">
        <v>21259.886941515339</v>
      </c>
      <c r="I42" s="19">
        <f t="shared" si="13"/>
        <v>4478.2880000000005</v>
      </c>
      <c r="J42" s="19">
        <f t="shared" si="12"/>
        <v>25738.174941515339</v>
      </c>
    </row>
    <row r="43" spans="1:10" s="16" customFormat="1" ht="9.75" customHeight="1">
      <c r="A43" s="18" t="s">
        <v>43</v>
      </c>
      <c r="B43" s="33">
        <v>3239.5089355089353</v>
      </c>
      <c r="C43" s="33">
        <v>6415.2438228438232</v>
      </c>
      <c r="D43" s="20">
        <f t="shared" si="14"/>
        <v>9654.752758352759</v>
      </c>
      <c r="E43" s="37">
        <v>310</v>
      </c>
      <c r="F43" s="41">
        <v>19438</v>
      </c>
      <c r="G43" s="20">
        <f t="shared" si="10"/>
        <v>19748</v>
      </c>
      <c r="H43" s="46">
        <v>27728.491064491063</v>
      </c>
      <c r="I43" s="19">
        <f t="shared" si="13"/>
        <v>3549.5089355089353</v>
      </c>
      <c r="J43" s="19">
        <f t="shared" si="12"/>
        <v>31278</v>
      </c>
    </row>
    <row r="44" spans="1:10" s="16" customFormat="1" ht="9.75" customHeight="1">
      <c r="A44" s="18" t="s">
        <v>44</v>
      </c>
      <c r="B44" s="33">
        <v>118.80388349514563</v>
      </c>
      <c r="C44" s="33">
        <v>940.53203883495144</v>
      </c>
      <c r="D44" s="20">
        <f t="shared" si="14"/>
        <v>1059.335922330097</v>
      </c>
      <c r="E44" s="37">
        <v>39</v>
      </c>
      <c r="F44" s="41">
        <v>1626</v>
      </c>
      <c r="G44" s="20">
        <f t="shared" si="10"/>
        <v>1665</v>
      </c>
      <c r="H44" s="46">
        <v>2463.1961165048542</v>
      </c>
      <c r="I44" s="19">
        <f t="shared" si="13"/>
        <v>157.80388349514561</v>
      </c>
      <c r="J44" s="19">
        <f t="shared" si="12"/>
        <v>2621</v>
      </c>
    </row>
    <row r="45" spans="1:10" s="16" customFormat="1" ht="9.75" customHeight="1">
      <c r="A45" s="21" t="s">
        <v>45</v>
      </c>
      <c r="B45" s="34">
        <v>8999</v>
      </c>
      <c r="C45" s="34">
        <v>13527.91164231961</v>
      </c>
      <c r="D45" s="20">
        <f t="shared" si="14"/>
        <v>22526.91164231961</v>
      </c>
      <c r="E45" s="38">
        <v>87</v>
      </c>
      <c r="F45" s="42">
        <v>24544.514999999999</v>
      </c>
      <c r="G45" s="23">
        <f t="shared" si="10"/>
        <v>24631.514999999999</v>
      </c>
      <c r="H45" s="46">
        <v>32883</v>
      </c>
      <c r="I45" s="19">
        <f t="shared" si="13"/>
        <v>9086</v>
      </c>
      <c r="J45" s="19">
        <f t="shared" si="12"/>
        <v>41969</v>
      </c>
    </row>
    <row r="46" spans="1:10" s="16" customFormat="1" ht="9.75" customHeight="1">
      <c r="A46" s="18" t="s">
        <v>46</v>
      </c>
      <c r="B46" s="33">
        <v>115.17455830388693</v>
      </c>
      <c r="C46" s="33">
        <v>398.61978798586574</v>
      </c>
      <c r="D46" s="24">
        <f t="shared" si="14"/>
        <v>513.79434628975264</v>
      </c>
      <c r="E46" s="37">
        <v>115</v>
      </c>
      <c r="F46" s="41">
        <v>1495</v>
      </c>
      <c r="G46" s="20">
        <f>+E46+F46</f>
        <v>1610</v>
      </c>
      <c r="H46" s="47">
        <v>1882.8254416961131</v>
      </c>
      <c r="I46" s="25">
        <f t="shared" si="13"/>
        <v>230.17455830388693</v>
      </c>
      <c r="J46" s="25">
        <f t="shared" si="12"/>
        <v>2113</v>
      </c>
    </row>
    <row r="47" spans="1:10" s="16" customFormat="1" ht="9.75" customHeight="1">
      <c r="A47" s="18" t="s">
        <v>47</v>
      </c>
      <c r="B47" s="33">
        <v>393.15331355093963</v>
      </c>
      <c r="C47" s="33">
        <v>1013.0741839762611</v>
      </c>
      <c r="D47" s="20">
        <f t="shared" si="14"/>
        <v>1406.2274975272007</v>
      </c>
      <c r="E47" s="37">
        <v>50</v>
      </c>
      <c r="F47" s="41">
        <v>1715.9853634655697</v>
      </c>
      <c r="G47" s="20">
        <f>+E47+F47</f>
        <v>1765.9853634655697</v>
      </c>
      <c r="H47" s="46">
        <v>2734.8320499146303</v>
      </c>
      <c r="I47" s="19">
        <f t="shared" si="13"/>
        <v>443.15331355093963</v>
      </c>
      <c r="J47" s="19">
        <f t="shared" si="12"/>
        <v>3177.9853634655701</v>
      </c>
    </row>
    <row r="48" spans="1:10" s="16" customFormat="1" ht="9.75" customHeight="1">
      <c r="A48" s="18" t="s">
        <v>48</v>
      </c>
      <c r="B48" s="33">
        <v>20932</v>
      </c>
      <c r="C48" s="33">
        <v>16215.26531859341</v>
      </c>
      <c r="D48" s="20">
        <f t="shared" si="14"/>
        <v>37147.26531859341</v>
      </c>
      <c r="E48" s="37">
        <v>127</v>
      </c>
      <c r="F48" s="41">
        <v>2526</v>
      </c>
      <c r="G48" s="20">
        <f>+E48+F48</f>
        <v>2653</v>
      </c>
      <c r="H48" s="46">
        <v>33444</v>
      </c>
      <c r="I48" s="19">
        <f t="shared" si="13"/>
        <v>21059</v>
      </c>
      <c r="J48" s="19">
        <f t="shared" si="12"/>
        <v>54503</v>
      </c>
    </row>
    <row r="49" spans="1:10" s="16" customFormat="1" ht="9.75" customHeight="1">
      <c r="A49" s="21" t="s">
        <v>49</v>
      </c>
      <c r="B49" s="34">
        <v>10.041310541310541</v>
      </c>
      <c r="C49" s="34">
        <v>95.958689458689463</v>
      </c>
      <c r="D49" s="23">
        <f t="shared" si="14"/>
        <v>106</v>
      </c>
      <c r="E49" s="38">
        <v>20</v>
      </c>
      <c r="F49" s="42">
        <v>1989</v>
      </c>
      <c r="G49" s="23">
        <f>+E49+F49</f>
        <v>2009</v>
      </c>
      <c r="H49" s="48">
        <v>2084.9586894586896</v>
      </c>
      <c r="I49" s="22">
        <f>+B49+E49</f>
        <v>30.041310541310541</v>
      </c>
      <c r="J49" s="22">
        <f>SUM(H49:I49)</f>
        <v>2115</v>
      </c>
    </row>
    <row r="50" spans="1:10" s="16" customFormat="1" ht="9.75" customHeight="1">
      <c r="A50" s="18" t="s">
        <v>50</v>
      </c>
      <c r="B50" s="33">
        <v>684</v>
      </c>
      <c r="C50" s="33">
        <f>16000-11242</f>
        <v>4758</v>
      </c>
      <c r="D50" s="20">
        <f t="shared" si="14"/>
        <v>5442</v>
      </c>
      <c r="E50" s="37">
        <v>159</v>
      </c>
      <c r="F50" s="41">
        <v>12513</v>
      </c>
      <c r="G50" s="20">
        <f>SUM(E50:F50)</f>
        <v>12672</v>
      </c>
      <c r="H50" s="46">
        <v>17237</v>
      </c>
      <c r="I50" s="19">
        <f>+B50+E50</f>
        <v>843</v>
      </c>
      <c r="J50" s="19">
        <f>SUM(H50:I50)</f>
        <v>18080</v>
      </c>
    </row>
    <row r="51" spans="1:10" s="16" customFormat="1" ht="9.75" customHeight="1">
      <c r="A51" s="18" t="s">
        <v>51</v>
      </c>
      <c r="B51" s="33">
        <v>47.013215859030836</v>
      </c>
      <c r="C51" s="33">
        <v>184.98678414096918</v>
      </c>
      <c r="D51" s="20">
        <f t="shared" si="14"/>
        <v>232</v>
      </c>
      <c r="E51" s="37">
        <v>22</v>
      </c>
      <c r="F51" s="41">
        <v>2438</v>
      </c>
      <c r="G51" s="20">
        <f>SUM(E51:F51)</f>
        <v>2460</v>
      </c>
      <c r="H51" s="46">
        <v>2622.9867841409691</v>
      </c>
      <c r="I51" s="19">
        <f t="shared" ref="I51:I60" si="15">+E51+B51</f>
        <v>69.013215859030836</v>
      </c>
      <c r="J51" s="19">
        <f>SUM(H51:I51)</f>
        <v>2692</v>
      </c>
    </row>
    <row r="52" spans="1:10" s="16" customFormat="1" ht="9.75" customHeight="1">
      <c r="A52" s="18" t="s">
        <v>52</v>
      </c>
      <c r="B52" s="33">
        <v>528.91211072664362</v>
      </c>
      <c r="C52" s="33">
        <v>4327</v>
      </c>
      <c r="D52" s="20">
        <f t="shared" si="14"/>
        <v>4855.9121107266437</v>
      </c>
      <c r="E52" s="37">
        <v>64</v>
      </c>
      <c r="F52" s="41">
        <v>23642</v>
      </c>
      <c r="G52" s="20">
        <f>SUM(E52:F52)</f>
        <v>23706</v>
      </c>
      <c r="H52" s="46">
        <v>25217.087889273356</v>
      </c>
      <c r="I52" s="19">
        <f t="shared" si="15"/>
        <v>592.91211072664362</v>
      </c>
      <c r="J52" s="19">
        <f>SUM(H52:I52)</f>
        <v>25810</v>
      </c>
    </row>
    <row r="53" spans="1:10" s="16" customFormat="1" ht="9.75" customHeight="1">
      <c r="A53" s="21" t="s">
        <v>63</v>
      </c>
      <c r="B53" s="34">
        <v>2588.8841760922596</v>
      </c>
      <c r="C53" s="34">
        <v>1502.7758587603146</v>
      </c>
      <c r="D53" s="20">
        <f t="shared" ref="D53:D60" si="16">SUM(B53:C53)</f>
        <v>4091.6600348525744</v>
      </c>
      <c r="E53" s="38">
        <v>607</v>
      </c>
      <c r="F53" s="42">
        <v>80528</v>
      </c>
      <c r="G53" s="23">
        <f>SUM(E53:F53)</f>
        <v>81135</v>
      </c>
      <c r="H53" s="46">
        <v>96286.115823907749</v>
      </c>
      <c r="I53" s="19">
        <f t="shared" si="15"/>
        <v>3195.8841760922596</v>
      </c>
      <c r="J53" s="19">
        <f t="shared" ref="J53:J59" si="17">+H53+I53</f>
        <v>99482.000000000015</v>
      </c>
    </row>
    <row r="54" spans="1:10" s="16" customFormat="1" ht="9.75" customHeight="1">
      <c r="A54" s="18" t="s">
        <v>53</v>
      </c>
      <c r="B54" s="33">
        <v>1916.6432291666665</v>
      </c>
      <c r="C54" s="33">
        <v>1875.2161458333335</v>
      </c>
      <c r="D54" s="24">
        <f t="shared" si="16"/>
        <v>3791.859375</v>
      </c>
      <c r="E54" s="37">
        <v>102</v>
      </c>
      <c r="F54" s="41">
        <v>1822</v>
      </c>
      <c r="G54" s="20">
        <f>SUM(E54:F54)</f>
        <v>1924</v>
      </c>
      <c r="H54" s="47">
        <v>3472.3567708333335</v>
      </c>
      <c r="I54" s="25">
        <f t="shared" si="15"/>
        <v>2018.6432291666665</v>
      </c>
      <c r="J54" s="25">
        <f t="shared" si="17"/>
        <v>5491</v>
      </c>
    </row>
    <row r="55" spans="1:10" s="16" customFormat="1" ht="9.75" customHeight="1">
      <c r="A55" s="18" t="s">
        <v>54</v>
      </c>
      <c r="B55" s="33">
        <v>156.55000000000001</v>
      </c>
      <c r="C55" s="33">
        <v>1103</v>
      </c>
      <c r="D55" s="20">
        <f t="shared" si="16"/>
        <v>1259.55</v>
      </c>
      <c r="E55" s="37">
        <v>13</v>
      </c>
      <c r="F55" s="41">
        <v>833.25</v>
      </c>
      <c r="G55" s="20">
        <f t="shared" ref="G55:G60" si="18">SUM(E55:F55)</f>
        <v>846.25</v>
      </c>
      <c r="H55" s="46">
        <v>1947.28</v>
      </c>
      <c r="I55" s="19">
        <f t="shared" si="15"/>
        <v>169.55</v>
      </c>
      <c r="J55" s="19">
        <f t="shared" si="17"/>
        <v>2116.83</v>
      </c>
    </row>
    <row r="56" spans="1:10" s="16" customFormat="1" ht="9.75" customHeight="1">
      <c r="A56" s="18" t="s">
        <v>55</v>
      </c>
      <c r="B56" s="33">
        <v>53.376526231047897</v>
      </c>
      <c r="C56" s="33">
        <v>29595</v>
      </c>
      <c r="D56" s="20">
        <f t="shared" si="16"/>
        <v>29648.376526231048</v>
      </c>
      <c r="E56" s="37">
        <v>487</v>
      </c>
      <c r="F56" s="41">
        <v>23819</v>
      </c>
      <c r="G56" s="20">
        <f t="shared" si="18"/>
        <v>24306</v>
      </c>
      <c r="H56" s="46">
        <v>31098.623473768952</v>
      </c>
      <c r="I56" s="19">
        <f t="shared" si="15"/>
        <v>540.37652623104793</v>
      </c>
      <c r="J56" s="19">
        <f t="shared" si="17"/>
        <v>31639</v>
      </c>
    </row>
    <row r="57" spans="1:10" s="16" customFormat="1" ht="9.75" customHeight="1">
      <c r="A57" s="21" t="s">
        <v>56</v>
      </c>
      <c r="B57" s="34">
        <v>6549.8172999191584</v>
      </c>
      <c r="C57" s="34">
        <v>5030.1050929668554</v>
      </c>
      <c r="D57" s="23">
        <f t="shared" si="16"/>
        <v>11579.922392886014</v>
      </c>
      <c r="E57" s="38">
        <v>145</v>
      </c>
      <c r="F57" s="42">
        <v>9315</v>
      </c>
      <c r="G57" s="23">
        <f t="shared" si="18"/>
        <v>9460</v>
      </c>
      <c r="H57" s="48">
        <v>15097</v>
      </c>
      <c r="I57" s="22">
        <f t="shared" si="15"/>
        <v>6694.8172999191584</v>
      </c>
      <c r="J57" s="22">
        <f t="shared" si="17"/>
        <v>21791.817299919159</v>
      </c>
    </row>
    <row r="58" spans="1:10" s="16" customFormat="1" ht="9.75" customHeight="1">
      <c r="A58" s="18" t="s">
        <v>57</v>
      </c>
      <c r="B58" s="33">
        <v>115.14</v>
      </c>
      <c r="C58" s="33">
        <v>817</v>
      </c>
      <c r="D58" s="20">
        <f t="shared" si="16"/>
        <v>932.14</v>
      </c>
      <c r="E58" s="37">
        <v>56</v>
      </c>
      <c r="F58" s="43">
        <v>3529.95</v>
      </c>
      <c r="G58" s="20">
        <f t="shared" si="18"/>
        <v>3585.95</v>
      </c>
      <c r="H58" s="46">
        <v>4355.12</v>
      </c>
      <c r="I58" s="19">
        <f t="shared" si="15"/>
        <v>171.14</v>
      </c>
      <c r="J58" s="19">
        <f t="shared" si="17"/>
        <v>4526.26</v>
      </c>
    </row>
    <row r="59" spans="1:10" s="16" customFormat="1" ht="9.75" customHeight="1">
      <c r="A59" s="18" t="s">
        <v>58</v>
      </c>
      <c r="B59" s="33">
        <v>58.079767749244709</v>
      </c>
      <c r="C59" s="33">
        <v>713.49527945619332</v>
      </c>
      <c r="D59" s="20">
        <f t="shared" si="16"/>
        <v>771.57504720543807</v>
      </c>
      <c r="E59" s="37">
        <v>46</v>
      </c>
      <c r="F59" s="43">
        <v>14482</v>
      </c>
      <c r="G59" s="20">
        <f t="shared" si="18"/>
        <v>14528</v>
      </c>
      <c r="H59" s="46">
        <v>15202.630232250754</v>
      </c>
      <c r="I59" s="19">
        <f t="shared" si="15"/>
        <v>104.07976774924471</v>
      </c>
      <c r="J59" s="19">
        <f t="shared" si="17"/>
        <v>15306.71</v>
      </c>
    </row>
    <row r="60" spans="1:10" s="16" customFormat="1" ht="9.75" customHeight="1" thickBot="1">
      <c r="A60" s="27" t="s">
        <v>59</v>
      </c>
      <c r="B60" s="35">
        <v>0</v>
      </c>
      <c r="C60" s="35">
        <v>276</v>
      </c>
      <c r="D60" s="29">
        <f t="shared" si="16"/>
        <v>276</v>
      </c>
      <c r="E60" s="39">
        <v>33</v>
      </c>
      <c r="F60" s="44">
        <v>119</v>
      </c>
      <c r="G60" s="29">
        <f t="shared" si="18"/>
        <v>152</v>
      </c>
      <c r="H60" s="50">
        <v>1161</v>
      </c>
      <c r="I60" s="28">
        <f t="shared" si="15"/>
        <v>33</v>
      </c>
      <c r="J60" s="28">
        <f>SUM(H60:I60)</f>
        <v>1194</v>
      </c>
    </row>
    <row r="61" spans="1:10" s="16" customFormat="1" ht="9.9499999999999993" customHeight="1" thickTop="1">
      <c r="A61" s="8" t="s">
        <v>71</v>
      </c>
      <c r="B61" s="32">
        <v>137656.13071777418</v>
      </c>
      <c r="C61" s="32">
        <f>SUM(C10:C60)</f>
        <v>217734.50897945257</v>
      </c>
      <c r="D61" s="15">
        <f t="shared" ref="D61:J61" si="19">SUM(D10:D60)</f>
        <v>355390.63969722664</v>
      </c>
      <c r="E61" s="36">
        <v>6550</v>
      </c>
      <c r="F61" s="40">
        <v>496571.83047785208</v>
      </c>
      <c r="G61" s="15">
        <f t="shared" si="19"/>
        <v>503121.83047785203</v>
      </c>
      <c r="H61" s="45">
        <v>720342.7627035121</v>
      </c>
      <c r="I61" s="15">
        <f t="shared" si="19"/>
        <v>144191.12484899865</v>
      </c>
      <c r="J61" s="15">
        <f t="shared" si="19"/>
        <v>864533.88755251095</v>
      </c>
    </row>
    <row r="62" spans="1:10" s="17" customFormat="1" ht="16.5" customHeight="1">
      <c r="A62" s="56" t="s">
        <v>68</v>
      </c>
      <c r="B62" s="57"/>
      <c r="C62" s="57"/>
      <c r="D62" s="57"/>
      <c r="E62" s="57"/>
      <c r="F62" s="57"/>
      <c r="G62" s="57"/>
      <c r="H62" s="57"/>
      <c r="I62" s="57"/>
      <c r="J62" s="58"/>
    </row>
  </sheetData>
  <mergeCells count="5">
    <mergeCell ref="B4:D4"/>
    <mergeCell ref="E4:G4"/>
    <mergeCell ref="H4:J4"/>
    <mergeCell ref="A62:J62"/>
    <mergeCell ref="A1:J1"/>
  </mergeCells>
  <pageMargins left="0.65" right="0.6" top="0.6" bottom="0.6" header="0.5" footer="0.5"/>
  <pageSetup scale="11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8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0E5DF9C8FF348AA6B3C9DBE538425" ma:contentTypeVersion="0" ma:contentTypeDescription="Create a new document." ma:contentTypeScope="" ma:versionID="9949ea6d496276a91f3ad888809e744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6CA7529-96DB-494C-BE8F-35175E80DE0D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32BF45-2438-45A8-A1C0-AF745EDB4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405C5-299D-4E91-929C-29FE8621B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2012</vt:lpstr>
      <vt:lpstr>Sheet2</vt:lpstr>
      <vt:lpstr>'2012'!Print_Area</vt:lpstr>
    </vt:vector>
  </TitlesOfParts>
  <Company>Federal Highway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gwilliams</dc:creator>
  <cp:lastModifiedBy>Test</cp:lastModifiedBy>
  <cp:lastPrinted>2014-01-16T14:19:01Z</cp:lastPrinted>
  <dcterms:created xsi:type="dcterms:W3CDTF">2003-11-10T20:20:26Z</dcterms:created>
  <dcterms:modified xsi:type="dcterms:W3CDTF">2015-01-15T19:31:14Z</dcterms:modified>
</cp:coreProperties>
</file>