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5" windowWidth="18195" windowHeight="11760"/>
  </bookViews>
  <sheets>
    <sheet name="FE-201" sheetId="1" r:id="rId1"/>
    <sheet name="Notes" sheetId="2" r:id="rId2"/>
  </sheets>
  <definedNames>
    <definedName name="_xlnm.Print_Titles" localSheetId="0">'FE-201'!$A:$A</definedName>
  </definedNames>
  <calcPr calcId="145621"/>
</workbook>
</file>

<file path=xl/calcChain.xml><?xml version="1.0" encoding="utf-8"?>
<calcChain xmlns="http://schemas.openxmlformats.org/spreadsheetml/2006/main">
  <c r="AC42" i="1" l="1"/>
  <c r="AB41" i="1"/>
  <c r="AA41" i="1"/>
  <c r="AC41" i="1" l="1"/>
  <c r="AD41" i="1"/>
  <c r="AE41" i="1"/>
  <c r="AF41" i="1"/>
  <c r="AG41" i="1"/>
  <c r="D1" i="1" l="1"/>
  <c r="E1" i="1" s="1"/>
  <c r="H1" i="1"/>
  <c r="I1" i="1" s="1"/>
  <c r="J1" i="1" s="1"/>
  <c r="K1" i="1" s="1"/>
  <c r="M1" i="1" l="1"/>
  <c r="N1" i="1" s="1"/>
  <c r="O1" i="1" s="1"/>
  <c r="P1" i="1" s="1"/>
  <c r="Q1" i="1" s="1"/>
  <c r="R1" i="1" s="1"/>
  <c r="S1" i="1" s="1"/>
  <c r="T1" i="1" s="1"/>
  <c r="U1" i="1" s="1"/>
  <c r="V1" i="1" s="1"/>
  <c r="W1" i="1" s="1"/>
  <c r="X1" i="1" s="1"/>
  <c r="Y1" i="1" s="1"/>
  <c r="Z1" i="1" s="1"/>
  <c r="AA1" i="1" s="1"/>
  <c r="AB1" i="1" s="1"/>
  <c r="AG1" i="1" s="1"/>
  <c r="AH1" i="1" s="1"/>
  <c r="AI1" i="1" s="1"/>
  <c r="AJ1" i="1" s="1"/>
  <c r="AK1" i="1" s="1"/>
</calcChain>
</file>

<file path=xl/sharedStrings.xml><?xml version="1.0" encoding="utf-8"?>
<sst xmlns="http://schemas.openxmlformats.org/spreadsheetml/2006/main" count="63" uniqueCount="44">
  <si>
    <t xml:space="preserve">  </t>
  </si>
  <si>
    <t>Highway Account</t>
  </si>
  <si>
    <t>Gasoline</t>
  </si>
  <si>
    <t>Gasohol</t>
  </si>
  <si>
    <t>Diesel</t>
  </si>
  <si>
    <t>Tires</t>
  </si>
  <si>
    <t>Inner Tubes</t>
  </si>
  <si>
    <t>Tread Rubber</t>
  </si>
  <si>
    <t>Trucks Buses and Trailers</t>
  </si>
  <si>
    <t>Lubricating Oils</t>
  </si>
  <si>
    <t>Interest</t>
  </si>
  <si>
    <t xml:space="preserve">    Total</t>
  </si>
  <si>
    <t>Mass Transit Account</t>
  </si>
  <si>
    <t xml:space="preserve">   Total Highway Account</t>
  </si>
  <si>
    <t>Heavy Vehicle Use Tax</t>
  </si>
  <si>
    <t>Parts and Accessories</t>
  </si>
  <si>
    <t xml:space="preserve">   Grand Total </t>
  </si>
  <si>
    <t xml:space="preserve">   Total Mass Transit Account</t>
  </si>
  <si>
    <t>Total Highway Trust Fund</t>
  </si>
  <si>
    <t xml:space="preserve">       2/  Reflects correction of a Treasury error that had originally caused the shift of $1.596 billion of 1994 receipts to 1995.  This was corrected December 1996.</t>
  </si>
  <si>
    <t xml:space="preserve">1/ Data shown in this table do not include transfers between the Highway and Mass Transit Accounts, Total Outlays or End- of-Year Balances, which are shown on Table FE-210. See Notes page or Table FE-10 for individual years for additional explanatory notes. </t>
  </si>
  <si>
    <t xml:space="preserve">       1/ Data shown in this table do not include transfers between the Highway and Mass Transit Accounts, Total Outlays or End- of-Year Balances. These data can be found on Tables  FE-10 and FE-210, various years. </t>
  </si>
  <si>
    <t xml:space="preserve">       3/  Section 901(e) of the Taxpayer Relief Act of 1997 allowed fuel taxpayers to delay the deposit of estimated tax liabilities that would otherwise have been required in August and September of 1998 until October 5, 1998.  This effectively delayed the deposit of $5,050,714,000 of Highway Account fuel tax receipts from 1998 until 1999.</t>
  </si>
  <si>
    <t>1998 3/</t>
  </si>
  <si>
    <t xml:space="preserve">       4/  Balance reflects adjustment of -$8,017,355,426.71 to Highway Account balance as required by section 9004(a) of the Transportation Equity Act for the 21st Century.</t>
  </si>
  <si>
    <t>1999 3/ 4/</t>
  </si>
  <si>
    <t xml:space="preserve">       5/  Beginning with FY 2006, transfers between the Highway and Mass Transit Accounts are shown separately rather than as outlays.</t>
  </si>
  <si>
    <t>2006 /5</t>
  </si>
  <si>
    <t xml:space="preserve">       6/  Beginning in 1986, the gasoline column includes receipts from motor carrier fines and penalties and beginning in FY 2009 the proceeds of civil tax penalties related to highway excise taxes.</t>
  </si>
  <si>
    <t xml:space="preserve">       7/  The amount shown as other receipts is a transfer of $8,017,000,000 from the General Fund of the Treasury to the Highway Account pursuant to P.L. 110-318.</t>
  </si>
  <si>
    <t>2008 7/</t>
  </si>
  <si>
    <t>2009 6/ 8/</t>
  </si>
  <si>
    <t xml:space="preserve">      8/  The amount shown as other receipts includes a transfer of $7,000,000,000 from the General Fund of the Treasury to the Highway Account pursuant to P.L. 111-46 and a downward adjustment to TIFIA loan subsidy of $164,342,163.</t>
  </si>
  <si>
    <t xml:space="preserve">      9/  The amount shown as other receipts includes a transfer of $14,700,000,000 from the General Fund of the Treasury to the Highway Account pursuant to P.L. 111-147 and a rescission of $6,800,000 pursuant to PL 111-118..</t>
  </si>
  <si>
    <t>2010 /9</t>
  </si>
  <si>
    <t>2011 /10</t>
  </si>
  <si>
    <t>2012 /11</t>
  </si>
  <si>
    <t xml:space="preserve">     10 /  The amount shown as other receipts includes a downward adjustment to TIFIA loan subsidy of $15,300,372.59 and the transfer to the General Fund of $830,694.13 in expired NHTSA funds returned to the Treasury</t>
  </si>
  <si>
    <t xml:space="preserve">      12/  The amount shown as other receipts is a transfer from the General Fund of the Treasury.</t>
  </si>
  <si>
    <t xml:space="preserve">      11/  The amount shown as other receipts includes a downward adjustment to TIFIA loan subsidy of $71,311,135 and the transfer from the Leaking Underground Storage Tank Trust Fund of $2.4 billion.</t>
  </si>
  <si>
    <t>2013 /12</t>
  </si>
  <si>
    <t>2014 /13</t>
  </si>
  <si>
    <t>Other Income</t>
  </si>
  <si>
    <t xml:space="preserve">      13/  Other income includes $17.416 billion and $4.042 billion in transfers to the Highway Account and Mass Transit Account, respectively. Also included is a $1.0 billion transfer from the Leaking Underground Storage Tank Fund to the Highway Account.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</si>
</sst>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0.0_);\(#,##0.0\)"/>
    <numFmt numFmtId="165" formatCode="_(* #,##0_);_(* \(#,##0\);_ &quot; -&quot;"/>
    <numFmt numFmtId="166" formatCode="_(* #,##0_);_(* \(#,##0\);_(* &quot;-&quot;??_);_(@_)"/>
    <numFmt numFmtId="167" formatCode="0.0%"/>
  </numFmts>
  <fonts count="22">
    <font>
      <sz val="11"/>
      <color theme="1"/>
      <name val="Calibri"/>
      <family val="2"/>
      <scheme val="minor"/>
    </font>
    <font>
      <sz val="6"/>
      <name val="P-AVGARD"/>
    </font>
    <font>
      <sz val="8"/>
      <name val="AvantGarde"/>
    </font>
    <font>
      <sz val="5"/>
      <name val="P-AVGARD"/>
    </font>
    <font>
      <sz val="11"/>
      <color theme="1"/>
      <name val="Calibri"/>
      <family val="2"/>
      <scheme val="minor"/>
    </font>
    <font>
      <sz val="9"/>
      <color theme="1"/>
      <name val="Arial"/>
      <family val="2"/>
    </font>
    <font>
      <b/>
      <sz val="9"/>
      <name val="Arial"/>
      <family val="2"/>
    </font>
    <font>
      <b/>
      <sz val="10"/>
      <name val="Arial"/>
      <family val="2"/>
    </font>
    <font>
      <sz val="9"/>
      <name val="Arial"/>
      <family val="2"/>
    </font>
    <font>
      <sz val="9"/>
      <color indexed="8"/>
      <name val="Arial"/>
      <family val="2"/>
    </font>
    <font>
      <sz val="6"/>
      <name val="Arial"/>
      <family val="2"/>
    </font>
    <font>
      <b/>
      <sz val="9"/>
      <color theme="1"/>
      <name val="Arial"/>
      <family val="2"/>
    </font>
    <font>
      <sz val="9"/>
      <color theme="1"/>
      <name val="Calibri"/>
      <family val="2"/>
      <scheme val="minor"/>
    </font>
    <font>
      <sz val="9"/>
      <color rgb="FF000000"/>
      <name val="Calibri"/>
      <family val="2"/>
    </font>
    <font>
      <sz val="9"/>
      <color theme="1"/>
      <name val="Calibri"/>
      <family val="2"/>
    </font>
    <font>
      <sz val="8"/>
      <color theme="1"/>
      <name val="Arial"/>
      <family val="2"/>
    </font>
    <font>
      <sz val="8"/>
      <color rgb="FF000000"/>
      <name val="Arial"/>
      <family val="2"/>
    </font>
    <font>
      <sz val="10"/>
      <name val="Arial"/>
      <family val="2"/>
    </font>
    <font>
      <b/>
      <sz val="12"/>
      <name val="Arial"/>
      <family val="2"/>
    </font>
    <font>
      <sz val="10"/>
      <name val="P-AVGARD"/>
    </font>
    <font>
      <b/>
      <sz val="12"/>
      <color theme="1"/>
      <name val="Arial"/>
      <family val="2"/>
    </font>
    <font>
      <sz val="10"/>
      <color rgb="FF000000"/>
      <name val="Arial"/>
      <family val="2"/>
    </font>
  </fonts>
  <fills count="8">
    <fill>
      <patternFill patternType="none"/>
    </fill>
    <fill>
      <patternFill patternType="gray125"/>
    </fill>
    <fill>
      <patternFill patternType="solid">
        <fgColor indexed="9"/>
      </patternFill>
    </fill>
    <fill>
      <patternFill patternType="solid">
        <fgColor rgb="FFFFFFFF"/>
      </patternFill>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34998626667073579"/>
        <bgColor indexed="64"/>
      </patternFill>
    </fill>
  </fills>
  <borders count="4">
    <border>
      <left/>
      <right/>
      <top/>
      <bottom/>
      <diagonal/>
    </border>
    <border>
      <left/>
      <right/>
      <top style="thick">
        <color indexed="64"/>
      </top>
      <bottom/>
      <diagonal/>
    </border>
    <border>
      <left/>
      <right/>
      <top/>
      <bottom style="thick">
        <color auto="1"/>
      </bottom>
      <diagonal/>
    </border>
    <border>
      <left style="thin">
        <color indexed="8"/>
      </left>
      <right/>
      <top/>
      <bottom/>
      <diagonal/>
    </border>
  </borders>
  <cellStyleXfs count="8">
    <xf numFmtId="0" fontId="0" fillId="0" borderId="0"/>
    <xf numFmtId="37" fontId="2" fillId="2" borderId="0"/>
    <xf numFmtId="37" fontId="1" fillId="0" borderId="0"/>
    <xf numFmtId="37" fontId="3" fillId="0" borderId="0"/>
    <xf numFmtId="164" fontId="3" fillId="0" borderId="0"/>
    <xf numFmtId="37" fontId="1" fillId="0" borderId="0"/>
    <xf numFmtId="43" fontId="4" fillId="0" borderId="0" applyFont="0" applyFill="0" applyBorder="0" applyAlignment="0" applyProtection="0"/>
    <xf numFmtId="9" fontId="4" fillId="0" borderId="0" applyFont="0" applyFill="0" applyBorder="0" applyAlignment="0" applyProtection="0"/>
  </cellStyleXfs>
  <cellXfs count="93">
    <xf numFmtId="0" fontId="0" fillId="0" borderId="0" xfId="0"/>
    <xf numFmtId="165" fontId="8" fillId="0" borderId="0" xfId="0" applyNumberFormat="1" applyFont="1" applyBorder="1" applyAlignment="1" applyProtection="1">
      <alignment horizontal="right" vertical="center"/>
    </xf>
    <xf numFmtId="165" fontId="5" fillId="0" borderId="0" xfId="0" applyNumberFormat="1" applyFont="1" applyBorder="1" applyAlignment="1" applyProtection="1">
      <alignment horizontal="right"/>
    </xf>
    <xf numFmtId="166" fontId="5" fillId="0" borderId="0" xfId="6" applyNumberFormat="1" applyFont="1" applyBorder="1" applyAlignment="1">
      <alignment horizontal="right"/>
    </xf>
    <xf numFmtId="166" fontId="5" fillId="0" borderId="0" xfId="6" applyNumberFormat="1" applyFont="1" applyBorder="1" applyAlignment="1">
      <alignment horizontal="center"/>
    </xf>
    <xf numFmtId="37" fontId="8" fillId="0" borderId="0" xfId="0" applyNumberFormat="1" applyFont="1" applyBorder="1" applyAlignment="1" applyProtection="1">
      <alignment horizontal="right"/>
    </xf>
    <xf numFmtId="165" fontId="5" fillId="0" borderId="0" xfId="0" applyNumberFormat="1" applyFont="1" applyBorder="1" applyAlignment="1" applyProtection="1">
      <alignment horizontal="right" vertical="center"/>
    </xf>
    <xf numFmtId="165" fontId="5" fillId="4" borderId="0" xfId="0" applyNumberFormat="1" applyFont="1" applyFill="1" applyBorder="1" applyAlignment="1" applyProtection="1">
      <alignment horizontal="right"/>
    </xf>
    <xf numFmtId="0" fontId="10" fillId="0" borderId="0" xfId="0" applyFont="1" applyAlignment="1">
      <alignment horizontal="center"/>
    </xf>
    <xf numFmtId="39" fontId="10" fillId="0" borderId="0" xfId="0" applyNumberFormat="1" applyFont="1" applyAlignment="1" applyProtection="1">
      <alignment horizontal="center"/>
    </xf>
    <xf numFmtId="37" fontId="8" fillId="5" borderId="0" xfId="0" applyNumberFormat="1" applyFont="1" applyFill="1" applyBorder="1" applyAlignment="1" applyProtection="1">
      <alignment horizontal="right"/>
    </xf>
    <xf numFmtId="167" fontId="8" fillId="0" borderId="0" xfId="0" applyNumberFormat="1" applyFont="1" applyBorder="1" applyAlignment="1" applyProtection="1">
      <alignment horizontal="right"/>
    </xf>
    <xf numFmtId="167" fontId="5" fillId="0" borderId="0" xfId="0" applyNumberFormat="1" applyFont="1" applyBorder="1" applyAlignment="1" applyProtection="1">
      <alignment horizontal="right" vertical="center"/>
    </xf>
    <xf numFmtId="167" fontId="5" fillId="4" borderId="0" xfId="0" applyNumberFormat="1" applyFont="1" applyFill="1" applyBorder="1" applyAlignment="1" applyProtection="1">
      <alignment horizontal="right"/>
    </xf>
    <xf numFmtId="167" fontId="5" fillId="0" borderId="0" xfId="0" applyNumberFormat="1" applyFont="1" applyBorder="1" applyAlignment="1" applyProtection="1">
      <alignment horizontal="right"/>
    </xf>
    <xf numFmtId="167" fontId="8" fillId="0" borderId="0" xfId="0" applyNumberFormat="1" applyFont="1" applyBorder="1" applyAlignment="1" applyProtection="1">
      <alignment horizontal="right" vertical="center"/>
    </xf>
    <xf numFmtId="0" fontId="12" fillId="0" borderId="0" xfId="0" applyFont="1"/>
    <xf numFmtId="166" fontId="8" fillId="0" borderId="0" xfId="6" applyNumberFormat="1" applyFont="1" applyAlignment="1">
      <alignment horizontal="right"/>
    </xf>
    <xf numFmtId="167" fontId="8" fillId="0" borderId="0" xfId="6" applyNumberFormat="1" applyFont="1" applyAlignment="1">
      <alignment horizontal="right"/>
    </xf>
    <xf numFmtId="167" fontId="5" fillId="0" borderId="0" xfId="6" applyNumberFormat="1" applyFont="1" applyBorder="1" applyAlignment="1">
      <alignment horizontal="right"/>
    </xf>
    <xf numFmtId="0" fontId="6" fillId="0" borderId="0" xfId="0" applyFont="1" applyFill="1" applyBorder="1" applyProtection="1"/>
    <xf numFmtId="0" fontId="6" fillId="5" borderId="0" xfId="0" applyFont="1" applyFill="1" applyBorder="1" applyProtection="1"/>
    <xf numFmtId="0" fontId="13" fillId="0" borderId="0" xfId="0" applyFont="1" applyFill="1" applyBorder="1"/>
    <xf numFmtId="0" fontId="12" fillId="0" borderId="0" xfId="0" applyFont="1" applyBorder="1"/>
    <xf numFmtId="0" fontId="14" fillId="0" borderId="0" xfId="0" applyFont="1" applyFill="1" applyBorder="1"/>
    <xf numFmtId="0" fontId="6" fillId="0" borderId="1" xfId="0" applyFont="1" applyFill="1" applyBorder="1" applyAlignment="1" applyProtection="1">
      <alignment vertical="center"/>
    </xf>
    <xf numFmtId="0" fontId="11" fillId="0" borderId="1" xfId="0" applyFont="1" applyBorder="1"/>
    <xf numFmtId="166" fontId="8" fillId="0" borderId="0" xfId="6" applyNumberFormat="1" applyFont="1" applyBorder="1" applyAlignment="1" applyProtection="1">
      <alignment horizontal="right" vertical="center"/>
    </xf>
    <xf numFmtId="0" fontId="6" fillId="0" borderId="1" xfId="0" applyFont="1" applyFill="1" applyBorder="1" applyAlignment="1" applyProtection="1">
      <alignment horizontal="right" vertical="center"/>
    </xf>
    <xf numFmtId="166" fontId="5" fillId="0" borderId="0" xfId="6" applyNumberFormat="1" applyFont="1" applyBorder="1" applyAlignment="1"/>
    <xf numFmtId="167" fontId="5" fillId="0" borderId="0" xfId="6" applyNumberFormat="1" applyFont="1" applyBorder="1" applyAlignment="1"/>
    <xf numFmtId="0" fontId="6" fillId="5" borderId="1" xfId="0" applyFont="1" applyFill="1" applyBorder="1" applyAlignment="1" applyProtection="1">
      <alignment horizontal="right" vertical="center"/>
    </xf>
    <xf numFmtId="37" fontId="8" fillId="6" borderId="0" xfId="0" applyNumberFormat="1" applyFont="1" applyFill="1" applyBorder="1" applyAlignment="1" applyProtection="1">
      <alignment horizontal="right"/>
    </xf>
    <xf numFmtId="37" fontId="8" fillId="6" borderId="0" xfId="0" applyNumberFormat="1" applyFont="1" applyFill="1" applyBorder="1" applyAlignment="1" applyProtection="1"/>
    <xf numFmtId="166" fontId="5" fillId="6" borderId="0" xfId="6" applyNumberFormat="1" applyFont="1" applyFill="1" applyBorder="1"/>
    <xf numFmtId="166" fontId="15" fillId="6" borderId="0" xfId="6" applyNumberFormat="1" applyFont="1" applyFill="1" applyBorder="1"/>
    <xf numFmtId="166" fontId="8" fillId="0" borderId="0" xfId="6" applyNumberFormat="1" applyFont="1" applyFill="1" applyBorder="1" applyProtection="1"/>
    <xf numFmtId="166" fontId="8" fillId="5" borderId="0" xfId="6" applyNumberFormat="1" applyFont="1" applyFill="1" applyBorder="1" applyProtection="1"/>
    <xf numFmtId="0" fontId="16" fillId="0" borderId="0" xfId="0" applyFont="1" applyFill="1" applyBorder="1"/>
    <xf numFmtId="166" fontId="8" fillId="0" borderId="0" xfId="6" applyNumberFormat="1" applyFont="1" applyBorder="1" applyAlignment="1" applyProtection="1">
      <alignment horizontal="right"/>
    </xf>
    <xf numFmtId="166" fontId="8" fillId="0" borderId="0" xfId="6" applyNumberFormat="1" applyFont="1" applyBorder="1" applyAlignment="1" applyProtection="1">
      <alignment vertical="center"/>
    </xf>
    <xf numFmtId="166" fontId="5" fillId="0" borderId="0" xfId="6" applyNumberFormat="1" applyFont="1" applyBorder="1" applyAlignment="1" applyProtection="1">
      <alignment horizontal="right" vertical="center"/>
    </xf>
    <xf numFmtId="166" fontId="5" fillId="4" borderId="0" xfId="6" applyNumberFormat="1" applyFont="1" applyFill="1" applyBorder="1" applyAlignment="1" applyProtection="1">
      <alignment horizontal="right"/>
    </xf>
    <xf numFmtId="166" fontId="5" fillId="0" borderId="0" xfId="6" applyNumberFormat="1" applyFont="1" applyBorder="1" applyAlignment="1" applyProtection="1">
      <alignment horizontal="right"/>
    </xf>
    <xf numFmtId="166" fontId="8" fillId="0" borderId="0" xfId="6" applyNumberFormat="1" applyFont="1" applyBorder="1" applyAlignment="1" applyProtection="1"/>
    <xf numFmtId="166" fontId="8" fillId="0" borderId="0" xfId="6" applyNumberFormat="1" applyFont="1" applyAlignment="1"/>
    <xf numFmtId="166" fontId="8" fillId="0" borderId="0" xfId="6" applyNumberFormat="1" applyFont="1" applyBorder="1" applyAlignment="1" applyProtection="1">
      <alignment horizontal="center"/>
    </xf>
    <xf numFmtId="166" fontId="8" fillId="5" borderId="0" xfId="6" applyNumberFormat="1" applyFont="1" applyFill="1" applyBorder="1" applyAlignment="1" applyProtection="1">
      <alignment horizontal="right"/>
    </xf>
    <xf numFmtId="166" fontId="5" fillId="5" borderId="0" xfId="6" applyNumberFormat="1" applyFont="1" applyFill="1" applyBorder="1" applyAlignment="1" applyProtection="1">
      <alignment horizontal="right" vertical="center"/>
    </xf>
    <xf numFmtId="166" fontId="5" fillId="5" borderId="0" xfId="6" applyNumberFormat="1" applyFont="1" applyFill="1" applyBorder="1" applyAlignment="1" applyProtection="1">
      <alignment horizontal="right"/>
    </xf>
    <xf numFmtId="166" fontId="8" fillId="5" borderId="0" xfId="6" applyNumberFormat="1" applyFont="1" applyFill="1" applyBorder="1" applyAlignment="1" applyProtection="1">
      <alignment horizontal="right" vertical="center"/>
    </xf>
    <xf numFmtId="166" fontId="8" fillId="5" borderId="0" xfId="6" applyNumberFormat="1" applyFont="1" applyFill="1" applyAlignment="1">
      <alignment horizontal="right"/>
    </xf>
    <xf numFmtId="166" fontId="8" fillId="5" borderId="0" xfId="6" applyNumberFormat="1" applyFont="1" applyFill="1" applyBorder="1" applyAlignment="1" applyProtection="1">
      <alignment vertical="center"/>
    </xf>
    <xf numFmtId="166" fontId="9" fillId="2" borderId="0" xfId="6" applyNumberFormat="1" applyFont="1" applyFill="1" applyBorder="1" applyAlignment="1">
      <alignment horizontal="right"/>
    </xf>
    <xf numFmtId="166" fontId="8" fillId="3" borderId="0" xfId="6" applyNumberFormat="1" applyFont="1" applyFill="1" applyBorder="1" applyAlignment="1">
      <alignment horizontal="right" vertical="top" wrapText="1"/>
    </xf>
    <xf numFmtId="166" fontId="8" fillId="5" borderId="0" xfId="6" applyNumberFormat="1" applyFont="1" applyFill="1" applyBorder="1" applyAlignment="1" applyProtection="1"/>
    <xf numFmtId="0" fontId="7" fillId="6" borderId="0" xfId="0" applyFont="1" applyFill="1" applyBorder="1" applyProtection="1"/>
    <xf numFmtId="165" fontId="5" fillId="6" borderId="0" xfId="0" applyNumberFormat="1" applyFont="1" applyFill="1" applyBorder="1" applyAlignment="1" applyProtection="1">
      <alignment horizontal="right" vertical="center"/>
    </xf>
    <xf numFmtId="165" fontId="5" fillId="6" borderId="0" xfId="0" applyNumberFormat="1" applyFont="1" applyFill="1" applyBorder="1" applyAlignment="1" applyProtection="1">
      <alignment horizontal="right"/>
    </xf>
    <xf numFmtId="165" fontId="8" fillId="6" borderId="0" xfId="0" applyNumberFormat="1" applyFont="1" applyFill="1" applyBorder="1" applyAlignment="1" applyProtection="1">
      <alignment horizontal="right" vertical="center"/>
    </xf>
    <xf numFmtId="37" fontId="9" fillId="6" borderId="0" xfId="1" applyNumberFormat="1" applyFont="1" applyFill="1" applyBorder="1" applyAlignment="1">
      <alignment horizontal="right"/>
    </xf>
    <xf numFmtId="166" fontId="8" fillId="6" borderId="0" xfId="6" applyNumberFormat="1" applyFont="1" applyFill="1" applyBorder="1" applyAlignment="1">
      <alignment horizontal="right" vertical="top" wrapText="1"/>
    </xf>
    <xf numFmtId="166" fontId="5" fillId="6" borderId="0" xfId="6" applyNumberFormat="1" applyFont="1" applyFill="1" applyBorder="1" applyAlignment="1">
      <alignment horizontal="right"/>
    </xf>
    <xf numFmtId="0" fontId="18" fillId="6" borderId="0" xfId="0" applyFont="1" applyFill="1" applyBorder="1" applyProtection="1"/>
    <xf numFmtId="37" fontId="8" fillId="7" borderId="0" xfId="0" applyNumberFormat="1" applyFont="1" applyFill="1" applyBorder="1" applyAlignment="1" applyProtection="1">
      <alignment horizontal="right"/>
    </xf>
    <xf numFmtId="37" fontId="8" fillId="7" borderId="2" xfId="0" applyNumberFormat="1" applyFont="1" applyFill="1" applyBorder="1" applyAlignment="1" applyProtection="1">
      <alignment horizontal="right"/>
    </xf>
    <xf numFmtId="0" fontId="7" fillId="7" borderId="0" xfId="0" applyFont="1" applyFill="1" applyBorder="1" applyProtection="1"/>
    <xf numFmtId="37" fontId="17" fillId="7" borderId="0" xfId="0" applyNumberFormat="1" applyFont="1" applyFill="1" applyBorder="1" applyAlignment="1" applyProtection="1">
      <alignment horizontal="right"/>
    </xf>
    <xf numFmtId="0" fontId="7" fillId="7" borderId="2" xfId="0" applyFont="1" applyFill="1" applyBorder="1" applyProtection="1"/>
    <xf numFmtId="37" fontId="12" fillId="0" borderId="0" xfId="0" applyNumberFormat="1" applyFont="1"/>
    <xf numFmtId="166" fontId="8" fillId="7" borderId="0" xfId="6" applyNumberFormat="1" applyFont="1" applyFill="1" applyBorder="1" applyAlignment="1" applyProtection="1">
      <alignment horizontal="right"/>
    </xf>
    <xf numFmtId="37" fontId="8" fillId="0" borderId="0" xfId="0" applyNumberFormat="1" applyFont="1" applyBorder="1"/>
    <xf numFmtId="39" fontId="8" fillId="0" borderId="0" xfId="0" applyNumberFormat="1" applyFont="1" applyBorder="1"/>
    <xf numFmtId="0" fontId="19" fillId="0" borderId="0" xfId="0" applyFont="1" applyProtection="1"/>
    <xf numFmtId="37" fontId="19" fillId="0" borderId="0" xfId="0" applyNumberFormat="1" applyFont="1" applyAlignment="1" applyProtection="1">
      <alignment horizontal="centerContinuous" wrapText="1"/>
    </xf>
    <xf numFmtId="37" fontId="1" fillId="0" borderId="0" xfId="0" applyNumberFormat="1" applyFont="1" applyAlignment="1" applyProtection="1">
      <alignment horizontal="centerContinuous" wrapText="1"/>
    </xf>
    <xf numFmtId="0" fontId="20" fillId="6" borderId="0" xfId="0" applyFont="1" applyFill="1" applyBorder="1"/>
    <xf numFmtId="9" fontId="0" fillId="0" borderId="0" xfId="7" applyFont="1"/>
    <xf numFmtId="0" fontId="21" fillId="0" borderId="0" xfId="0" applyFont="1" applyFill="1" applyBorder="1" applyAlignment="1"/>
    <xf numFmtId="0" fontId="0" fillId="0" borderId="0" xfId="0" applyBorder="1" applyAlignment="1"/>
    <xf numFmtId="0" fontId="5" fillId="0" borderId="0" xfId="0" applyFont="1"/>
    <xf numFmtId="3" fontId="5" fillId="0" borderId="0" xfId="0" applyNumberFormat="1" applyFont="1"/>
    <xf numFmtId="166" fontId="5" fillId="0" borderId="0" xfId="6" applyNumberFormat="1" applyFont="1"/>
    <xf numFmtId="0" fontId="0" fillId="0" borderId="0" xfId="0" applyBorder="1" applyAlignment="1"/>
    <xf numFmtId="0" fontId="16" fillId="0" borderId="1" xfId="0" applyFont="1" applyFill="1" applyBorder="1" applyAlignment="1">
      <alignment horizontal="left" wrapText="1"/>
    </xf>
    <xf numFmtId="0" fontId="16" fillId="0" borderId="0" xfId="0" applyFont="1" applyFill="1" applyBorder="1" applyAlignment="1">
      <alignment horizontal="left" wrapText="1"/>
    </xf>
    <xf numFmtId="0" fontId="17" fillId="0" borderId="3" xfId="0" applyFont="1" applyBorder="1" applyAlignment="1" applyProtection="1">
      <alignment horizontal="left" wrapText="1"/>
    </xf>
    <xf numFmtId="0" fontId="0" fillId="0" borderId="0" xfId="0" applyBorder="1" applyAlignment="1">
      <alignment wrapText="1"/>
    </xf>
    <xf numFmtId="0" fontId="21" fillId="0" borderId="0" xfId="0" applyFont="1" applyFill="1" applyBorder="1" applyAlignment="1">
      <alignment horizontal="left" vertical="top" wrapText="1"/>
    </xf>
    <xf numFmtId="0" fontId="10" fillId="0" borderId="0" xfId="0" applyFont="1" applyBorder="1" applyAlignment="1"/>
    <xf numFmtId="0" fontId="17" fillId="0" borderId="3" xfId="0" applyFont="1" applyBorder="1" applyAlignment="1" applyProtection="1">
      <alignment horizontal="left" vertical="top" wrapText="1"/>
    </xf>
    <xf numFmtId="0" fontId="17" fillId="0" borderId="0" xfId="0" applyFont="1" applyBorder="1" applyAlignment="1" applyProtection="1">
      <alignment horizontal="left" vertical="top" wrapText="1"/>
    </xf>
    <xf numFmtId="0" fontId="17" fillId="0" borderId="0" xfId="0" applyFont="1" applyBorder="1" applyAlignment="1" applyProtection="1">
      <alignment horizontal="left" wrapText="1"/>
    </xf>
  </cellXfs>
  <cellStyles count="8">
    <cellStyle name="Comma" xfId="6" builtinId="3"/>
    <cellStyle name="Normal" xfId="0" builtinId="0"/>
    <cellStyle name="Normal 2" xfId="2"/>
    <cellStyle name="Normal 2 2" xfId="3"/>
    <cellStyle name="Normal 3" xfId="4"/>
    <cellStyle name="Normal 4" xfId="5"/>
    <cellStyle name="Normal_C" xfId="1"/>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4"/>
  <sheetViews>
    <sheetView showGridLines="0" tabSelected="1" view="pageLayout" zoomScale="91" zoomScaleNormal="95" zoomScalePageLayoutView="91" workbookViewId="0">
      <selection activeCell="AT15" sqref="AT15"/>
    </sheetView>
  </sheetViews>
  <sheetFormatPr defaultColWidth="3.28515625" defaultRowHeight="15"/>
  <cols>
    <col min="1" max="1" width="35.7109375" customWidth="1"/>
    <col min="2" max="2" width="11.5703125" customWidth="1"/>
    <col min="3" max="3" width="12" customWidth="1"/>
    <col min="4" max="4" width="11.5703125" customWidth="1"/>
    <col min="5" max="5" width="12.28515625" customWidth="1"/>
    <col min="6" max="6" width="12.140625" customWidth="1"/>
    <col min="7" max="7" width="10.85546875" bestFit="1" customWidth="1"/>
    <col min="8" max="8" width="11" customWidth="1"/>
    <col min="9" max="10" width="11.140625" customWidth="1"/>
    <col min="11" max="11" width="11.42578125" customWidth="1"/>
    <col min="12" max="12" width="11.85546875" customWidth="1"/>
    <col min="13" max="14" width="12.5703125" bestFit="1" customWidth="1"/>
    <col min="15" max="15" width="14" bestFit="1" customWidth="1"/>
    <col min="16" max="30" width="15" bestFit="1" customWidth="1"/>
    <col min="31" max="36" width="16.42578125" bestFit="1" customWidth="1"/>
    <col min="37" max="42" width="12.7109375" bestFit="1" customWidth="1"/>
    <col min="43" max="43" width="16" bestFit="1" customWidth="1"/>
    <col min="44" max="44" width="12.7109375" bestFit="1" customWidth="1"/>
    <col min="45" max="45" width="14.5703125" bestFit="1" customWidth="1"/>
    <col min="46" max="46" width="13.85546875" bestFit="1" customWidth="1"/>
    <col min="48" max="48" width="7.7109375" bestFit="1" customWidth="1"/>
  </cols>
  <sheetData>
    <row r="1" spans="1:48" ht="18" customHeight="1" thickTop="1">
      <c r="A1" s="25" t="s">
        <v>0</v>
      </c>
      <c r="B1" s="28">
        <v>1970</v>
      </c>
      <c r="C1" s="25">
        <v>1971</v>
      </c>
      <c r="D1" s="25">
        <f t="shared" ref="D1:E1" si="0">+C1+1</f>
        <v>1972</v>
      </c>
      <c r="E1" s="25">
        <f t="shared" si="0"/>
        <v>1973</v>
      </c>
      <c r="F1" s="28">
        <v>1974</v>
      </c>
      <c r="G1" s="25">
        <v>1975</v>
      </c>
      <c r="H1" s="25">
        <f t="shared" ref="H1:K1" si="1">G1+1</f>
        <v>1976</v>
      </c>
      <c r="I1" s="25">
        <f t="shared" si="1"/>
        <v>1977</v>
      </c>
      <c r="J1" s="25">
        <f t="shared" si="1"/>
        <v>1978</v>
      </c>
      <c r="K1" s="25">
        <f t="shared" si="1"/>
        <v>1979</v>
      </c>
      <c r="L1" s="25">
        <v>1980</v>
      </c>
      <c r="M1" s="26">
        <f>L1+1</f>
        <v>1981</v>
      </c>
      <c r="N1" s="26">
        <f t="shared" ref="N1:U1" si="2">M1+1</f>
        <v>1982</v>
      </c>
      <c r="O1" s="26">
        <f t="shared" si="2"/>
        <v>1983</v>
      </c>
      <c r="P1" s="26">
        <f t="shared" si="2"/>
        <v>1984</v>
      </c>
      <c r="Q1" s="26">
        <f t="shared" si="2"/>
        <v>1985</v>
      </c>
      <c r="R1" s="26">
        <f t="shared" si="2"/>
        <v>1986</v>
      </c>
      <c r="S1" s="26">
        <f t="shared" si="2"/>
        <v>1987</v>
      </c>
      <c r="T1" s="26">
        <f t="shared" si="2"/>
        <v>1988</v>
      </c>
      <c r="U1" s="26">
        <f t="shared" si="2"/>
        <v>1989</v>
      </c>
      <c r="V1" s="28">
        <f>U1+1</f>
        <v>1990</v>
      </c>
      <c r="W1" s="28">
        <f t="shared" ref="W1:AB1" si="3">V1+1</f>
        <v>1991</v>
      </c>
      <c r="X1" s="28">
        <f t="shared" si="3"/>
        <v>1992</v>
      </c>
      <c r="Y1" s="28">
        <f t="shared" si="3"/>
        <v>1993</v>
      </c>
      <c r="Z1" s="28">
        <f t="shared" si="3"/>
        <v>1994</v>
      </c>
      <c r="AA1" s="28">
        <f t="shared" si="3"/>
        <v>1995</v>
      </c>
      <c r="AB1" s="28">
        <f t="shared" si="3"/>
        <v>1996</v>
      </c>
      <c r="AC1" s="28">
        <v>1997</v>
      </c>
      <c r="AD1" s="28" t="s">
        <v>23</v>
      </c>
      <c r="AE1" s="28" t="s">
        <v>25</v>
      </c>
      <c r="AF1" s="28">
        <v>2000</v>
      </c>
      <c r="AG1" s="28">
        <f t="shared" ref="AG1:AK1" si="4">AF1+1</f>
        <v>2001</v>
      </c>
      <c r="AH1" s="28">
        <f t="shared" si="4"/>
        <v>2002</v>
      </c>
      <c r="AI1" s="28">
        <f t="shared" si="4"/>
        <v>2003</v>
      </c>
      <c r="AJ1" s="28">
        <f t="shared" si="4"/>
        <v>2004</v>
      </c>
      <c r="AK1" s="28">
        <f t="shared" si="4"/>
        <v>2005</v>
      </c>
      <c r="AL1" s="31" t="s">
        <v>27</v>
      </c>
      <c r="AM1" s="31">
        <v>2007</v>
      </c>
      <c r="AN1" s="28" t="s">
        <v>30</v>
      </c>
      <c r="AO1" s="28" t="s">
        <v>31</v>
      </c>
      <c r="AP1" s="28" t="s">
        <v>34</v>
      </c>
      <c r="AQ1" s="28" t="s">
        <v>35</v>
      </c>
      <c r="AR1" s="28" t="s">
        <v>36</v>
      </c>
      <c r="AS1" s="28" t="s">
        <v>40</v>
      </c>
      <c r="AT1" s="28" t="s">
        <v>41</v>
      </c>
    </row>
    <row r="2" spans="1:48" ht="12.75" customHeight="1">
      <c r="A2" s="63" t="s">
        <v>1</v>
      </c>
      <c r="B2" s="56"/>
      <c r="C2" s="56"/>
      <c r="D2" s="56"/>
      <c r="E2" s="56"/>
      <c r="F2" s="56"/>
      <c r="G2" s="56"/>
      <c r="H2" s="56"/>
      <c r="I2" s="56"/>
      <c r="J2" s="56"/>
      <c r="K2" s="56"/>
      <c r="L2" s="32"/>
      <c r="M2" s="32"/>
      <c r="N2" s="32"/>
      <c r="O2" s="32"/>
      <c r="P2" s="32"/>
      <c r="Q2" s="57"/>
      <c r="R2" s="58"/>
      <c r="S2" s="58"/>
      <c r="T2" s="58"/>
      <c r="U2" s="59"/>
      <c r="V2" s="59"/>
      <c r="W2" s="60"/>
      <c r="X2" s="60"/>
      <c r="Y2" s="58"/>
      <c r="Z2" s="60"/>
      <c r="AA2" s="59"/>
      <c r="AB2" s="59"/>
      <c r="AC2" s="61"/>
      <c r="AD2" s="62"/>
      <c r="AE2" s="59"/>
      <c r="AF2" s="60"/>
      <c r="AG2" s="60"/>
      <c r="AH2" s="58"/>
      <c r="AI2" s="60"/>
      <c r="AJ2" s="59"/>
      <c r="AK2" s="59"/>
      <c r="AL2" s="61"/>
      <c r="AM2" s="62"/>
      <c r="AN2" s="62"/>
      <c r="AO2" s="62"/>
      <c r="AP2" s="62"/>
      <c r="AQ2" s="62"/>
      <c r="AR2" s="62"/>
      <c r="AS2" s="62"/>
      <c r="AT2" s="62"/>
    </row>
    <row r="3" spans="1:48">
      <c r="A3" s="20" t="s">
        <v>2</v>
      </c>
      <c r="B3" s="5">
        <v>3429362.57119</v>
      </c>
      <c r="C3" s="5">
        <v>3640149.2550500003</v>
      </c>
      <c r="D3" s="5">
        <v>3601356.0815900001</v>
      </c>
      <c r="E3" s="36">
        <v>3821527.8424299997</v>
      </c>
      <c r="F3" s="36">
        <v>3906612.56721</v>
      </c>
      <c r="G3" s="36">
        <v>3937822.2566200001</v>
      </c>
      <c r="H3" s="36">
        <v>4981865.1490900004</v>
      </c>
      <c r="I3" s="36">
        <v>4253583.9124800004</v>
      </c>
      <c r="J3" s="36">
        <v>4237755.7846999997</v>
      </c>
      <c r="K3" s="36">
        <v>4337089.59779</v>
      </c>
      <c r="L3" s="5">
        <v>3897059.46013</v>
      </c>
      <c r="M3" s="5">
        <v>3889051.6812600004</v>
      </c>
      <c r="N3" s="5">
        <v>4120014.0729999999</v>
      </c>
      <c r="O3" s="5">
        <v>5612639.5219999999</v>
      </c>
      <c r="P3" s="5">
        <v>7561658.9699999997</v>
      </c>
      <c r="Q3" s="6">
        <v>7463817.4369999999</v>
      </c>
      <c r="R3" s="7">
        <v>7655588.6616899995</v>
      </c>
      <c r="S3" s="7">
        <v>7407187.7125000004</v>
      </c>
      <c r="T3" s="2">
        <v>7933879.4740399998</v>
      </c>
      <c r="U3" s="1">
        <v>7996279.9219699996</v>
      </c>
      <c r="V3" s="1">
        <v>7471795.5014199996</v>
      </c>
      <c r="W3" s="1">
        <v>9140467.9499999993</v>
      </c>
      <c r="X3" s="1">
        <v>10245604.7031</v>
      </c>
      <c r="Y3" s="1">
        <v>10385123.158049999</v>
      </c>
      <c r="Z3" s="1">
        <v>10001736.314299999</v>
      </c>
      <c r="AA3" s="1">
        <v>10735258.576879999</v>
      </c>
      <c r="AB3" s="1">
        <v>13142896.300629999</v>
      </c>
      <c r="AC3" s="17">
        <v>12483137.73473</v>
      </c>
      <c r="AD3" s="3">
        <v>14101244.30274</v>
      </c>
      <c r="AE3" s="1">
        <v>20806326.196060002</v>
      </c>
      <c r="AF3" s="1">
        <v>17579257.618840002</v>
      </c>
      <c r="AG3" s="1">
        <v>16462310.79425</v>
      </c>
      <c r="AH3" s="1">
        <v>17014389.745340001</v>
      </c>
      <c r="AI3" s="1">
        <v>16963588.616579998</v>
      </c>
      <c r="AJ3" s="1">
        <v>14776772.683969999</v>
      </c>
      <c r="AK3" s="1">
        <v>20525702.333349999</v>
      </c>
      <c r="AL3" s="17">
        <v>20082905.515409999</v>
      </c>
      <c r="AM3" s="3">
        <v>20658493.606830001</v>
      </c>
      <c r="AN3" s="3">
        <v>20575324.76664</v>
      </c>
      <c r="AO3" s="3">
        <v>19984381.44486</v>
      </c>
      <c r="AP3" s="29">
        <v>20319709.379999999</v>
      </c>
      <c r="AQ3" s="17">
        <v>20668194.927490003</v>
      </c>
      <c r="AR3" s="3">
        <v>21160503.397769999</v>
      </c>
      <c r="AS3" s="3">
        <v>19404638.398709998</v>
      </c>
      <c r="AT3" s="81">
        <v>20704217</v>
      </c>
    </row>
    <row r="4" spans="1:48">
      <c r="A4" s="20" t="s">
        <v>3</v>
      </c>
      <c r="B4" s="39">
        <v>0</v>
      </c>
      <c r="C4" s="39">
        <v>0</v>
      </c>
      <c r="D4" s="39">
        <v>0</v>
      </c>
      <c r="E4" s="39">
        <v>0</v>
      </c>
      <c r="F4" s="39">
        <v>0</v>
      </c>
      <c r="G4" s="39">
        <v>0</v>
      </c>
      <c r="H4" s="39">
        <v>0</v>
      </c>
      <c r="I4" s="39">
        <v>0</v>
      </c>
      <c r="J4" s="39">
        <v>0</v>
      </c>
      <c r="K4" s="39">
        <v>0</v>
      </c>
      <c r="L4" s="39">
        <v>0</v>
      </c>
      <c r="M4" s="39">
        <v>0</v>
      </c>
      <c r="N4" s="39">
        <v>0</v>
      </c>
      <c r="O4" s="39">
        <v>27573</v>
      </c>
      <c r="P4" s="39">
        <v>137282</v>
      </c>
      <c r="Q4" s="39">
        <v>123805</v>
      </c>
      <c r="R4" s="39">
        <v>145523</v>
      </c>
      <c r="S4" s="39">
        <v>129786</v>
      </c>
      <c r="T4" s="39">
        <v>155997</v>
      </c>
      <c r="U4" s="39">
        <v>153080</v>
      </c>
      <c r="V4" s="27">
        <v>153539</v>
      </c>
      <c r="W4" s="27">
        <v>231415</v>
      </c>
      <c r="X4" s="27">
        <v>395496</v>
      </c>
      <c r="Y4" s="27">
        <v>416409</v>
      </c>
      <c r="Z4" s="27">
        <v>616425.06000000006</v>
      </c>
      <c r="AA4" s="27">
        <v>491554.45</v>
      </c>
      <c r="AB4" s="27">
        <v>776710.44</v>
      </c>
      <c r="AC4" s="27">
        <v>575396.85400000005</v>
      </c>
      <c r="AD4" s="27">
        <v>747871.99399999995</v>
      </c>
      <c r="AE4" s="27">
        <v>1255916.6980000001</v>
      </c>
      <c r="AF4" s="27">
        <v>1092980.1000000001</v>
      </c>
      <c r="AG4" s="27">
        <v>1477985</v>
      </c>
      <c r="AH4" s="27">
        <v>1621499</v>
      </c>
      <c r="AI4" s="27">
        <v>1994951</v>
      </c>
      <c r="AJ4" s="27">
        <v>4485353</v>
      </c>
      <c r="AK4" s="27">
        <v>0</v>
      </c>
      <c r="AL4" s="27">
        <v>0</v>
      </c>
      <c r="AM4" s="27">
        <v>0</v>
      </c>
      <c r="AN4" s="27">
        <v>0</v>
      </c>
      <c r="AO4" s="27">
        <v>0</v>
      </c>
      <c r="AP4" s="40">
        <v>0</v>
      </c>
      <c r="AQ4" s="27">
        <v>0</v>
      </c>
      <c r="AR4" s="27">
        <v>0</v>
      </c>
      <c r="AS4" s="27">
        <v>0</v>
      </c>
      <c r="AT4" s="27">
        <v>0</v>
      </c>
    </row>
    <row r="5" spans="1:48">
      <c r="A5" s="20" t="s">
        <v>4</v>
      </c>
      <c r="B5" s="5">
        <v>263164.83527000004</v>
      </c>
      <c r="C5" s="5">
        <v>294207.51419999998</v>
      </c>
      <c r="D5" s="5">
        <v>291857.50342999998</v>
      </c>
      <c r="E5" s="36">
        <v>337138.52161</v>
      </c>
      <c r="F5" s="36">
        <v>394681.82987999998</v>
      </c>
      <c r="G5" s="36">
        <v>402338.66324999998</v>
      </c>
      <c r="H5" s="36">
        <v>462279.35200000001</v>
      </c>
      <c r="I5" s="36">
        <v>453814</v>
      </c>
      <c r="J5" s="36">
        <v>484611.25972000003</v>
      </c>
      <c r="K5" s="36">
        <v>497259.54700000002</v>
      </c>
      <c r="L5" s="5">
        <v>522553.39399999997</v>
      </c>
      <c r="M5" s="5">
        <v>560971.85900000005</v>
      </c>
      <c r="N5" s="5">
        <v>594082.63600000006</v>
      </c>
      <c r="O5" s="5">
        <v>889972.88600000006</v>
      </c>
      <c r="P5" s="5">
        <v>1470063.5970000001</v>
      </c>
      <c r="Q5" s="6">
        <v>2224846.6150000002</v>
      </c>
      <c r="R5" s="7">
        <v>2452925.3569999998</v>
      </c>
      <c r="S5" s="7">
        <v>2621397.821</v>
      </c>
      <c r="T5" s="2">
        <v>2557281.69</v>
      </c>
      <c r="U5" s="1">
        <v>4045919.6540000001</v>
      </c>
      <c r="V5" s="1">
        <v>2896262.2919999999</v>
      </c>
      <c r="W5" s="1">
        <v>3141894.16</v>
      </c>
      <c r="X5" s="1">
        <v>3271660.889</v>
      </c>
      <c r="Y5" s="1">
        <v>3110617.656</v>
      </c>
      <c r="Z5" s="1">
        <v>3281270.679</v>
      </c>
      <c r="AA5" s="1">
        <v>4516004.63</v>
      </c>
      <c r="AB5" s="16">
        <v>4963165.6100000003</v>
      </c>
      <c r="AC5" s="17">
        <v>4714933.9759999998</v>
      </c>
      <c r="AD5" s="3">
        <v>4989056.977</v>
      </c>
      <c r="AE5" s="1">
        <v>7719516.9440000001</v>
      </c>
      <c r="AF5" s="1">
        <v>6990693.1519999998</v>
      </c>
      <c r="AG5" s="1">
        <v>6534437.1600000001</v>
      </c>
      <c r="AH5" s="1">
        <v>6747215.8700000001</v>
      </c>
      <c r="AI5" s="1">
        <v>6950010</v>
      </c>
      <c r="AJ5" s="1">
        <v>7285859</v>
      </c>
      <c r="AK5" s="16">
        <v>7832149</v>
      </c>
      <c r="AL5" s="17">
        <v>8089814.9869999997</v>
      </c>
      <c r="AM5" s="3">
        <v>8347276.9859999996</v>
      </c>
      <c r="AN5" s="3">
        <v>7895817</v>
      </c>
      <c r="AO5" s="3">
        <v>7000779</v>
      </c>
      <c r="AP5" s="29">
        <v>7069769.0999999996</v>
      </c>
      <c r="AQ5" s="17">
        <v>8094335.7719999999</v>
      </c>
      <c r="AR5" s="3">
        <v>8010156.722839999</v>
      </c>
      <c r="AS5" s="3">
        <v>7763753.0390799996</v>
      </c>
      <c r="AT5" s="81">
        <v>8343520</v>
      </c>
    </row>
    <row r="6" spans="1:48">
      <c r="A6" s="20" t="s">
        <v>11</v>
      </c>
      <c r="B6" s="5">
        <v>3692527.4064600002</v>
      </c>
      <c r="C6" s="5">
        <v>3934356.7692500004</v>
      </c>
      <c r="D6" s="5">
        <v>3893213.5850200001</v>
      </c>
      <c r="E6" s="5">
        <v>4158666.3640399999</v>
      </c>
      <c r="F6" s="5">
        <v>4301294.3970900001</v>
      </c>
      <c r="G6" s="5">
        <v>4340160.9198700003</v>
      </c>
      <c r="H6" s="5">
        <v>5444144.5010900004</v>
      </c>
      <c r="I6" s="5">
        <v>4707397.9124800004</v>
      </c>
      <c r="J6" s="5">
        <v>4722367.0444200002</v>
      </c>
      <c r="K6" s="5">
        <v>4834349.1447900003</v>
      </c>
      <c r="L6" s="5">
        <v>4419612.8541299999</v>
      </c>
      <c r="M6" s="5">
        <v>4450023.5402600002</v>
      </c>
      <c r="N6" s="5">
        <v>4714096.7089999998</v>
      </c>
      <c r="O6" s="5">
        <v>6530185.4079999998</v>
      </c>
      <c r="P6" s="5">
        <v>9169004.5669999998</v>
      </c>
      <c r="Q6" s="5">
        <v>9812469.0520000011</v>
      </c>
      <c r="R6" s="5">
        <v>10254037.018689999</v>
      </c>
      <c r="S6" s="5">
        <v>10158371.533500001</v>
      </c>
      <c r="T6" s="5">
        <v>10647158.164039999</v>
      </c>
      <c r="U6" s="5">
        <v>12195279.57597</v>
      </c>
      <c r="V6" s="5">
        <v>10521596.79342</v>
      </c>
      <c r="W6" s="5">
        <v>12513777.109999999</v>
      </c>
      <c r="X6" s="5">
        <v>13912761.5921</v>
      </c>
      <c r="Y6" s="5">
        <v>13912149.814049998</v>
      </c>
      <c r="Z6" s="5">
        <v>13899432.053299999</v>
      </c>
      <c r="AA6" s="5">
        <v>15742817.656879999</v>
      </c>
      <c r="AB6" s="5">
        <v>18882772.35063</v>
      </c>
      <c r="AC6" s="5">
        <v>17773468.56473</v>
      </c>
      <c r="AD6" s="5">
        <v>19838173.273740001</v>
      </c>
      <c r="AE6" s="5">
        <v>29781759.838059999</v>
      </c>
      <c r="AF6" s="5">
        <v>25662930.870840002</v>
      </c>
      <c r="AG6" s="5">
        <v>24474732.95425</v>
      </c>
      <c r="AH6" s="5">
        <v>25383104.615340002</v>
      </c>
      <c r="AI6" s="5">
        <v>25908549.616579998</v>
      </c>
      <c r="AJ6" s="5">
        <v>26547984.683969997</v>
      </c>
      <c r="AK6" s="5">
        <v>28357851.333349999</v>
      </c>
      <c r="AL6" s="5">
        <v>28172720.502409998</v>
      </c>
      <c r="AM6" s="5">
        <v>29005770.592830002</v>
      </c>
      <c r="AN6" s="5">
        <v>28471141.76664</v>
      </c>
      <c r="AO6" s="5">
        <v>26985160.44486</v>
      </c>
      <c r="AP6" s="5">
        <v>27389478.479999997</v>
      </c>
      <c r="AQ6" s="5">
        <v>28762530.699490003</v>
      </c>
      <c r="AR6" s="5">
        <v>29170660.120609999</v>
      </c>
      <c r="AS6" s="5">
        <v>27168391.437789999</v>
      </c>
      <c r="AT6" s="82">
        <v>29047737</v>
      </c>
      <c r="AV6" s="77"/>
    </row>
    <row r="7" spans="1:48">
      <c r="A7" s="20" t="s">
        <v>5</v>
      </c>
      <c r="B7" s="5">
        <v>588478.59486000007</v>
      </c>
      <c r="C7" s="5">
        <v>576445.7341900001</v>
      </c>
      <c r="D7" s="5">
        <v>631746.41088999994</v>
      </c>
      <c r="E7" s="36">
        <v>720770.69009000005</v>
      </c>
      <c r="F7" s="36">
        <v>837716.33609</v>
      </c>
      <c r="G7" s="36">
        <v>744306.22400000005</v>
      </c>
      <c r="H7" s="36">
        <v>756018.96499999997</v>
      </c>
      <c r="I7" s="36">
        <v>757994.79599999997</v>
      </c>
      <c r="J7" s="36">
        <v>761476.19</v>
      </c>
      <c r="K7" s="36">
        <v>808760.071</v>
      </c>
      <c r="L7" s="5">
        <v>633298.10499999998</v>
      </c>
      <c r="M7" s="5">
        <v>599418.47400000005</v>
      </c>
      <c r="N7" s="5">
        <v>625895.89099999995</v>
      </c>
      <c r="O7" s="5">
        <v>577310.67700000003</v>
      </c>
      <c r="P7" s="5">
        <v>319747.25699999998</v>
      </c>
      <c r="Q7" s="6">
        <v>223650.891</v>
      </c>
      <c r="R7" s="7">
        <v>319544.83600000001</v>
      </c>
      <c r="S7" s="7">
        <v>291668.875</v>
      </c>
      <c r="T7" s="2">
        <v>334074.174</v>
      </c>
      <c r="U7" s="1">
        <v>316044.39500000002</v>
      </c>
      <c r="V7" s="27">
        <v>254793.4</v>
      </c>
      <c r="W7" s="1">
        <v>357070</v>
      </c>
      <c r="X7" s="1">
        <v>256683</v>
      </c>
      <c r="Y7" s="1">
        <v>304482</v>
      </c>
      <c r="Z7" s="1">
        <v>327398</v>
      </c>
      <c r="AA7" s="1">
        <v>395443</v>
      </c>
      <c r="AB7" s="1">
        <v>532352</v>
      </c>
      <c r="AC7" s="17">
        <v>299745</v>
      </c>
      <c r="AD7" s="3">
        <v>399305</v>
      </c>
      <c r="AE7" s="27">
        <v>416034</v>
      </c>
      <c r="AF7" s="27">
        <v>442134</v>
      </c>
      <c r="AG7" s="27">
        <v>342723</v>
      </c>
      <c r="AH7" s="27">
        <v>351326</v>
      </c>
      <c r="AI7" s="27">
        <v>403039</v>
      </c>
      <c r="AJ7" s="27">
        <v>445841</v>
      </c>
      <c r="AK7" s="27">
        <v>467079</v>
      </c>
      <c r="AL7" s="27">
        <v>488210</v>
      </c>
      <c r="AM7" s="27">
        <v>460957</v>
      </c>
      <c r="AN7" s="27">
        <v>386627</v>
      </c>
      <c r="AO7" s="27">
        <v>314276</v>
      </c>
      <c r="AP7" s="29">
        <v>318251</v>
      </c>
      <c r="AQ7" s="17">
        <v>440764.40437</v>
      </c>
      <c r="AR7" s="3">
        <v>420130.90726999997</v>
      </c>
      <c r="AS7" s="71">
        <v>359314.76241000002</v>
      </c>
      <c r="AT7" s="81">
        <v>446603.55900000001</v>
      </c>
    </row>
    <row r="8" spans="1:48">
      <c r="A8" s="20" t="s">
        <v>6</v>
      </c>
      <c r="B8" s="39">
        <v>26126.234469999999</v>
      </c>
      <c r="C8" s="39">
        <v>22909.4601</v>
      </c>
      <c r="D8" s="39">
        <v>23820.423350000001</v>
      </c>
      <c r="E8" s="39">
        <v>28803.07446</v>
      </c>
      <c r="F8" s="39">
        <v>33382.76</v>
      </c>
      <c r="G8" s="39">
        <v>32813.987000000001</v>
      </c>
      <c r="H8" s="39">
        <v>33404.802000000003</v>
      </c>
      <c r="I8" s="39">
        <v>30059.081999999999</v>
      </c>
      <c r="J8" s="39">
        <v>31453.707999999999</v>
      </c>
      <c r="K8" s="39">
        <v>37732.792999999998</v>
      </c>
      <c r="L8" s="39">
        <v>26238.02</v>
      </c>
      <c r="M8" s="39">
        <v>25965.510999999999</v>
      </c>
      <c r="N8" s="39">
        <v>22551.899000000001</v>
      </c>
      <c r="O8" s="39">
        <v>19559.077000000001</v>
      </c>
      <c r="P8" s="39">
        <v>8052.049</v>
      </c>
      <c r="Q8" s="41">
        <v>-860.52800000000002</v>
      </c>
      <c r="R8" s="42">
        <v>685.74599999999998</v>
      </c>
      <c r="S8" s="42">
        <v>-1.784</v>
      </c>
      <c r="T8" s="43">
        <v>0</v>
      </c>
      <c r="U8" s="27">
        <v>0</v>
      </c>
      <c r="V8" s="27">
        <v>0</v>
      </c>
      <c r="W8" s="27">
        <v>0</v>
      </c>
      <c r="X8" s="27">
        <v>0</v>
      </c>
      <c r="Y8" s="27">
        <v>0</v>
      </c>
      <c r="Z8" s="27">
        <v>0</v>
      </c>
      <c r="AA8" s="27">
        <v>0</v>
      </c>
      <c r="AB8" s="27">
        <v>0</v>
      </c>
      <c r="AC8" s="17">
        <v>0</v>
      </c>
      <c r="AD8" s="3">
        <v>0</v>
      </c>
      <c r="AE8" s="27">
        <v>0</v>
      </c>
      <c r="AF8" s="27">
        <v>0</v>
      </c>
      <c r="AG8" s="27">
        <v>0</v>
      </c>
      <c r="AH8" s="27">
        <v>0</v>
      </c>
      <c r="AI8" s="27">
        <v>0</v>
      </c>
      <c r="AJ8" s="27">
        <v>0</v>
      </c>
      <c r="AK8" s="27">
        <v>0</v>
      </c>
      <c r="AL8" s="17">
        <v>0</v>
      </c>
      <c r="AM8" s="3">
        <v>0</v>
      </c>
      <c r="AN8" s="3">
        <v>0</v>
      </c>
      <c r="AO8" s="3">
        <v>0</v>
      </c>
      <c r="AP8" s="29">
        <v>0</v>
      </c>
      <c r="AQ8" s="17">
        <v>0</v>
      </c>
      <c r="AR8" s="3">
        <v>0</v>
      </c>
      <c r="AS8" s="3">
        <v>0</v>
      </c>
      <c r="AT8" s="80"/>
    </row>
    <row r="9" spans="1:48">
      <c r="A9" s="20" t="s">
        <v>7</v>
      </c>
      <c r="B9" s="5">
        <v>28031.575420000001</v>
      </c>
      <c r="C9" s="5">
        <v>30391.88508</v>
      </c>
      <c r="D9" s="5">
        <v>26816.913559999997</v>
      </c>
      <c r="E9" s="36">
        <v>31483.217710000001</v>
      </c>
      <c r="F9" s="36">
        <v>24130.781149999999</v>
      </c>
      <c r="G9" s="36">
        <v>20355.554</v>
      </c>
      <c r="H9" s="36">
        <v>30303.9</v>
      </c>
      <c r="I9" s="36">
        <v>24916.362000000001</v>
      </c>
      <c r="J9" s="36">
        <v>25423.616999999998</v>
      </c>
      <c r="K9" s="36">
        <v>20456.657999999999</v>
      </c>
      <c r="L9" s="5">
        <v>21094.289000000001</v>
      </c>
      <c r="M9" s="5">
        <v>19093.944</v>
      </c>
      <c r="N9" s="5">
        <v>23401.874</v>
      </c>
      <c r="O9" s="5">
        <v>19001.223000000002</v>
      </c>
      <c r="P9" s="5">
        <v>3800.7440000000001</v>
      </c>
      <c r="Q9" s="6">
        <v>-780.95299999999997</v>
      </c>
      <c r="R9" s="7">
        <v>-237.56941</v>
      </c>
      <c r="S9" s="7">
        <v>-84.236999999999995</v>
      </c>
      <c r="T9" s="2">
        <v>0</v>
      </c>
      <c r="U9" s="1">
        <v>0</v>
      </c>
      <c r="V9" s="1">
        <v>0</v>
      </c>
      <c r="W9" s="1">
        <v>0</v>
      </c>
      <c r="X9" s="1">
        <v>0</v>
      </c>
      <c r="Y9" s="1">
        <v>0</v>
      </c>
      <c r="Z9" s="1">
        <v>0</v>
      </c>
      <c r="AA9" s="1">
        <v>0</v>
      </c>
      <c r="AB9" s="1">
        <v>0</v>
      </c>
      <c r="AC9" s="17">
        <v>0</v>
      </c>
      <c r="AD9" s="3">
        <v>0</v>
      </c>
      <c r="AE9" s="1">
        <v>0</v>
      </c>
      <c r="AF9" s="1">
        <v>0</v>
      </c>
      <c r="AG9" s="1">
        <v>0</v>
      </c>
      <c r="AH9" s="1">
        <v>0</v>
      </c>
      <c r="AI9" s="1">
        <v>0</v>
      </c>
      <c r="AJ9" s="1">
        <v>0</v>
      </c>
      <c r="AK9" s="1">
        <v>0</v>
      </c>
      <c r="AL9" s="17">
        <v>0</v>
      </c>
      <c r="AM9" s="3">
        <v>0</v>
      </c>
      <c r="AN9" s="3">
        <v>0</v>
      </c>
      <c r="AO9" s="3">
        <v>0</v>
      </c>
      <c r="AP9" s="29">
        <v>0</v>
      </c>
      <c r="AQ9" s="17">
        <v>0</v>
      </c>
      <c r="AR9" s="3">
        <v>0</v>
      </c>
      <c r="AS9" s="3">
        <v>0</v>
      </c>
      <c r="AT9" s="80"/>
    </row>
    <row r="10" spans="1:48">
      <c r="A10" s="20" t="s">
        <v>8</v>
      </c>
      <c r="B10" s="39">
        <v>699926.67044000002</v>
      </c>
      <c r="C10" s="39">
        <v>692459.03710000007</v>
      </c>
      <c r="D10" s="39">
        <v>436490.09393000009</v>
      </c>
      <c r="E10" s="39">
        <v>380395.25042</v>
      </c>
      <c r="F10" s="39">
        <v>614132.35791000002</v>
      </c>
      <c r="G10" s="39">
        <v>601623.19200000004</v>
      </c>
      <c r="H10" s="39">
        <v>269399.41700000002</v>
      </c>
      <c r="I10" s="39">
        <v>708127.03099999996</v>
      </c>
      <c r="J10" s="39">
        <v>850518.94799999997</v>
      </c>
      <c r="K10" s="39">
        <v>943579.44700000004</v>
      </c>
      <c r="L10" s="39">
        <v>912200.40300000005</v>
      </c>
      <c r="M10" s="39">
        <v>664227.82200000004</v>
      </c>
      <c r="N10" s="39">
        <v>724563.16299999994</v>
      </c>
      <c r="O10" s="39">
        <v>338403.36599999998</v>
      </c>
      <c r="P10" s="39">
        <v>864823.53300000005</v>
      </c>
      <c r="Q10" s="41">
        <v>1395706.4269999999</v>
      </c>
      <c r="R10" s="42">
        <v>1144459.575</v>
      </c>
      <c r="S10" s="42">
        <v>723730.78300000005</v>
      </c>
      <c r="T10" s="43">
        <v>1277156.4550000001</v>
      </c>
      <c r="U10" s="27">
        <v>1239536.1429999999</v>
      </c>
      <c r="V10" s="27">
        <v>1112260.4310000001</v>
      </c>
      <c r="W10" s="27">
        <v>1047422</v>
      </c>
      <c r="X10" s="27">
        <v>874162</v>
      </c>
      <c r="Y10" s="27">
        <v>1199291</v>
      </c>
      <c r="Z10" s="27">
        <v>1405218</v>
      </c>
      <c r="AA10" s="27">
        <v>2008840</v>
      </c>
      <c r="AB10" s="27">
        <v>1878863.4</v>
      </c>
      <c r="AC10" s="17">
        <v>1674348</v>
      </c>
      <c r="AD10" s="3">
        <v>2040532</v>
      </c>
      <c r="AE10" s="27">
        <v>2809900</v>
      </c>
      <c r="AF10" s="27">
        <v>3320857</v>
      </c>
      <c r="AG10" s="27">
        <v>1488705</v>
      </c>
      <c r="AH10" s="27">
        <v>1265718</v>
      </c>
      <c r="AI10" s="27">
        <v>1709666</v>
      </c>
      <c r="AJ10" s="27">
        <v>1846613</v>
      </c>
      <c r="AK10" s="27">
        <v>2992692</v>
      </c>
      <c r="AL10" s="17">
        <v>3618945</v>
      </c>
      <c r="AM10" s="3">
        <v>3809479</v>
      </c>
      <c r="AN10" s="3">
        <v>1445621</v>
      </c>
      <c r="AO10" s="3">
        <v>1890021</v>
      </c>
      <c r="AP10" s="29">
        <v>1562325</v>
      </c>
      <c r="AQ10" s="17">
        <v>2416741.9870599997</v>
      </c>
      <c r="AR10" s="3">
        <v>3855111.0654499996</v>
      </c>
      <c r="AS10" s="3">
        <v>3197406.5796100004</v>
      </c>
      <c r="AT10" s="81">
        <v>3645185</v>
      </c>
    </row>
    <row r="11" spans="1:48">
      <c r="A11" s="20" t="s">
        <v>14</v>
      </c>
      <c r="B11" s="39">
        <v>136805.69216000001</v>
      </c>
      <c r="C11" s="39">
        <v>148029.97106000001</v>
      </c>
      <c r="D11" s="39">
        <v>150506.54676</v>
      </c>
      <c r="E11" s="36">
        <v>161582.83278</v>
      </c>
      <c r="F11" s="36">
        <v>225192.73556</v>
      </c>
      <c r="G11" s="36">
        <v>221458.83378000002</v>
      </c>
      <c r="H11" s="36">
        <v>319148.22768999997</v>
      </c>
      <c r="I11" s="36">
        <v>239699.94</v>
      </c>
      <c r="J11" s="36">
        <v>245545.73686</v>
      </c>
      <c r="K11" s="36">
        <v>235332.571</v>
      </c>
      <c r="L11" s="39">
        <v>277419.07500000001</v>
      </c>
      <c r="M11" s="39">
        <v>236653.93900000001</v>
      </c>
      <c r="N11" s="39">
        <v>332813.05800000002</v>
      </c>
      <c r="O11" s="39">
        <v>235883.304</v>
      </c>
      <c r="P11" s="39">
        <v>179665.22</v>
      </c>
      <c r="Q11" s="41">
        <v>378591.52799999999</v>
      </c>
      <c r="R11" s="42">
        <v>532790.78300000005</v>
      </c>
      <c r="S11" s="42">
        <v>620196.652</v>
      </c>
      <c r="T11" s="43">
        <v>581292.71</v>
      </c>
      <c r="U11" s="27">
        <v>608314.06299999997</v>
      </c>
      <c r="V11" s="27">
        <v>583715.54099999997</v>
      </c>
      <c r="W11" s="27">
        <v>574926.22</v>
      </c>
      <c r="X11" s="27">
        <v>620008</v>
      </c>
      <c r="Y11" s="27">
        <v>630401</v>
      </c>
      <c r="Z11" s="27">
        <v>618423</v>
      </c>
      <c r="AA11" s="27">
        <v>681792</v>
      </c>
      <c r="AB11" s="27">
        <v>739878</v>
      </c>
      <c r="AC11" s="17">
        <v>761759.58</v>
      </c>
      <c r="AD11" s="46">
        <v>862923.54</v>
      </c>
      <c r="AE11" s="27">
        <v>813698</v>
      </c>
      <c r="AF11" s="27">
        <v>921289</v>
      </c>
      <c r="AG11" s="27">
        <v>609611</v>
      </c>
      <c r="AH11" s="27">
        <v>981695</v>
      </c>
      <c r="AI11" s="27">
        <v>940434</v>
      </c>
      <c r="AJ11" s="27">
        <v>944563</v>
      </c>
      <c r="AK11" s="27">
        <v>1089886</v>
      </c>
      <c r="AL11" s="17">
        <v>1403550</v>
      </c>
      <c r="AM11" s="46">
        <v>1031884</v>
      </c>
      <c r="AN11" s="46">
        <v>1038312</v>
      </c>
      <c r="AO11" s="46">
        <v>962528</v>
      </c>
      <c r="AP11" s="44">
        <v>886623</v>
      </c>
      <c r="AQ11" s="17">
        <v>364228.40950000001</v>
      </c>
      <c r="AR11" s="46">
        <v>1719066.67927</v>
      </c>
      <c r="AS11" s="46">
        <v>1090600.62393</v>
      </c>
      <c r="AT11" s="81">
        <v>945182</v>
      </c>
    </row>
    <row r="12" spans="1:48">
      <c r="A12" s="20" t="s">
        <v>9</v>
      </c>
      <c r="B12" s="39">
        <v>94521.306069999991</v>
      </c>
      <c r="C12" s="39">
        <v>51789.575420000001</v>
      </c>
      <c r="D12" s="39">
        <v>73135.256069999989</v>
      </c>
      <c r="E12" s="39">
        <v>80024.63337000001</v>
      </c>
      <c r="F12" s="39">
        <v>94004.224729999987</v>
      </c>
      <c r="G12" s="39">
        <v>84286.867499999993</v>
      </c>
      <c r="H12" s="39">
        <v>81522.619630000001</v>
      </c>
      <c r="I12" s="39">
        <v>76321.234479999999</v>
      </c>
      <c r="J12" s="39">
        <v>80180.529569999999</v>
      </c>
      <c r="K12" s="39">
        <v>83871.569000000003</v>
      </c>
      <c r="L12" s="39">
        <v>76901.422999999995</v>
      </c>
      <c r="M12" s="39">
        <v>75832.376000000004</v>
      </c>
      <c r="N12" s="39">
        <v>76180.67</v>
      </c>
      <c r="O12" s="39">
        <v>8846.9159999999993</v>
      </c>
      <c r="P12" s="39">
        <v>-10155.221</v>
      </c>
      <c r="Q12" s="41">
        <v>-9746.5820000000003</v>
      </c>
      <c r="R12" s="42">
        <v>-622.11900000000003</v>
      </c>
      <c r="S12" s="42">
        <v>47.252499999999998</v>
      </c>
      <c r="T12" s="43">
        <v>0</v>
      </c>
      <c r="U12" s="27">
        <v>0</v>
      </c>
      <c r="V12" s="27">
        <v>0</v>
      </c>
      <c r="W12" s="27">
        <v>0</v>
      </c>
      <c r="X12" s="27">
        <v>0</v>
      </c>
      <c r="Y12" s="27">
        <v>0</v>
      </c>
      <c r="Z12" s="27">
        <v>0</v>
      </c>
      <c r="AA12" s="27">
        <v>0</v>
      </c>
      <c r="AB12" s="27">
        <v>0</v>
      </c>
      <c r="AC12" s="17">
        <v>0</v>
      </c>
      <c r="AD12" s="39">
        <v>0</v>
      </c>
      <c r="AE12" s="27">
        <v>0</v>
      </c>
      <c r="AF12" s="27">
        <v>0</v>
      </c>
      <c r="AG12" s="27">
        <v>0</v>
      </c>
      <c r="AH12" s="27">
        <v>0</v>
      </c>
      <c r="AI12" s="27">
        <v>0</v>
      </c>
      <c r="AJ12" s="27">
        <v>0</v>
      </c>
      <c r="AK12" s="27">
        <v>0</v>
      </c>
      <c r="AL12" s="17">
        <v>0</v>
      </c>
      <c r="AM12" s="39">
        <v>0</v>
      </c>
      <c r="AN12" s="39">
        <v>0</v>
      </c>
      <c r="AO12" s="39">
        <v>0</v>
      </c>
      <c r="AP12" s="44">
        <v>0</v>
      </c>
      <c r="AQ12" s="45">
        <v>0</v>
      </c>
      <c r="AR12" s="44">
        <v>0</v>
      </c>
      <c r="AS12" s="44">
        <v>0</v>
      </c>
      <c r="AT12" s="80"/>
    </row>
    <row r="13" spans="1:48">
      <c r="A13" s="20" t="s">
        <v>15</v>
      </c>
      <c r="B13" s="5">
        <v>87209.452999999994</v>
      </c>
      <c r="C13" s="5">
        <v>85173.443650000001</v>
      </c>
      <c r="D13" s="5">
        <v>86693.376829999994</v>
      </c>
      <c r="E13" s="36">
        <v>103727.65607</v>
      </c>
      <c r="F13" s="36">
        <v>130455.216</v>
      </c>
      <c r="G13" s="36">
        <v>143167.37100000001</v>
      </c>
      <c r="H13" s="36">
        <v>155268.008</v>
      </c>
      <c r="I13" s="36">
        <v>164713.78099999999</v>
      </c>
      <c r="J13" s="36">
        <v>187468.64199999999</v>
      </c>
      <c r="K13" s="36">
        <v>224730.05600000001</v>
      </c>
      <c r="L13" s="5">
        <v>253061.739</v>
      </c>
      <c r="M13" s="5">
        <v>233710.54199999999</v>
      </c>
      <c r="N13" s="5">
        <v>224175.77100000001</v>
      </c>
      <c r="O13" s="5">
        <v>47825.569000000003</v>
      </c>
      <c r="P13" s="5">
        <v>-28359.147000000001</v>
      </c>
      <c r="Q13" s="6">
        <v>965.34299999999996</v>
      </c>
      <c r="R13" s="7">
        <v>756.96900000000005</v>
      </c>
      <c r="S13" s="7">
        <v>-430.85550000000001</v>
      </c>
      <c r="T13" s="2">
        <v>-3254.393</v>
      </c>
      <c r="U13" s="1">
        <v>-716.18700000000001</v>
      </c>
      <c r="V13" s="1">
        <v>-287.71600000000001</v>
      </c>
      <c r="W13" s="1">
        <v>515</v>
      </c>
      <c r="X13" s="1">
        <v>-28</v>
      </c>
      <c r="Y13" s="1">
        <v>0</v>
      </c>
      <c r="Z13" s="1">
        <v>0</v>
      </c>
      <c r="AA13" s="1">
        <v>0</v>
      </c>
      <c r="AB13" s="1">
        <v>0</v>
      </c>
      <c r="AC13" s="17">
        <v>0</v>
      </c>
      <c r="AD13" s="3">
        <v>0</v>
      </c>
      <c r="AE13" s="1">
        <v>0</v>
      </c>
      <c r="AF13" s="1">
        <v>0</v>
      </c>
      <c r="AG13" s="1">
        <v>0</v>
      </c>
      <c r="AH13" s="1">
        <v>0</v>
      </c>
      <c r="AI13" s="1">
        <v>0</v>
      </c>
      <c r="AJ13" s="1">
        <v>0</v>
      </c>
      <c r="AK13" s="1">
        <v>0</v>
      </c>
      <c r="AL13" s="17">
        <v>0</v>
      </c>
      <c r="AM13" s="3">
        <v>0</v>
      </c>
      <c r="AN13" s="3">
        <v>0</v>
      </c>
      <c r="AO13" s="3">
        <v>0</v>
      </c>
      <c r="AP13" s="29">
        <v>0</v>
      </c>
      <c r="AQ13" s="17">
        <v>0</v>
      </c>
      <c r="AR13" s="3">
        <v>0</v>
      </c>
      <c r="AS13" s="3">
        <v>0</v>
      </c>
      <c r="AT13" s="80"/>
    </row>
    <row r="14" spans="1:48">
      <c r="A14" s="20" t="s">
        <v>10</v>
      </c>
      <c r="B14" s="39">
        <v>115409.81476000001</v>
      </c>
      <c r="C14" s="39">
        <v>183877.29949999999</v>
      </c>
      <c r="D14" s="39">
        <v>205629.97249000001</v>
      </c>
      <c r="E14" s="39">
        <v>246740.12602000003</v>
      </c>
      <c r="F14" s="39">
        <v>414667.245</v>
      </c>
      <c r="G14" s="39">
        <v>585654.14737999998</v>
      </c>
      <c r="H14" s="39">
        <v>600086.20322000002</v>
      </c>
      <c r="I14" s="39">
        <v>593068.33184</v>
      </c>
      <c r="J14" s="39">
        <v>662159.97698000004</v>
      </c>
      <c r="K14" s="39">
        <v>857285.83044000005</v>
      </c>
      <c r="L14" s="39">
        <v>1027483.81077</v>
      </c>
      <c r="M14" s="39">
        <v>1128819.1045200001</v>
      </c>
      <c r="N14" s="39">
        <v>1078501.60675</v>
      </c>
      <c r="O14" s="39">
        <v>1075821.3722999999</v>
      </c>
      <c r="P14" s="39">
        <v>1026534.76933</v>
      </c>
      <c r="Q14" s="41">
        <v>1106451.4127400001</v>
      </c>
      <c r="R14" s="42">
        <v>1054143.13741</v>
      </c>
      <c r="S14" s="42">
        <v>933909.49435000005</v>
      </c>
      <c r="T14" s="43">
        <v>808983.50951</v>
      </c>
      <c r="U14" s="27">
        <v>775913.31261000002</v>
      </c>
      <c r="V14" s="27">
        <v>981070.58616999991</v>
      </c>
      <c r="W14" s="27">
        <v>809773.41853999998</v>
      </c>
      <c r="X14" s="27">
        <v>908445.81723000004</v>
      </c>
      <c r="Y14" s="27">
        <v>817492.84597999998</v>
      </c>
      <c r="Z14" s="27">
        <v>754392.75512999995</v>
      </c>
      <c r="AA14" s="27">
        <v>547726.16298999998</v>
      </c>
      <c r="AB14" s="27">
        <v>657873.54358000006</v>
      </c>
      <c r="AC14" s="17">
        <v>804750.34080000001</v>
      </c>
      <c r="AD14" s="3">
        <v>1165697.6541199998</v>
      </c>
      <c r="AE14" s="27">
        <v>1820.723</v>
      </c>
      <c r="AF14" s="27">
        <v>-94.070999999999998</v>
      </c>
      <c r="AG14" s="27">
        <v>743.51700000000005</v>
      </c>
      <c r="AH14" s="27">
        <v>1336.7429999999999</v>
      </c>
      <c r="AI14" s="27">
        <v>2311.7640000000001</v>
      </c>
      <c r="AJ14" s="27">
        <v>0</v>
      </c>
      <c r="AK14" s="27">
        <v>1054.722</v>
      </c>
      <c r="AL14" s="17">
        <v>1138.7280000000001</v>
      </c>
      <c r="AM14" s="3">
        <v>1837.0630000000001</v>
      </c>
      <c r="AN14" s="3">
        <v>2628.3</v>
      </c>
      <c r="AO14" s="3">
        <v>1151.229</v>
      </c>
      <c r="AP14" s="29">
        <v>12315.928900000001</v>
      </c>
      <c r="AQ14" s="17">
        <v>11211.554619999999</v>
      </c>
      <c r="AR14" s="3">
        <v>4845.9206199999999</v>
      </c>
      <c r="AS14" s="3">
        <v>4639.2412199999999</v>
      </c>
      <c r="AT14" s="82">
        <v>2598</v>
      </c>
    </row>
    <row r="15" spans="1:48">
      <c r="A15" s="20" t="s">
        <v>42</v>
      </c>
      <c r="B15" s="36">
        <v>0</v>
      </c>
      <c r="C15" s="36">
        <v>0</v>
      </c>
      <c r="D15" s="36">
        <v>0</v>
      </c>
      <c r="E15" s="36">
        <v>0</v>
      </c>
      <c r="F15" s="36">
        <v>0</v>
      </c>
      <c r="G15" s="36">
        <v>0</v>
      </c>
      <c r="H15" s="36">
        <v>0</v>
      </c>
      <c r="I15" s="36">
        <v>0</v>
      </c>
      <c r="J15" s="36">
        <v>0</v>
      </c>
      <c r="K15" s="36">
        <v>0</v>
      </c>
      <c r="L15" s="39">
        <v>0</v>
      </c>
      <c r="M15" s="39">
        <v>0</v>
      </c>
      <c r="N15" s="39">
        <v>0</v>
      </c>
      <c r="O15" s="39">
        <v>0</v>
      </c>
      <c r="P15" s="39">
        <v>0</v>
      </c>
      <c r="Q15" s="6">
        <v>0</v>
      </c>
      <c r="R15" s="7">
        <v>0</v>
      </c>
      <c r="S15" s="7">
        <v>0</v>
      </c>
      <c r="T15" s="2">
        <v>0</v>
      </c>
      <c r="U15" s="1">
        <v>0</v>
      </c>
      <c r="V15" s="1">
        <v>0</v>
      </c>
      <c r="W15" s="1">
        <v>0</v>
      </c>
      <c r="X15" s="1">
        <v>0</v>
      </c>
      <c r="Y15" s="1">
        <v>0</v>
      </c>
      <c r="Z15" s="1">
        <v>0</v>
      </c>
      <c r="AA15" s="1">
        <v>0</v>
      </c>
      <c r="AB15" s="1">
        <v>0</v>
      </c>
      <c r="AC15" s="17">
        <v>0</v>
      </c>
      <c r="AD15" s="3">
        <v>0</v>
      </c>
      <c r="AE15" s="1">
        <v>0</v>
      </c>
      <c r="AF15" s="1">
        <v>0</v>
      </c>
      <c r="AG15" s="1">
        <v>0</v>
      </c>
      <c r="AH15" s="1">
        <v>0</v>
      </c>
      <c r="AI15" s="1">
        <v>0</v>
      </c>
      <c r="AJ15" s="1">
        <v>0</v>
      </c>
      <c r="AK15" s="1">
        <v>0</v>
      </c>
      <c r="AL15" s="17">
        <v>17038.561000000002</v>
      </c>
      <c r="AM15" s="3">
        <v>0</v>
      </c>
      <c r="AN15" s="3">
        <v>8017000</v>
      </c>
      <c r="AO15" s="3">
        <v>7164342.1629999997</v>
      </c>
      <c r="AP15" s="29">
        <v>14723522.76533</v>
      </c>
      <c r="AQ15" s="17">
        <v>14469.678459999999</v>
      </c>
      <c r="AR15" s="3">
        <v>2471311</v>
      </c>
      <c r="AS15" s="3">
        <v>5883800</v>
      </c>
      <c r="AT15" s="82">
        <v>18416200</v>
      </c>
    </row>
    <row r="16" spans="1:48">
      <c r="A16" s="66" t="s">
        <v>13</v>
      </c>
      <c r="B16" s="67">
        <v>5469036.7476400007</v>
      </c>
      <c r="C16" s="64">
        <v>5725433.1753500002</v>
      </c>
      <c r="D16" s="64">
        <v>5528052.578900001</v>
      </c>
      <c r="E16" s="64">
        <v>5912193.8449600004</v>
      </c>
      <c r="F16" s="64">
        <v>6674976.0535300002</v>
      </c>
      <c r="G16" s="64">
        <v>6773827.0965299997</v>
      </c>
      <c r="H16" s="64">
        <v>7689296.6436300017</v>
      </c>
      <c r="I16" s="64">
        <v>7302298.4708000012</v>
      </c>
      <c r="J16" s="64">
        <v>7566594.3928299984</v>
      </c>
      <c r="K16" s="64">
        <v>8046098.1402299982</v>
      </c>
      <c r="L16" s="64">
        <v>7647309.7189000007</v>
      </c>
      <c r="M16" s="64">
        <v>7433745.2527800016</v>
      </c>
      <c r="N16" s="64">
        <v>7822180.6417499995</v>
      </c>
      <c r="O16" s="64">
        <v>8852836.9123</v>
      </c>
      <c r="P16" s="64">
        <v>11533113.771330001</v>
      </c>
      <c r="Q16" s="64">
        <v>12906446.590740001</v>
      </c>
      <c r="R16" s="64">
        <v>13305558.376689997</v>
      </c>
      <c r="S16" s="64">
        <v>12727407.713850001</v>
      </c>
      <c r="T16" s="64">
        <v>13645410.619550001</v>
      </c>
      <c r="U16" s="64">
        <v>15134371.302579997</v>
      </c>
      <c r="V16" s="64">
        <v>13453149.035589999</v>
      </c>
      <c r="W16" s="64">
        <v>15303483.748539999</v>
      </c>
      <c r="X16" s="64">
        <v>16572032.409329999</v>
      </c>
      <c r="Y16" s="64">
        <v>16863816.66003</v>
      </c>
      <c r="Z16" s="64">
        <v>17004863.808429997</v>
      </c>
      <c r="AA16" s="64">
        <v>19376618.819869999</v>
      </c>
      <c r="AB16" s="64">
        <v>22691739.294209998</v>
      </c>
      <c r="AC16" s="64">
        <v>21314071.485529996</v>
      </c>
      <c r="AD16" s="64">
        <v>24306631.467859998</v>
      </c>
      <c r="AE16" s="64">
        <v>33823212.561059996</v>
      </c>
      <c r="AF16" s="64">
        <v>30347116.799840003</v>
      </c>
      <c r="AG16" s="64">
        <v>26916515.471250001</v>
      </c>
      <c r="AH16" s="64">
        <v>27983180.358340003</v>
      </c>
      <c r="AI16" s="64">
        <v>28964000.380579997</v>
      </c>
      <c r="AJ16" s="64">
        <v>29785001.683969997</v>
      </c>
      <c r="AK16" s="64">
        <v>32908563.055349998</v>
      </c>
      <c r="AL16" s="64">
        <v>33701602.791409992</v>
      </c>
      <c r="AM16" s="64">
        <v>34309927.655830003</v>
      </c>
      <c r="AN16" s="64">
        <v>39361330.066640005</v>
      </c>
      <c r="AO16" s="64">
        <v>37317478.836860001</v>
      </c>
      <c r="AP16" s="64">
        <v>44892516.174229994</v>
      </c>
      <c r="AQ16" s="64">
        <v>32009946.7335</v>
      </c>
      <c r="AR16" s="64">
        <v>37641125.693219997</v>
      </c>
      <c r="AS16" s="64">
        <v>37704152.644960001</v>
      </c>
      <c r="AT16" s="64">
        <v>52503505.559</v>
      </c>
    </row>
    <row r="17" spans="1:46">
      <c r="A17" s="20"/>
      <c r="B17" s="5"/>
      <c r="C17" s="11"/>
      <c r="D17" s="11"/>
      <c r="E17" s="11"/>
      <c r="F17" s="11"/>
      <c r="G17" s="11"/>
      <c r="H17" s="11"/>
      <c r="I17" s="11"/>
      <c r="J17" s="11"/>
      <c r="K17" s="11"/>
      <c r="L17" s="11"/>
      <c r="M17" s="11"/>
      <c r="N17" s="11"/>
      <c r="O17" s="11"/>
      <c r="P17" s="11"/>
      <c r="Q17" s="12"/>
      <c r="R17" s="13"/>
      <c r="S17" s="13"/>
      <c r="T17" s="14"/>
      <c r="U17" s="15"/>
      <c r="V17" s="15"/>
      <c r="W17" s="15"/>
      <c r="X17" s="15"/>
      <c r="Y17" s="15"/>
      <c r="Z17" s="15"/>
      <c r="AA17" s="15"/>
      <c r="AB17" s="15"/>
      <c r="AC17" s="18"/>
      <c r="AD17" s="19"/>
      <c r="AE17" s="15"/>
      <c r="AF17" s="15"/>
      <c r="AG17" s="15"/>
      <c r="AH17" s="15"/>
      <c r="AI17" s="15"/>
      <c r="AJ17" s="15"/>
      <c r="AK17" s="15"/>
      <c r="AL17" s="18"/>
      <c r="AM17" s="19"/>
      <c r="AN17" s="19"/>
      <c r="AO17" s="19"/>
      <c r="AP17" s="30"/>
      <c r="AQ17" s="18"/>
      <c r="AR17" s="19"/>
      <c r="AS17" s="19"/>
      <c r="AT17" s="80"/>
    </row>
    <row r="18" spans="1:46" ht="15.75">
      <c r="A18" s="76" t="s">
        <v>12</v>
      </c>
      <c r="B18" s="32"/>
      <c r="C18" s="32"/>
      <c r="D18" s="32"/>
      <c r="E18" s="34"/>
      <c r="F18" s="35"/>
      <c r="G18" s="35"/>
      <c r="H18" s="35"/>
      <c r="I18" s="35"/>
      <c r="J18" s="35"/>
      <c r="K18" s="35"/>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c r="AL18" s="32"/>
      <c r="AM18" s="32"/>
      <c r="AN18" s="32"/>
      <c r="AO18" s="32"/>
      <c r="AP18" s="33"/>
      <c r="AQ18" s="32"/>
      <c r="AR18" s="32"/>
      <c r="AS18" s="32"/>
      <c r="AT18" s="32"/>
    </row>
    <row r="19" spans="1:46">
      <c r="A19" s="20" t="s">
        <v>2</v>
      </c>
      <c r="B19" s="47">
        <v>0</v>
      </c>
      <c r="C19" s="47">
        <v>0</v>
      </c>
      <c r="D19" s="47">
        <v>0</v>
      </c>
      <c r="E19" s="47">
        <v>0</v>
      </c>
      <c r="F19" s="47">
        <v>0</v>
      </c>
      <c r="G19" s="47">
        <v>0</v>
      </c>
      <c r="H19" s="47">
        <v>0</v>
      </c>
      <c r="I19" s="47">
        <v>0</v>
      </c>
      <c r="J19" s="47">
        <v>0</v>
      </c>
      <c r="K19" s="47">
        <v>0</v>
      </c>
      <c r="L19" s="47">
        <v>0</v>
      </c>
      <c r="M19" s="47">
        <v>0</v>
      </c>
      <c r="N19" s="47">
        <v>0</v>
      </c>
      <c r="O19" s="47">
        <v>448201</v>
      </c>
      <c r="P19" s="47">
        <v>1058698</v>
      </c>
      <c r="Q19" s="48">
        <v>998266</v>
      </c>
      <c r="R19" s="49">
        <v>852855</v>
      </c>
      <c r="S19" s="49">
        <v>988133</v>
      </c>
      <c r="T19" s="49">
        <v>1016860</v>
      </c>
      <c r="U19" s="50">
        <v>977212.85</v>
      </c>
      <c r="V19" s="50">
        <v>1042273</v>
      </c>
      <c r="W19" s="50">
        <v>1882164</v>
      </c>
      <c r="X19" s="50">
        <v>972204</v>
      </c>
      <c r="Y19" s="50">
        <v>1537330</v>
      </c>
      <c r="Z19" s="50">
        <v>1441669</v>
      </c>
      <c r="AA19" s="50">
        <v>1637464</v>
      </c>
      <c r="AB19" s="50">
        <v>1979199</v>
      </c>
      <c r="AC19" s="51">
        <v>2420368.2069999999</v>
      </c>
      <c r="AD19" s="50">
        <v>2533831.628</v>
      </c>
      <c r="AE19" s="50">
        <v>3892032.4389999998</v>
      </c>
      <c r="AF19" s="50">
        <v>3223233.5469999998</v>
      </c>
      <c r="AG19" s="50">
        <v>3082725</v>
      </c>
      <c r="AH19" s="50">
        <v>3151261</v>
      </c>
      <c r="AI19" s="50">
        <v>3143016</v>
      </c>
      <c r="AJ19" s="50">
        <v>2754567</v>
      </c>
      <c r="AK19" s="50">
        <v>3934658</v>
      </c>
      <c r="AL19" s="51">
        <v>3759352</v>
      </c>
      <c r="AM19" s="50">
        <v>3887993</v>
      </c>
      <c r="AN19" s="50">
        <v>3899704</v>
      </c>
      <c r="AO19" s="50">
        <v>3788790</v>
      </c>
      <c r="AP19" s="52">
        <v>3820612</v>
      </c>
      <c r="AQ19" s="51">
        <v>3843979.9114200003</v>
      </c>
      <c r="AR19" s="50">
        <v>3937416.8048800002</v>
      </c>
      <c r="AS19" s="72">
        <v>3613614.1146199997</v>
      </c>
      <c r="AT19" s="71">
        <v>3854396</v>
      </c>
    </row>
    <row r="20" spans="1:46">
      <c r="A20" s="20" t="s">
        <v>3</v>
      </c>
      <c r="B20" s="47">
        <v>0</v>
      </c>
      <c r="C20" s="47">
        <v>0</v>
      </c>
      <c r="D20" s="47">
        <v>0</v>
      </c>
      <c r="E20" s="37">
        <v>0</v>
      </c>
      <c r="F20" s="37">
        <v>0</v>
      </c>
      <c r="G20" s="37">
        <v>0</v>
      </c>
      <c r="H20" s="37">
        <v>0</v>
      </c>
      <c r="I20" s="37">
        <v>0</v>
      </c>
      <c r="J20" s="37">
        <v>0</v>
      </c>
      <c r="K20" s="37">
        <v>0</v>
      </c>
      <c r="L20" s="47">
        <v>0</v>
      </c>
      <c r="M20" s="47">
        <v>0</v>
      </c>
      <c r="N20" s="47">
        <v>0</v>
      </c>
      <c r="O20" s="47">
        <v>3427</v>
      </c>
      <c r="P20" s="47">
        <v>17183</v>
      </c>
      <c r="Q20" s="47">
        <v>47117</v>
      </c>
      <c r="R20" s="47">
        <v>71727</v>
      </c>
      <c r="S20" s="47">
        <v>67830</v>
      </c>
      <c r="T20" s="47">
        <v>77999</v>
      </c>
      <c r="U20" s="47">
        <v>72407</v>
      </c>
      <c r="V20" s="47">
        <v>71781</v>
      </c>
      <c r="W20" s="47">
        <v>146759</v>
      </c>
      <c r="X20" s="47">
        <v>50674</v>
      </c>
      <c r="Y20" s="47">
        <v>131634</v>
      </c>
      <c r="Z20" s="47">
        <v>234423</v>
      </c>
      <c r="AA20" s="47">
        <v>188279</v>
      </c>
      <c r="AB20" s="47">
        <v>120001</v>
      </c>
      <c r="AC20" s="47">
        <v>286822.01899999997</v>
      </c>
      <c r="AD20" s="47">
        <v>315554.95799999998</v>
      </c>
      <c r="AE20" s="47">
        <v>513535.71399999998</v>
      </c>
      <c r="AF20" s="47">
        <v>515834</v>
      </c>
      <c r="AG20" s="47">
        <v>559123</v>
      </c>
      <c r="AH20" s="47">
        <v>581723</v>
      </c>
      <c r="AI20" s="47">
        <v>705956</v>
      </c>
      <c r="AJ20" s="47">
        <v>1180158</v>
      </c>
      <c r="AK20" s="47">
        <v>0</v>
      </c>
      <c r="AL20" s="47">
        <v>0</v>
      </c>
      <c r="AM20" s="47">
        <v>0</v>
      </c>
      <c r="AN20" s="47">
        <v>0</v>
      </c>
      <c r="AO20" s="47">
        <v>0</v>
      </c>
      <c r="AP20" s="55">
        <v>0</v>
      </c>
      <c r="AQ20" s="47">
        <v>0</v>
      </c>
      <c r="AR20" s="47">
        <v>0</v>
      </c>
      <c r="AS20" s="47">
        <v>0</v>
      </c>
      <c r="AT20" s="47">
        <v>0</v>
      </c>
    </row>
    <row r="21" spans="1:46">
      <c r="A21" s="20" t="s">
        <v>4</v>
      </c>
      <c r="B21" s="39">
        <v>0</v>
      </c>
      <c r="C21" s="39">
        <v>0</v>
      </c>
      <c r="D21" s="39">
        <v>0</v>
      </c>
      <c r="E21" s="39">
        <v>0</v>
      </c>
      <c r="F21" s="39">
        <v>0</v>
      </c>
      <c r="G21" s="39">
        <v>0</v>
      </c>
      <c r="H21" s="39">
        <v>0</v>
      </c>
      <c r="I21" s="39">
        <v>0</v>
      </c>
      <c r="J21" s="39">
        <v>0</v>
      </c>
      <c r="K21" s="39">
        <v>0</v>
      </c>
      <c r="L21" s="39">
        <v>0</v>
      </c>
      <c r="M21" s="39">
        <v>0</v>
      </c>
      <c r="N21" s="39">
        <v>0</v>
      </c>
      <c r="O21" s="39">
        <v>68016</v>
      </c>
      <c r="P21" s="39">
        <v>160164</v>
      </c>
      <c r="Q21" s="41">
        <v>168357</v>
      </c>
      <c r="R21" s="42">
        <v>188072</v>
      </c>
      <c r="S21" s="42">
        <v>182895</v>
      </c>
      <c r="T21" s="43">
        <v>182571</v>
      </c>
      <c r="U21" s="27">
        <v>219800.2</v>
      </c>
      <c r="V21" s="27">
        <v>281195</v>
      </c>
      <c r="W21" s="53">
        <v>456053</v>
      </c>
      <c r="X21" s="53">
        <v>46947</v>
      </c>
      <c r="Y21" s="43">
        <v>323222</v>
      </c>
      <c r="Z21" s="53">
        <v>331647</v>
      </c>
      <c r="AA21" s="27">
        <v>366319</v>
      </c>
      <c r="AB21" s="27">
        <v>517827</v>
      </c>
      <c r="AC21" s="54">
        <v>650488.38899999997</v>
      </c>
      <c r="AD21" s="3">
        <v>637444.98100000003</v>
      </c>
      <c r="AE21" s="27">
        <v>1072334.878</v>
      </c>
      <c r="AF21" s="53">
        <v>886335.76599999995</v>
      </c>
      <c r="AG21" s="53">
        <v>911224</v>
      </c>
      <c r="AH21" s="43">
        <v>888008</v>
      </c>
      <c r="AI21" s="53">
        <v>913196</v>
      </c>
      <c r="AJ21" s="27">
        <v>991020</v>
      </c>
      <c r="AK21" s="27">
        <v>1049427</v>
      </c>
      <c r="AL21" s="54">
        <v>1098244.733</v>
      </c>
      <c r="AM21" s="3">
        <v>1165726.7339999999</v>
      </c>
      <c r="AN21" s="3">
        <v>1143127</v>
      </c>
      <c r="AO21" s="3">
        <v>1020468</v>
      </c>
      <c r="AP21" s="29">
        <v>990430</v>
      </c>
      <c r="AQ21" s="54">
        <v>1078377.7753600001</v>
      </c>
      <c r="AR21" s="3">
        <v>1066030.2650799998</v>
      </c>
      <c r="AS21" s="3">
        <v>1033932.0492</v>
      </c>
      <c r="AT21" s="3">
        <v>1110125</v>
      </c>
    </row>
    <row r="22" spans="1:46">
      <c r="A22" s="20" t="s">
        <v>11</v>
      </c>
      <c r="B22" s="39">
        <v>0</v>
      </c>
      <c r="C22" s="39">
        <v>0</v>
      </c>
      <c r="D22" s="39">
        <v>0</v>
      </c>
      <c r="E22" s="39">
        <v>0</v>
      </c>
      <c r="F22" s="39">
        <v>0</v>
      </c>
      <c r="G22" s="39">
        <v>0</v>
      </c>
      <c r="H22" s="39">
        <v>0</v>
      </c>
      <c r="I22" s="39">
        <v>0</v>
      </c>
      <c r="J22" s="39">
        <v>0</v>
      </c>
      <c r="K22" s="39">
        <v>0</v>
      </c>
      <c r="L22" s="39">
        <v>0</v>
      </c>
      <c r="M22" s="39">
        <v>0</v>
      </c>
      <c r="N22" s="39">
        <v>0</v>
      </c>
      <c r="O22" s="10">
        <v>519644</v>
      </c>
      <c r="P22" s="10">
        <v>1236045</v>
      </c>
      <c r="Q22" s="10">
        <v>1213740</v>
      </c>
      <c r="R22" s="10">
        <v>1112654</v>
      </c>
      <c r="S22" s="10">
        <v>1238858</v>
      </c>
      <c r="T22" s="10">
        <v>1277430</v>
      </c>
      <c r="U22" s="10">
        <v>1269420.05</v>
      </c>
      <c r="V22" s="10">
        <v>1395249</v>
      </c>
      <c r="W22" s="10">
        <v>2484976</v>
      </c>
      <c r="X22" s="10">
        <v>1069825</v>
      </c>
      <c r="Y22" s="10">
        <v>1992186</v>
      </c>
      <c r="Z22" s="10">
        <v>2007739</v>
      </c>
      <c r="AA22" s="10">
        <v>2192062</v>
      </c>
      <c r="AB22" s="10">
        <v>2617027</v>
      </c>
      <c r="AC22" s="10">
        <v>3357678.6149999998</v>
      </c>
      <c r="AD22" s="10">
        <v>3486831.5670000003</v>
      </c>
      <c r="AE22" s="10">
        <v>5477903.0309999995</v>
      </c>
      <c r="AF22" s="10">
        <v>4625403.3130000001</v>
      </c>
      <c r="AG22" s="10">
        <v>4553072</v>
      </c>
      <c r="AH22" s="10">
        <v>4620992</v>
      </c>
      <c r="AI22" s="10">
        <v>4762168</v>
      </c>
      <c r="AJ22" s="10">
        <v>4925745</v>
      </c>
      <c r="AK22" s="10">
        <v>4984085</v>
      </c>
      <c r="AL22" s="10">
        <v>4857596.733</v>
      </c>
      <c r="AM22" s="10">
        <v>5053719.7340000002</v>
      </c>
      <c r="AN22" s="10">
        <v>5042831</v>
      </c>
      <c r="AO22" s="10">
        <v>4809258</v>
      </c>
      <c r="AP22" s="10">
        <v>4811042</v>
      </c>
      <c r="AQ22" s="10">
        <v>4922357.6867800001</v>
      </c>
      <c r="AR22" s="10">
        <v>5003447.06996</v>
      </c>
      <c r="AS22" s="10">
        <v>4647546.1638199994</v>
      </c>
      <c r="AT22" s="10">
        <v>4964521</v>
      </c>
    </row>
    <row r="23" spans="1:46">
      <c r="A23" s="20" t="s">
        <v>10</v>
      </c>
      <c r="B23" s="39">
        <v>0</v>
      </c>
      <c r="C23" s="39">
        <v>0</v>
      </c>
      <c r="D23" s="39">
        <v>0</v>
      </c>
      <c r="E23" s="39">
        <v>0</v>
      </c>
      <c r="F23" s="39">
        <v>0</v>
      </c>
      <c r="G23" s="39">
        <v>0</v>
      </c>
      <c r="H23" s="39">
        <v>0</v>
      </c>
      <c r="I23" s="39">
        <v>0</v>
      </c>
      <c r="J23" s="39">
        <v>0</v>
      </c>
      <c r="K23" s="39">
        <v>0</v>
      </c>
      <c r="L23" s="39">
        <v>0</v>
      </c>
      <c r="M23" s="39">
        <v>0</v>
      </c>
      <c r="N23" s="39">
        <v>0</v>
      </c>
      <c r="O23" s="5">
        <v>2546.8301699999997</v>
      </c>
      <c r="P23" s="5">
        <v>89140.574200000003</v>
      </c>
      <c r="Q23" s="6">
        <v>206225.52793000001</v>
      </c>
      <c r="R23" s="7">
        <v>282769.07536999998</v>
      </c>
      <c r="S23" s="7">
        <v>343855.18913999997</v>
      </c>
      <c r="T23" s="2">
        <v>383749.55469999998</v>
      </c>
      <c r="U23" s="1">
        <v>468869.25575000001</v>
      </c>
      <c r="V23" s="1">
        <v>581321.05201999994</v>
      </c>
      <c r="W23" s="1">
        <v>664302.29838000005</v>
      </c>
      <c r="X23" s="1">
        <v>746057.69633000006</v>
      </c>
      <c r="Y23" s="1">
        <v>742501.72499999998</v>
      </c>
      <c r="Z23" s="1">
        <v>683617.18961</v>
      </c>
      <c r="AA23" s="1">
        <v>620576.61389000004</v>
      </c>
      <c r="AB23" s="1">
        <v>664782.46600999997</v>
      </c>
      <c r="AC23" s="1">
        <v>638063.4355599999</v>
      </c>
      <c r="AD23" s="4">
        <v>839202.09091999999</v>
      </c>
      <c r="AE23" s="1">
        <v>18.337</v>
      </c>
      <c r="AF23" s="1">
        <v>-2.5859999999999999</v>
      </c>
      <c r="AG23" s="1">
        <v>38.008000000000003</v>
      </c>
      <c r="AH23" s="1">
        <v>126.87828</v>
      </c>
      <c r="AI23" s="1">
        <v>-2.8010000000000002</v>
      </c>
      <c r="AJ23" s="1">
        <v>0</v>
      </c>
      <c r="AK23" s="1">
        <v>5.5E-2</v>
      </c>
      <c r="AL23" s="1">
        <v>6.6000000000000003E-2</v>
      </c>
      <c r="AM23" s="4">
        <v>-7.9000000000000001E-2</v>
      </c>
      <c r="AN23" s="4">
        <v>8.3000000000000004E-2</v>
      </c>
      <c r="AO23" s="4">
        <v>0</v>
      </c>
      <c r="AP23" s="29">
        <v>5169.2114199999996</v>
      </c>
      <c r="AQ23" s="1">
        <v>4773.0564699999995</v>
      </c>
      <c r="AR23" s="4">
        <v>2450.6003799999999</v>
      </c>
      <c r="AS23" s="4">
        <v>1813.30475</v>
      </c>
      <c r="AT23" s="4">
        <v>1069</v>
      </c>
    </row>
    <row r="24" spans="1:46">
      <c r="A24" s="20" t="s">
        <v>42</v>
      </c>
      <c r="B24" s="39">
        <v>0</v>
      </c>
      <c r="C24" s="39">
        <v>0</v>
      </c>
      <c r="D24" s="39">
        <v>0</v>
      </c>
      <c r="E24" s="39">
        <v>0</v>
      </c>
      <c r="F24" s="39">
        <v>0</v>
      </c>
      <c r="G24" s="39">
        <v>0</v>
      </c>
      <c r="H24" s="39">
        <v>0</v>
      </c>
      <c r="I24" s="39">
        <v>0</v>
      </c>
      <c r="J24" s="39">
        <v>0</v>
      </c>
      <c r="K24" s="39">
        <v>0</v>
      </c>
      <c r="L24" s="39">
        <v>0</v>
      </c>
      <c r="M24" s="39">
        <v>0</v>
      </c>
      <c r="N24" s="39">
        <v>0</v>
      </c>
      <c r="O24" s="39">
        <v>0</v>
      </c>
      <c r="P24" s="39">
        <v>0</v>
      </c>
      <c r="Q24" s="39">
        <v>0</v>
      </c>
      <c r="R24" s="39">
        <v>0</v>
      </c>
      <c r="S24" s="39">
        <v>0</v>
      </c>
      <c r="T24" s="39">
        <v>0</v>
      </c>
      <c r="U24" s="39">
        <v>0</v>
      </c>
      <c r="V24" s="39">
        <v>0</v>
      </c>
      <c r="W24" s="27">
        <v>0</v>
      </c>
      <c r="X24" s="27">
        <v>0</v>
      </c>
      <c r="Y24" s="27">
        <v>0</v>
      </c>
      <c r="Z24" s="27">
        <v>0</v>
      </c>
      <c r="AA24" s="27">
        <v>0</v>
      </c>
      <c r="AB24" s="27">
        <v>0</v>
      </c>
      <c r="AC24" s="27">
        <v>0</v>
      </c>
      <c r="AD24" s="27">
        <v>0</v>
      </c>
      <c r="AE24" s="27">
        <v>0</v>
      </c>
      <c r="AF24" s="27">
        <v>0</v>
      </c>
      <c r="AG24" s="27">
        <v>0</v>
      </c>
      <c r="AH24" s="27">
        <v>0</v>
      </c>
      <c r="AI24" s="27">
        <v>0</v>
      </c>
      <c r="AJ24" s="27">
        <v>0</v>
      </c>
      <c r="AK24" s="27">
        <v>0</v>
      </c>
      <c r="AL24" s="27">
        <v>0</v>
      </c>
      <c r="AM24" s="3">
        <v>0</v>
      </c>
      <c r="AN24" s="3">
        <v>0</v>
      </c>
      <c r="AO24" s="3">
        <v>0</v>
      </c>
      <c r="AP24" s="29">
        <v>0</v>
      </c>
      <c r="AQ24" s="40">
        <v>4800000</v>
      </c>
      <c r="AR24" s="29">
        <v>0</v>
      </c>
      <c r="AS24" s="29">
        <v>0</v>
      </c>
      <c r="AT24" s="29">
        <v>4041600</v>
      </c>
    </row>
    <row r="25" spans="1:46">
      <c r="A25" s="66" t="s">
        <v>17</v>
      </c>
      <c r="B25" s="70">
        <v>0</v>
      </c>
      <c r="C25" s="70">
        <v>0</v>
      </c>
      <c r="D25" s="70">
        <v>0</v>
      </c>
      <c r="E25" s="70">
        <v>0</v>
      </c>
      <c r="F25" s="70">
        <v>0</v>
      </c>
      <c r="G25" s="70">
        <v>0</v>
      </c>
      <c r="H25" s="70">
        <v>0</v>
      </c>
      <c r="I25" s="70">
        <v>0</v>
      </c>
      <c r="J25" s="70">
        <v>0</v>
      </c>
      <c r="K25" s="70">
        <v>0</v>
      </c>
      <c r="L25" s="70">
        <v>0</v>
      </c>
      <c r="M25" s="70">
        <v>0</v>
      </c>
      <c r="N25" s="70">
        <v>0</v>
      </c>
      <c r="O25" s="64">
        <v>522190.83016999997</v>
      </c>
      <c r="P25" s="64">
        <v>1325185.5741999999</v>
      </c>
      <c r="Q25" s="64">
        <v>1419965.5279300001</v>
      </c>
      <c r="R25" s="64">
        <v>1395423.07537</v>
      </c>
      <c r="S25" s="64">
        <v>1582713.1891399999</v>
      </c>
      <c r="T25" s="64">
        <v>1661179.5547</v>
      </c>
      <c r="U25" s="64">
        <v>1738289.3057500001</v>
      </c>
      <c r="V25" s="64">
        <v>1976570.0520199998</v>
      </c>
      <c r="W25" s="64">
        <v>3149278.2983800001</v>
      </c>
      <c r="X25" s="64">
        <v>1815882.6963300002</v>
      </c>
      <c r="Y25" s="64">
        <v>2734687.7250000001</v>
      </c>
      <c r="Z25" s="64">
        <v>2691356.1896099998</v>
      </c>
      <c r="AA25" s="64">
        <v>2812638.6138900002</v>
      </c>
      <c r="AB25" s="64">
        <v>3281809.4660100001</v>
      </c>
      <c r="AC25" s="64">
        <v>3995742.0505599994</v>
      </c>
      <c r="AD25" s="64">
        <v>4326033.6579200001</v>
      </c>
      <c r="AE25" s="64">
        <v>5477921.3679999998</v>
      </c>
      <c r="AF25" s="64">
        <v>4625400.727</v>
      </c>
      <c r="AG25" s="64">
        <v>4553110.0080000004</v>
      </c>
      <c r="AH25" s="64">
        <v>4621118.8782799998</v>
      </c>
      <c r="AI25" s="64">
        <v>4762165.199</v>
      </c>
      <c r="AJ25" s="64">
        <v>4925745</v>
      </c>
      <c r="AK25" s="64">
        <v>4984085.0549999997</v>
      </c>
      <c r="AL25" s="64">
        <v>4857596.7989999996</v>
      </c>
      <c r="AM25" s="64">
        <v>5053719.6550000003</v>
      </c>
      <c r="AN25" s="64">
        <v>5042831.0829999996</v>
      </c>
      <c r="AO25" s="64">
        <v>4809258</v>
      </c>
      <c r="AP25" s="64">
        <v>4816211.2114199996</v>
      </c>
      <c r="AQ25" s="64">
        <v>9727130.7432500012</v>
      </c>
      <c r="AR25" s="64">
        <v>5005897.6703399997</v>
      </c>
      <c r="AS25" s="64">
        <v>4649359.4685699996</v>
      </c>
      <c r="AT25" s="64">
        <v>9007190</v>
      </c>
    </row>
    <row r="26" spans="1:46">
      <c r="A26" s="20"/>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4"/>
      <c r="AS26" s="4"/>
      <c r="AT26" s="80"/>
    </row>
    <row r="27" spans="1:46" ht="15.75">
      <c r="A27" s="63" t="s">
        <v>18</v>
      </c>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row>
    <row r="28" spans="1:46">
      <c r="A28" s="20" t="s">
        <v>2</v>
      </c>
      <c r="B28" s="5">
        <v>3429362.57119</v>
      </c>
      <c r="C28" s="5">
        <v>3640149.2550500003</v>
      </c>
      <c r="D28" s="5">
        <v>3601356.0815900001</v>
      </c>
      <c r="E28" s="5">
        <v>3821527.8424299997</v>
      </c>
      <c r="F28" s="5">
        <v>3906612.56721</v>
      </c>
      <c r="G28" s="5">
        <v>3937822.2566200001</v>
      </c>
      <c r="H28" s="5">
        <v>4981865.1490900004</v>
      </c>
      <c r="I28" s="5">
        <v>4253583.9124800004</v>
      </c>
      <c r="J28" s="5">
        <v>4237755.7846999997</v>
      </c>
      <c r="K28" s="5">
        <v>4337089.59779</v>
      </c>
      <c r="L28" s="5">
        <v>3897059.46013</v>
      </c>
      <c r="M28" s="5">
        <v>3889051.6812600004</v>
      </c>
      <c r="N28" s="5">
        <v>4120014.0729999999</v>
      </c>
      <c r="O28" s="5">
        <v>6060840.5219999999</v>
      </c>
      <c r="P28" s="5">
        <v>8620356.9699999988</v>
      </c>
      <c r="Q28" s="5">
        <v>8462083.436999999</v>
      </c>
      <c r="R28" s="5">
        <v>8508443.6616900004</v>
      </c>
      <c r="S28" s="5">
        <v>8395320.7125000004</v>
      </c>
      <c r="T28" s="5">
        <v>8950739.4740399998</v>
      </c>
      <c r="U28" s="5">
        <v>8973492.7719700001</v>
      </c>
      <c r="V28" s="5">
        <v>8514068.5014199987</v>
      </c>
      <c r="W28" s="5">
        <v>11022631.949999999</v>
      </c>
      <c r="X28" s="5">
        <v>11217808.7031</v>
      </c>
      <c r="Y28" s="5">
        <v>11922453.158049999</v>
      </c>
      <c r="Z28" s="5">
        <v>11443405.314299999</v>
      </c>
      <c r="AA28" s="5">
        <v>12372722.576879999</v>
      </c>
      <c r="AB28" s="5">
        <v>15122095.300629999</v>
      </c>
      <c r="AC28" s="5">
        <v>14903505.94173</v>
      </c>
      <c r="AD28" s="5">
        <v>16635075.930740001</v>
      </c>
      <c r="AE28" s="5">
        <v>24698358.635060001</v>
      </c>
      <c r="AF28" s="5">
        <v>20802491.16584</v>
      </c>
      <c r="AG28" s="5">
        <v>19545035.79425</v>
      </c>
      <c r="AH28" s="5">
        <v>20165650.745340001</v>
      </c>
      <c r="AI28" s="5">
        <v>20106604.616579998</v>
      </c>
      <c r="AJ28" s="5">
        <v>17531339.683969997</v>
      </c>
      <c r="AK28" s="5">
        <v>24460360.333349999</v>
      </c>
      <c r="AL28" s="5">
        <v>23842257.515409999</v>
      </c>
      <c r="AM28" s="5">
        <v>24546486.606830001</v>
      </c>
      <c r="AN28" s="5">
        <v>24475028.76664</v>
      </c>
      <c r="AO28" s="5">
        <v>23773171.44486</v>
      </c>
      <c r="AP28" s="5">
        <v>24140321.379999999</v>
      </c>
      <c r="AQ28" s="5">
        <v>24512174.838910002</v>
      </c>
      <c r="AR28" s="5">
        <v>25097920.202649999</v>
      </c>
      <c r="AS28" s="5">
        <v>23018252.513329998</v>
      </c>
      <c r="AT28" s="5">
        <v>24558613</v>
      </c>
    </row>
    <row r="29" spans="1:46">
      <c r="A29" s="20" t="s">
        <v>3</v>
      </c>
      <c r="B29" s="47">
        <v>0</v>
      </c>
      <c r="C29" s="47">
        <v>0</v>
      </c>
      <c r="D29" s="47">
        <v>0</v>
      </c>
      <c r="E29" s="47">
        <v>0</v>
      </c>
      <c r="F29" s="47">
        <v>0</v>
      </c>
      <c r="G29" s="47">
        <v>0</v>
      </c>
      <c r="H29" s="47">
        <v>0</v>
      </c>
      <c r="I29" s="47">
        <v>0</v>
      </c>
      <c r="J29" s="47">
        <v>0</v>
      </c>
      <c r="K29" s="47">
        <v>0</v>
      </c>
      <c r="L29" s="47">
        <v>0</v>
      </c>
      <c r="M29" s="47">
        <v>0</v>
      </c>
      <c r="N29" s="47">
        <v>0</v>
      </c>
      <c r="O29" s="5">
        <v>31000</v>
      </c>
      <c r="P29" s="5">
        <v>154465</v>
      </c>
      <c r="Q29" s="5">
        <v>170922</v>
      </c>
      <c r="R29" s="5">
        <v>217250</v>
      </c>
      <c r="S29" s="5">
        <v>197616</v>
      </c>
      <c r="T29" s="5">
        <v>233996</v>
      </c>
      <c r="U29" s="5">
        <v>225487</v>
      </c>
      <c r="V29" s="5">
        <v>225320</v>
      </c>
      <c r="W29" s="5">
        <v>378174</v>
      </c>
      <c r="X29" s="5">
        <v>446170</v>
      </c>
      <c r="Y29" s="5">
        <v>548043</v>
      </c>
      <c r="Z29" s="5">
        <v>850848.06</v>
      </c>
      <c r="AA29" s="5">
        <v>679833.45</v>
      </c>
      <c r="AB29" s="5">
        <v>896711.44</v>
      </c>
      <c r="AC29" s="5">
        <v>862218.87300000002</v>
      </c>
      <c r="AD29" s="5">
        <v>1063426.952</v>
      </c>
      <c r="AE29" s="5">
        <v>1769452.412</v>
      </c>
      <c r="AF29" s="5">
        <v>1608814.1</v>
      </c>
      <c r="AG29" s="5">
        <v>2037108</v>
      </c>
      <c r="AH29" s="5">
        <v>2203222</v>
      </c>
      <c r="AI29" s="5">
        <v>2700907</v>
      </c>
      <c r="AJ29" s="5">
        <v>5665511</v>
      </c>
      <c r="AK29" s="5">
        <v>0</v>
      </c>
      <c r="AL29" s="5">
        <v>0</v>
      </c>
      <c r="AM29" s="5">
        <v>0</v>
      </c>
      <c r="AN29" s="5">
        <v>0</v>
      </c>
      <c r="AO29" s="5">
        <v>0</v>
      </c>
      <c r="AP29" s="5">
        <v>0</v>
      </c>
      <c r="AQ29" s="5">
        <v>0</v>
      </c>
      <c r="AR29" s="5">
        <v>0</v>
      </c>
      <c r="AS29" s="5">
        <v>0</v>
      </c>
      <c r="AT29" s="5">
        <v>0</v>
      </c>
    </row>
    <row r="30" spans="1:46">
      <c r="A30" s="20" t="s">
        <v>4</v>
      </c>
      <c r="B30" s="5">
        <v>263164.83527000004</v>
      </c>
      <c r="C30" s="5">
        <v>294207.51419999998</v>
      </c>
      <c r="D30" s="5">
        <v>291857.50342999998</v>
      </c>
      <c r="E30" s="5">
        <v>337138.52161</v>
      </c>
      <c r="F30" s="5">
        <v>394681.82987999998</v>
      </c>
      <c r="G30" s="5">
        <v>402338.66324999998</v>
      </c>
      <c r="H30" s="5">
        <v>462279.35200000001</v>
      </c>
      <c r="I30" s="5">
        <v>453814</v>
      </c>
      <c r="J30" s="5">
        <v>484611.25972000003</v>
      </c>
      <c r="K30" s="5">
        <v>497259.54700000002</v>
      </c>
      <c r="L30" s="5">
        <v>522553.39399999997</v>
      </c>
      <c r="M30" s="5">
        <v>560971.85900000005</v>
      </c>
      <c r="N30" s="5">
        <v>594082.63600000006</v>
      </c>
      <c r="O30" s="5">
        <v>957988.88600000006</v>
      </c>
      <c r="P30" s="5">
        <v>1630227.5970000001</v>
      </c>
      <c r="Q30" s="5">
        <v>2393203.6150000002</v>
      </c>
      <c r="R30" s="5">
        <v>2640997.3569999998</v>
      </c>
      <c r="S30" s="5">
        <v>2804292.821</v>
      </c>
      <c r="T30" s="5">
        <v>2739852.69</v>
      </c>
      <c r="U30" s="5">
        <v>4265719.8540000003</v>
      </c>
      <c r="V30" s="5">
        <v>3177457.2919999999</v>
      </c>
      <c r="W30" s="5">
        <v>3597947.16</v>
      </c>
      <c r="X30" s="5">
        <v>3318607.889</v>
      </c>
      <c r="Y30" s="5">
        <v>3433839.656</v>
      </c>
      <c r="Z30" s="5">
        <v>3612917.679</v>
      </c>
      <c r="AA30" s="5">
        <v>4882323.63</v>
      </c>
      <c r="AB30" s="5">
        <v>5480992.6100000003</v>
      </c>
      <c r="AC30" s="5">
        <v>5365422.3650000002</v>
      </c>
      <c r="AD30" s="5">
        <v>5626501.9579999996</v>
      </c>
      <c r="AE30" s="5">
        <v>8791851.8220000006</v>
      </c>
      <c r="AF30" s="5">
        <v>7877028.9179999996</v>
      </c>
      <c r="AG30" s="5">
        <v>7445661.1600000001</v>
      </c>
      <c r="AH30" s="5">
        <v>7635223.8700000001</v>
      </c>
      <c r="AI30" s="5">
        <v>7863206</v>
      </c>
      <c r="AJ30" s="5">
        <v>8276879</v>
      </c>
      <c r="AK30" s="5">
        <v>8881576</v>
      </c>
      <c r="AL30" s="5">
        <v>9188059.7199999988</v>
      </c>
      <c r="AM30" s="5">
        <v>9513003.7199999988</v>
      </c>
      <c r="AN30" s="5">
        <v>9038944</v>
      </c>
      <c r="AO30" s="5">
        <v>8021247</v>
      </c>
      <c r="AP30" s="5">
        <v>8060199.0999999996</v>
      </c>
      <c r="AQ30" s="5">
        <v>9172713.5473599993</v>
      </c>
      <c r="AR30" s="5">
        <v>9076186.9879199993</v>
      </c>
      <c r="AS30" s="5">
        <v>8797685.0882799998</v>
      </c>
      <c r="AT30" s="5">
        <v>9453645</v>
      </c>
    </row>
    <row r="31" spans="1:46">
      <c r="A31" s="20" t="s">
        <v>11</v>
      </c>
      <c r="B31" s="5">
        <v>3692527.4064600002</v>
      </c>
      <c r="C31" s="5">
        <v>3934356.7692500004</v>
      </c>
      <c r="D31" s="5">
        <v>3893213.5850200001</v>
      </c>
      <c r="E31" s="5">
        <v>4158666.3640399999</v>
      </c>
      <c r="F31" s="5">
        <v>4301294.3970900001</v>
      </c>
      <c r="G31" s="5">
        <v>4340160.9198700003</v>
      </c>
      <c r="H31" s="5">
        <v>5444144.5010900004</v>
      </c>
      <c r="I31" s="5">
        <v>4707397.9124800004</v>
      </c>
      <c r="J31" s="5">
        <v>4722367.0444200002</v>
      </c>
      <c r="K31" s="5">
        <v>4834349.1447900003</v>
      </c>
      <c r="L31" s="5">
        <v>4419612.8541299999</v>
      </c>
      <c r="M31" s="5">
        <v>4450023.5402600002</v>
      </c>
      <c r="N31" s="5">
        <v>4714096.7089999998</v>
      </c>
      <c r="O31" s="5">
        <v>7049829.4079999998</v>
      </c>
      <c r="P31" s="5">
        <v>10405049.566999998</v>
      </c>
      <c r="Q31" s="5">
        <v>11026209.051999999</v>
      </c>
      <c r="R31" s="5">
        <v>11366691.018690001</v>
      </c>
      <c r="S31" s="5">
        <v>11397229.533500001</v>
      </c>
      <c r="T31" s="5">
        <v>11924588.164039999</v>
      </c>
      <c r="U31" s="5">
        <v>13464699.62597</v>
      </c>
      <c r="V31" s="5">
        <v>11916845.793419998</v>
      </c>
      <c r="W31" s="5">
        <v>14998753.109999999</v>
      </c>
      <c r="X31" s="5">
        <v>14982586.5921</v>
      </c>
      <c r="Y31" s="5">
        <v>15904335.814049998</v>
      </c>
      <c r="Z31" s="5">
        <v>15907171.053299999</v>
      </c>
      <c r="AA31" s="5">
        <v>17934879.656879999</v>
      </c>
      <c r="AB31" s="5">
        <v>21499799.35063</v>
      </c>
      <c r="AC31" s="5">
        <v>21131147.179729998</v>
      </c>
      <c r="AD31" s="5">
        <v>23325004.840740003</v>
      </c>
      <c r="AE31" s="5">
        <v>35259662.869060002</v>
      </c>
      <c r="AF31" s="5">
        <v>30288334.183839999</v>
      </c>
      <c r="AG31" s="5">
        <v>29027804.95425</v>
      </c>
      <c r="AH31" s="5">
        <v>30004096.615340002</v>
      </c>
      <c r="AI31" s="5">
        <v>30670717.616579998</v>
      </c>
      <c r="AJ31" s="5">
        <v>31473729.683969997</v>
      </c>
      <c r="AK31" s="5">
        <v>33341936.333349999</v>
      </c>
      <c r="AL31" s="5">
        <v>33030317.235409997</v>
      </c>
      <c r="AM31" s="5">
        <v>34059490.32683</v>
      </c>
      <c r="AN31" s="5">
        <v>33513972.76664</v>
      </c>
      <c r="AO31" s="5">
        <v>31794418.44486</v>
      </c>
      <c r="AP31" s="5">
        <v>32200520.479999997</v>
      </c>
      <c r="AQ31" s="5">
        <v>33684888.386270002</v>
      </c>
      <c r="AR31" s="5">
        <v>34174107.190569997</v>
      </c>
      <c r="AS31" s="5">
        <v>31815937.601609997</v>
      </c>
      <c r="AT31" s="5">
        <v>34012258</v>
      </c>
    </row>
    <row r="32" spans="1:46">
      <c r="A32" s="20" t="s">
        <v>5</v>
      </c>
      <c r="B32" s="5">
        <v>588478.59486000007</v>
      </c>
      <c r="C32" s="5">
        <v>576445.7341900001</v>
      </c>
      <c r="D32" s="5">
        <v>631746.41088999994</v>
      </c>
      <c r="E32" s="5">
        <v>720770.69009000005</v>
      </c>
      <c r="F32" s="5">
        <v>837716.33609</v>
      </c>
      <c r="G32" s="5">
        <v>744306.22400000005</v>
      </c>
      <c r="H32" s="5">
        <v>756018.96499999997</v>
      </c>
      <c r="I32" s="5">
        <v>757994.79599999997</v>
      </c>
      <c r="J32" s="5">
        <v>761476.19</v>
      </c>
      <c r="K32" s="5">
        <v>808760.071</v>
      </c>
      <c r="L32" s="5">
        <v>633298.10499999998</v>
      </c>
      <c r="M32" s="5">
        <v>599418.47400000005</v>
      </c>
      <c r="N32" s="5">
        <v>625895.89099999995</v>
      </c>
      <c r="O32" s="5">
        <v>577310.67700000003</v>
      </c>
      <c r="P32" s="5">
        <v>319747.25699999998</v>
      </c>
      <c r="Q32" s="5">
        <v>223650.891</v>
      </c>
      <c r="R32" s="5">
        <v>319544.83600000001</v>
      </c>
      <c r="S32" s="5">
        <v>291668.875</v>
      </c>
      <c r="T32" s="5">
        <v>334074.174</v>
      </c>
      <c r="U32" s="5">
        <v>316044.39500000002</v>
      </c>
      <c r="V32" s="5">
        <v>254793.4</v>
      </c>
      <c r="W32" s="5">
        <v>357070</v>
      </c>
      <c r="X32" s="5">
        <v>256683</v>
      </c>
      <c r="Y32" s="5">
        <v>304482</v>
      </c>
      <c r="Z32" s="5">
        <v>327398</v>
      </c>
      <c r="AA32" s="5">
        <v>395443</v>
      </c>
      <c r="AB32" s="5">
        <v>532352</v>
      </c>
      <c r="AC32" s="5">
        <v>299745</v>
      </c>
      <c r="AD32" s="5">
        <v>399305</v>
      </c>
      <c r="AE32" s="5">
        <v>416034</v>
      </c>
      <c r="AF32" s="5">
        <v>442134</v>
      </c>
      <c r="AG32" s="5">
        <v>342723</v>
      </c>
      <c r="AH32" s="5">
        <v>351326</v>
      </c>
      <c r="AI32" s="5">
        <v>403039</v>
      </c>
      <c r="AJ32" s="5">
        <v>445841</v>
      </c>
      <c r="AK32" s="5">
        <v>467079</v>
      </c>
      <c r="AL32" s="5">
        <v>488210</v>
      </c>
      <c r="AM32" s="5">
        <v>460957</v>
      </c>
      <c r="AN32" s="5">
        <v>386627</v>
      </c>
      <c r="AO32" s="5">
        <v>314276</v>
      </c>
      <c r="AP32" s="5">
        <v>318251</v>
      </c>
      <c r="AQ32" s="5">
        <v>440764.40437</v>
      </c>
      <c r="AR32" s="5">
        <v>420130.90726999997</v>
      </c>
      <c r="AS32" s="5">
        <v>359314.76241000002</v>
      </c>
      <c r="AT32" s="5">
        <v>446603.55900000001</v>
      </c>
    </row>
    <row r="33" spans="1:46">
      <c r="A33" s="20" t="s">
        <v>6</v>
      </c>
      <c r="B33" s="5">
        <v>26126.234469999999</v>
      </c>
      <c r="C33" s="5">
        <v>22909.4601</v>
      </c>
      <c r="D33" s="5">
        <v>23820.423350000001</v>
      </c>
      <c r="E33" s="5">
        <v>28803.07446</v>
      </c>
      <c r="F33" s="5">
        <v>33382.76</v>
      </c>
      <c r="G33" s="5">
        <v>32813.987000000001</v>
      </c>
      <c r="H33" s="5">
        <v>33404.802000000003</v>
      </c>
      <c r="I33" s="5">
        <v>30059.081999999999</v>
      </c>
      <c r="J33" s="5">
        <v>31453.707999999999</v>
      </c>
      <c r="K33" s="5">
        <v>37732.792999999998</v>
      </c>
      <c r="L33" s="5">
        <v>26238.02</v>
      </c>
      <c r="M33" s="5">
        <v>25965.510999999999</v>
      </c>
      <c r="N33" s="5">
        <v>22551.899000000001</v>
      </c>
      <c r="O33" s="5">
        <v>19559.077000000001</v>
      </c>
      <c r="P33" s="5">
        <v>8052.049</v>
      </c>
      <c r="Q33" s="5">
        <v>-860.52800000000002</v>
      </c>
      <c r="R33" s="5">
        <v>685.74599999999998</v>
      </c>
      <c r="S33" s="5">
        <v>-1.784</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row>
    <row r="34" spans="1:46">
      <c r="A34" s="20" t="s">
        <v>7</v>
      </c>
      <c r="B34" s="5">
        <v>28031.575420000001</v>
      </c>
      <c r="C34" s="5">
        <v>30391.88508</v>
      </c>
      <c r="D34" s="5">
        <v>26816.913559999997</v>
      </c>
      <c r="E34" s="5">
        <v>31483.217710000001</v>
      </c>
      <c r="F34" s="5">
        <v>24130.781149999999</v>
      </c>
      <c r="G34" s="5">
        <v>20355.554</v>
      </c>
      <c r="H34" s="5">
        <v>30303.9</v>
      </c>
      <c r="I34" s="5">
        <v>24916.362000000001</v>
      </c>
      <c r="J34" s="5">
        <v>25423.616999999998</v>
      </c>
      <c r="K34" s="5">
        <v>20456.657999999999</v>
      </c>
      <c r="L34" s="5">
        <v>21094.289000000001</v>
      </c>
      <c r="M34" s="5">
        <v>19093.944</v>
      </c>
      <c r="N34" s="5">
        <v>23401.874</v>
      </c>
      <c r="O34" s="5">
        <v>19001.223000000002</v>
      </c>
      <c r="P34" s="5">
        <v>3800.7440000000001</v>
      </c>
      <c r="Q34" s="5">
        <v>-780.95299999999997</v>
      </c>
      <c r="R34" s="5">
        <v>-237.56941</v>
      </c>
      <c r="S34" s="5">
        <v>-84.236999999999995</v>
      </c>
      <c r="T34" s="5">
        <v>0</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0</v>
      </c>
    </row>
    <row r="35" spans="1:46">
      <c r="A35" s="20" t="s">
        <v>8</v>
      </c>
      <c r="B35" s="5">
        <v>699926.67044000002</v>
      </c>
      <c r="C35" s="5">
        <v>692459.03710000007</v>
      </c>
      <c r="D35" s="5">
        <v>436490.09393000009</v>
      </c>
      <c r="E35" s="5">
        <v>380395.25042</v>
      </c>
      <c r="F35" s="5">
        <v>614132.35791000002</v>
      </c>
      <c r="G35" s="5">
        <v>601623.19200000004</v>
      </c>
      <c r="H35" s="5">
        <v>269399.41700000002</v>
      </c>
      <c r="I35" s="5">
        <v>708127.03099999996</v>
      </c>
      <c r="J35" s="5">
        <v>850518.94799999997</v>
      </c>
      <c r="K35" s="5">
        <v>943579.44700000004</v>
      </c>
      <c r="L35" s="5">
        <v>912200.40300000005</v>
      </c>
      <c r="M35" s="5">
        <v>664227.82200000004</v>
      </c>
      <c r="N35" s="5">
        <v>724563.16299999994</v>
      </c>
      <c r="O35" s="5">
        <v>338403.36599999998</v>
      </c>
      <c r="P35" s="5">
        <v>864823.53300000005</v>
      </c>
      <c r="Q35" s="5">
        <v>1395706.4269999999</v>
      </c>
      <c r="R35" s="5">
        <v>1144459.575</v>
      </c>
      <c r="S35" s="5">
        <v>723730.78300000005</v>
      </c>
      <c r="T35" s="5">
        <v>1277156.4550000001</v>
      </c>
      <c r="U35" s="5">
        <v>1239536.1429999999</v>
      </c>
      <c r="V35" s="5">
        <v>1112260.4310000001</v>
      </c>
      <c r="W35" s="5">
        <v>1047422</v>
      </c>
      <c r="X35" s="5">
        <v>874162</v>
      </c>
      <c r="Y35" s="5">
        <v>1199291</v>
      </c>
      <c r="Z35" s="5">
        <v>1405218</v>
      </c>
      <c r="AA35" s="5">
        <v>2008840</v>
      </c>
      <c r="AB35" s="5">
        <v>1878863.4</v>
      </c>
      <c r="AC35" s="5">
        <v>1674348</v>
      </c>
      <c r="AD35" s="5">
        <v>2040532</v>
      </c>
      <c r="AE35" s="5">
        <v>2809900</v>
      </c>
      <c r="AF35" s="5">
        <v>3320857</v>
      </c>
      <c r="AG35" s="5">
        <v>1488705</v>
      </c>
      <c r="AH35" s="5">
        <v>1265718</v>
      </c>
      <c r="AI35" s="5">
        <v>1709666</v>
      </c>
      <c r="AJ35" s="5">
        <v>1846613</v>
      </c>
      <c r="AK35" s="5">
        <v>2992692</v>
      </c>
      <c r="AL35" s="5">
        <v>3618945</v>
      </c>
      <c r="AM35" s="5">
        <v>3809479</v>
      </c>
      <c r="AN35" s="5">
        <v>1445621</v>
      </c>
      <c r="AO35" s="5">
        <v>1890021</v>
      </c>
      <c r="AP35" s="5">
        <v>1562325</v>
      </c>
      <c r="AQ35" s="5">
        <v>2416741.9870599997</v>
      </c>
      <c r="AR35" s="5">
        <v>3855111.0654499996</v>
      </c>
      <c r="AS35" s="5">
        <v>3197406.5796100004</v>
      </c>
      <c r="AT35" s="5">
        <v>3645185</v>
      </c>
    </row>
    <row r="36" spans="1:46">
      <c r="A36" s="20" t="s">
        <v>14</v>
      </c>
      <c r="B36" s="5">
        <v>136805.69216000001</v>
      </c>
      <c r="C36" s="5">
        <v>148029.97106000001</v>
      </c>
      <c r="D36" s="5">
        <v>150506.54676</v>
      </c>
      <c r="E36" s="5">
        <v>161582.83278</v>
      </c>
      <c r="F36" s="5">
        <v>225192.73556</v>
      </c>
      <c r="G36" s="5">
        <v>221458.83378000002</v>
      </c>
      <c r="H36" s="5">
        <v>319148.22768999997</v>
      </c>
      <c r="I36" s="5">
        <v>239699.94</v>
      </c>
      <c r="J36" s="5">
        <v>245545.73686</v>
      </c>
      <c r="K36" s="5">
        <v>235332.571</v>
      </c>
      <c r="L36" s="5">
        <v>277419.07500000001</v>
      </c>
      <c r="M36" s="5">
        <v>236653.93900000001</v>
      </c>
      <c r="N36" s="5">
        <v>332813.05800000002</v>
      </c>
      <c r="O36" s="5">
        <v>235883.304</v>
      </c>
      <c r="P36" s="5">
        <v>179665.22</v>
      </c>
      <c r="Q36" s="5">
        <v>378591.52799999999</v>
      </c>
      <c r="R36" s="5">
        <v>532790.78300000005</v>
      </c>
      <c r="S36" s="5">
        <v>620196.652</v>
      </c>
      <c r="T36" s="5">
        <v>581292.71</v>
      </c>
      <c r="U36" s="5">
        <v>608314.06299999997</v>
      </c>
      <c r="V36" s="5">
        <v>583715.54099999997</v>
      </c>
      <c r="W36" s="5">
        <v>574926.22</v>
      </c>
      <c r="X36" s="5">
        <v>620008</v>
      </c>
      <c r="Y36" s="5">
        <v>630401</v>
      </c>
      <c r="Z36" s="5">
        <v>618423</v>
      </c>
      <c r="AA36" s="5">
        <v>681792</v>
      </c>
      <c r="AB36" s="5">
        <v>739878</v>
      </c>
      <c r="AC36" s="5">
        <v>761759.58</v>
      </c>
      <c r="AD36" s="5">
        <v>862923.54</v>
      </c>
      <c r="AE36" s="5">
        <v>813698</v>
      </c>
      <c r="AF36" s="5">
        <v>921289</v>
      </c>
      <c r="AG36" s="5">
        <v>609611</v>
      </c>
      <c r="AH36" s="5">
        <v>981695</v>
      </c>
      <c r="AI36" s="5">
        <v>940434</v>
      </c>
      <c r="AJ36" s="5">
        <v>944563</v>
      </c>
      <c r="AK36" s="5">
        <v>1089886</v>
      </c>
      <c r="AL36" s="5">
        <v>1403550</v>
      </c>
      <c r="AM36" s="5">
        <v>1031884</v>
      </c>
      <c r="AN36" s="5">
        <v>1038312</v>
      </c>
      <c r="AO36" s="5">
        <v>962528</v>
      </c>
      <c r="AP36" s="5">
        <v>886623</v>
      </c>
      <c r="AQ36" s="5">
        <v>364228.40950000001</v>
      </c>
      <c r="AR36" s="5">
        <v>1719066.67927</v>
      </c>
      <c r="AS36" s="5">
        <v>1090600.62393</v>
      </c>
      <c r="AT36" s="5">
        <v>945182</v>
      </c>
    </row>
    <row r="37" spans="1:46">
      <c r="A37" s="20" t="s">
        <v>9</v>
      </c>
      <c r="B37" s="5">
        <v>94521.306069999991</v>
      </c>
      <c r="C37" s="5">
        <v>51789.575420000001</v>
      </c>
      <c r="D37" s="5">
        <v>73135.256069999989</v>
      </c>
      <c r="E37" s="5">
        <v>80024.63337000001</v>
      </c>
      <c r="F37" s="5">
        <v>94004.224729999987</v>
      </c>
      <c r="G37" s="5">
        <v>84286.867499999993</v>
      </c>
      <c r="H37" s="5">
        <v>81522.619630000001</v>
      </c>
      <c r="I37" s="5">
        <v>76321.234479999999</v>
      </c>
      <c r="J37" s="5">
        <v>80180.529569999999</v>
      </c>
      <c r="K37" s="5">
        <v>83871.569000000003</v>
      </c>
      <c r="L37" s="5">
        <v>76901.422999999995</v>
      </c>
      <c r="M37" s="5">
        <v>75832.376000000004</v>
      </c>
      <c r="N37" s="5">
        <v>76180.67</v>
      </c>
      <c r="O37" s="5">
        <v>8846.9159999999993</v>
      </c>
      <c r="P37" s="5">
        <v>-10155.221</v>
      </c>
      <c r="Q37" s="5">
        <v>-9746.5820000000003</v>
      </c>
      <c r="R37" s="5">
        <v>-622.11900000000003</v>
      </c>
      <c r="S37" s="5">
        <v>47.252499999999998</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row>
    <row r="38" spans="1:46">
      <c r="A38" s="20" t="s">
        <v>15</v>
      </c>
      <c r="B38" s="5">
        <v>87209.452999999994</v>
      </c>
      <c r="C38" s="5">
        <v>85173.443650000001</v>
      </c>
      <c r="D38" s="5">
        <v>86693.376829999994</v>
      </c>
      <c r="E38" s="5">
        <v>103727.65607</v>
      </c>
      <c r="F38" s="5">
        <v>130455.216</v>
      </c>
      <c r="G38" s="5">
        <v>143167.37100000001</v>
      </c>
      <c r="H38" s="5">
        <v>155268.008</v>
      </c>
      <c r="I38" s="5">
        <v>164713.78099999999</v>
      </c>
      <c r="J38" s="5">
        <v>187468.64199999999</v>
      </c>
      <c r="K38" s="5">
        <v>224730.05600000001</v>
      </c>
      <c r="L38" s="5">
        <v>253061.739</v>
      </c>
      <c r="M38" s="5">
        <v>233710.54199999999</v>
      </c>
      <c r="N38" s="5">
        <v>224175.77100000001</v>
      </c>
      <c r="O38" s="5">
        <v>47825.569000000003</v>
      </c>
      <c r="P38" s="5">
        <v>-28359.147000000001</v>
      </c>
      <c r="Q38" s="5">
        <v>965.34299999999996</v>
      </c>
      <c r="R38" s="5">
        <v>756.96900000000005</v>
      </c>
      <c r="S38" s="5">
        <v>-430.85550000000001</v>
      </c>
      <c r="T38" s="5">
        <v>-3254.393</v>
      </c>
      <c r="U38" s="5">
        <v>-716.18700000000001</v>
      </c>
      <c r="V38" s="5">
        <v>-287.71600000000001</v>
      </c>
      <c r="W38" s="5">
        <v>515</v>
      </c>
      <c r="X38" s="5">
        <v>-28</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0</v>
      </c>
      <c r="AS38" s="5">
        <v>0</v>
      </c>
      <c r="AT38" s="5">
        <v>0</v>
      </c>
    </row>
    <row r="39" spans="1:46">
      <c r="A39" s="20" t="s">
        <v>10</v>
      </c>
      <c r="B39" s="5">
        <v>115409.81476000001</v>
      </c>
      <c r="C39" s="5">
        <v>183877.29949999999</v>
      </c>
      <c r="D39" s="5">
        <v>205629.97249000001</v>
      </c>
      <c r="E39" s="5">
        <v>246740.12602000003</v>
      </c>
      <c r="F39" s="5">
        <v>414667.245</v>
      </c>
      <c r="G39" s="5">
        <v>585654.14737999998</v>
      </c>
      <c r="H39" s="5">
        <v>600086.20322000002</v>
      </c>
      <c r="I39" s="5">
        <v>593068.33184</v>
      </c>
      <c r="J39" s="5">
        <v>662159.97698000004</v>
      </c>
      <c r="K39" s="5">
        <v>857285.83044000005</v>
      </c>
      <c r="L39" s="5">
        <v>1027483.81077</v>
      </c>
      <c r="M39" s="5">
        <v>1128819.1045200001</v>
      </c>
      <c r="N39" s="5">
        <v>1078501.60675</v>
      </c>
      <c r="O39" s="5">
        <v>1078368.2024699999</v>
      </c>
      <c r="P39" s="5">
        <v>1115675.34353</v>
      </c>
      <c r="Q39" s="5">
        <v>1312676.9406700002</v>
      </c>
      <c r="R39" s="5">
        <v>1336912.2127799999</v>
      </c>
      <c r="S39" s="5">
        <v>1277764.68349</v>
      </c>
      <c r="T39" s="5">
        <v>1192733.06421</v>
      </c>
      <c r="U39" s="5">
        <v>1244782.5683599999</v>
      </c>
      <c r="V39" s="5">
        <v>1562391.6381899999</v>
      </c>
      <c r="W39" s="5">
        <v>1474075.71692</v>
      </c>
      <c r="X39" s="5">
        <v>1654503.5135600001</v>
      </c>
      <c r="Y39" s="5">
        <v>1559994.5709799998</v>
      </c>
      <c r="Z39" s="5">
        <v>1438009.9447399999</v>
      </c>
      <c r="AA39" s="5">
        <v>1168302.77688</v>
      </c>
      <c r="AB39" s="5">
        <v>1322656.0095899999</v>
      </c>
      <c r="AC39" s="5">
        <v>1442813.77636</v>
      </c>
      <c r="AD39" s="5">
        <v>2004899.74504</v>
      </c>
      <c r="AE39" s="5">
        <v>1839.06</v>
      </c>
      <c r="AF39" s="5">
        <v>-96.656999999999996</v>
      </c>
      <c r="AG39" s="5">
        <v>781.52500000000009</v>
      </c>
      <c r="AH39" s="5">
        <v>1463.6212799999998</v>
      </c>
      <c r="AI39" s="5">
        <v>2308.9630000000002</v>
      </c>
      <c r="AJ39" s="5">
        <v>0</v>
      </c>
      <c r="AK39" s="5">
        <v>1054.777</v>
      </c>
      <c r="AL39" s="5">
        <v>1138.7940000000001</v>
      </c>
      <c r="AM39" s="5">
        <v>1836.9840000000002</v>
      </c>
      <c r="AN39" s="5">
        <v>2628.3830000000003</v>
      </c>
      <c r="AO39" s="5">
        <v>1151.229</v>
      </c>
      <c r="AP39" s="5">
        <v>17485.140319999999</v>
      </c>
      <c r="AQ39" s="5">
        <v>15984.611089999999</v>
      </c>
      <c r="AR39" s="5">
        <v>7296.5209999999997</v>
      </c>
      <c r="AS39" s="5">
        <v>6452.5459700000001</v>
      </c>
      <c r="AT39" s="5">
        <v>3667</v>
      </c>
    </row>
    <row r="40" spans="1:46">
      <c r="A40" s="20" t="s">
        <v>42</v>
      </c>
      <c r="B40" s="39">
        <v>0</v>
      </c>
      <c r="C40" s="39">
        <v>0</v>
      </c>
      <c r="D40" s="39">
        <v>0</v>
      </c>
      <c r="E40" s="39">
        <v>0</v>
      </c>
      <c r="F40" s="39">
        <v>0</v>
      </c>
      <c r="G40" s="39">
        <v>0</v>
      </c>
      <c r="H40" s="39">
        <v>0</v>
      </c>
      <c r="I40" s="39">
        <v>0</v>
      </c>
      <c r="J40" s="39">
        <v>0</v>
      </c>
      <c r="K40" s="39">
        <v>0</v>
      </c>
      <c r="L40" s="39">
        <v>0</v>
      </c>
      <c r="M40" s="39">
        <v>0</v>
      </c>
      <c r="N40" s="39">
        <v>0</v>
      </c>
      <c r="O40" s="39">
        <v>0</v>
      </c>
      <c r="P40" s="39">
        <v>0</v>
      </c>
      <c r="Q40" s="39">
        <v>0</v>
      </c>
      <c r="R40" s="39">
        <v>0</v>
      </c>
      <c r="S40" s="39">
        <v>0</v>
      </c>
      <c r="T40" s="39">
        <v>0</v>
      </c>
      <c r="U40" s="39">
        <v>0</v>
      </c>
      <c r="V40" s="39">
        <v>0</v>
      </c>
      <c r="W40" s="27">
        <v>0</v>
      </c>
      <c r="X40" s="27">
        <v>0</v>
      </c>
      <c r="Y40" s="27">
        <v>0</v>
      </c>
      <c r="Z40" s="27">
        <v>0</v>
      </c>
      <c r="AA40" s="27">
        <v>0</v>
      </c>
      <c r="AB40" s="27">
        <v>0</v>
      </c>
      <c r="AC40" s="27">
        <v>0</v>
      </c>
      <c r="AD40" s="27">
        <v>0</v>
      </c>
      <c r="AE40" s="27">
        <v>0</v>
      </c>
      <c r="AF40" s="27">
        <v>0</v>
      </c>
      <c r="AG40" s="27">
        <v>0</v>
      </c>
      <c r="AH40" s="27">
        <v>0</v>
      </c>
      <c r="AI40" s="27">
        <v>0</v>
      </c>
      <c r="AJ40" s="27">
        <v>0</v>
      </c>
      <c r="AK40" s="27">
        <v>0</v>
      </c>
      <c r="AL40" s="5">
        <v>17038.561000000002</v>
      </c>
      <c r="AM40" s="5">
        <v>0</v>
      </c>
      <c r="AN40" s="5">
        <v>8017000</v>
      </c>
      <c r="AO40" s="5">
        <v>7164342.1629999997</v>
      </c>
      <c r="AP40" s="5">
        <v>14723522.76533</v>
      </c>
      <c r="AQ40" s="5">
        <v>14469.678459999999</v>
      </c>
      <c r="AR40" s="5">
        <v>2471311</v>
      </c>
      <c r="AS40" s="5">
        <v>5883800</v>
      </c>
      <c r="AT40" s="5">
        <v>22457800</v>
      </c>
    </row>
    <row r="41" spans="1:46" ht="15.75" thickBot="1">
      <c r="A41" s="68" t="s">
        <v>16</v>
      </c>
      <c r="B41" s="65">
        <v>5469036.7476400007</v>
      </c>
      <c r="C41" s="65">
        <v>5725433.1753500002</v>
      </c>
      <c r="D41" s="65">
        <v>5528052.578900001</v>
      </c>
      <c r="E41" s="65">
        <v>5912193.8449600004</v>
      </c>
      <c r="F41" s="65">
        <v>6674976.0535300002</v>
      </c>
      <c r="G41" s="65">
        <v>6773827.0965299997</v>
      </c>
      <c r="H41" s="65">
        <v>7689296.6436300017</v>
      </c>
      <c r="I41" s="65">
        <v>7302298.4708000012</v>
      </c>
      <c r="J41" s="65">
        <v>7566594.3928299984</v>
      </c>
      <c r="K41" s="65">
        <v>8046098.1402299982</v>
      </c>
      <c r="L41" s="65">
        <v>7647309.7189000007</v>
      </c>
      <c r="M41" s="65">
        <v>7433745.2527800016</v>
      </c>
      <c r="N41" s="65">
        <v>7822180.6417499995</v>
      </c>
      <c r="O41" s="65">
        <v>9375027.7424699999</v>
      </c>
      <c r="P41" s="65">
        <v>12858299.345529998</v>
      </c>
      <c r="Q41" s="65">
        <v>14326412.11867</v>
      </c>
      <c r="R41" s="65">
        <v>14700981.452059999</v>
      </c>
      <c r="S41" s="65">
        <v>14310120.902990002</v>
      </c>
      <c r="T41" s="65">
        <v>15306590.174250001</v>
      </c>
      <c r="U41" s="65">
        <v>16872660.608329996</v>
      </c>
      <c r="V41" s="65">
        <v>15429719.087609997</v>
      </c>
      <c r="W41" s="65">
        <v>18452762.046919998</v>
      </c>
      <c r="X41" s="65">
        <v>18387915.105659999</v>
      </c>
      <c r="Y41" s="65">
        <v>19598504.385029998</v>
      </c>
      <c r="Z41" s="65">
        <v>19696219.998040002</v>
      </c>
      <c r="AA41" s="65">
        <f>+AA31+AA32+AA33+AA34+AA35+AA36+AA37+AA38+AA39+AA40</f>
        <v>22189257.433759999</v>
      </c>
      <c r="AB41" s="65">
        <f>+AB31+AB32+AB33+AB34+AB35+AB36+AB37+AB38+AB39+AB40</f>
        <v>25973548.760219999</v>
      </c>
      <c r="AC41" s="65">
        <f t="shared" ref="AC41:AG41" si="5">+AC31+AC32+AC33+AC34+AC35+AC36+AC37+AC38+AC39+AC40</f>
        <v>25309813.536089998</v>
      </c>
      <c r="AD41" s="65">
        <f t="shared" si="5"/>
        <v>28632665.125780001</v>
      </c>
      <c r="AE41" s="65">
        <f t="shared" si="5"/>
        <v>39301133.929060005</v>
      </c>
      <c r="AF41" s="65">
        <f t="shared" si="5"/>
        <v>34972517.526840001</v>
      </c>
      <c r="AG41" s="65">
        <f t="shared" si="5"/>
        <v>31469625.479249999</v>
      </c>
      <c r="AH41" s="65">
        <v>32604299.236620001</v>
      </c>
      <c r="AI41" s="65">
        <v>33726165.579579994</v>
      </c>
      <c r="AJ41" s="65">
        <v>34710746.683969997</v>
      </c>
      <c r="AK41" s="65">
        <v>37892648.110350005</v>
      </c>
      <c r="AL41" s="65">
        <v>38559199.590409994</v>
      </c>
      <c r="AM41" s="65">
        <v>39363647.310829997</v>
      </c>
      <c r="AN41" s="65">
        <v>44404161.149640001</v>
      </c>
      <c r="AO41" s="65">
        <v>42126736.836860001</v>
      </c>
      <c r="AP41" s="65">
        <v>49708727.385650001</v>
      </c>
      <c r="AQ41" s="65">
        <v>36937077.476750009</v>
      </c>
      <c r="AR41" s="65">
        <v>42647023.363559991</v>
      </c>
      <c r="AS41" s="65">
        <v>42353512.113529995</v>
      </c>
      <c r="AT41" s="65">
        <v>61510695.559</v>
      </c>
    </row>
    <row r="42" spans="1:46" ht="18.75" customHeight="1" thickTop="1">
      <c r="A42" s="21"/>
      <c r="B42" s="84" t="s">
        <v>20</v>
      </c>
      <c r="C42" s="84"/>
      <c r="D42" s="84"/>
      <c r="E42" s="84"/>
      <c r="F42" s="84"/>
      <c r="G42" s="84"/>
      <c r="H42" s="84"/>
      <c r="I42" s="84"/>
      <c r="J42" s="84"/>
      <c r="K42" s="84"/>
      <c r="M42" s="10"/>
      <c r="N42" s="10"/>
      <c r="O42" s="10"/>
      <c r="P42" s="10"/>
      <c r="Q42" s="10"/>
      <c r="R42" s="10"/>
      <c r="S42" s="10"/>
      <c r="T42" s="10"/>
      <c r="U42" s="10"/>
      <c r="V42" s="10"/>
      <c r="W42" s="10"/>
      <c r="X42" s="10"/>
      <c r="Y42" s="10"/>
      <c r="Z42" s="10"/>
      <c r="AA42" s="10"/>
      <c r="AB42" s="10"/>
      <c r="AC42" s="10">
        <f>AA43-AA42</f>
        <v>0</v>
      </c>
      <c r="AD42" s="10"/>
      <c r="AE42" s="16"/>
      <c r="AF42" s="16"/>
      <c r="AG42" s="16"/>
      <c r="AH42" s="16"/>
      <c r="AI42" s="16"/>
      <c r="AJ42" s="16"/>
      <c r="AK42" s="16"/>
      <c r="AL42" s="16"/>
      <c r="AM42" s="16"/>
      <c r="AN42" s="16"/>
      <c r="AO42" s="16"/>
      <c r="AP42" s="16"/>
      <c r="AQ42" s="16"/>
      <c r="AR42" s="16"/>
      <c r="AS42" s="16"/>
      <c r="AT42" s="16"/>
    </row>
    <row r="43" spans="1:46" ht="11.25" customHeight="1">
      <c r="A43" s="22"/>
      <c r="B43" s="85"/>
      <c r="C43" s="85"/>
      <c r="D43" s="85"/>
      <c r="E43" s="85"/>
      <c r="F43" s="85"/>
      <c r="G43" s="85"/>
      <c r="H43" s="85"/>
      <c r="I43" s="85"/>
      <c r="J43" s="85"/>
      <c r="K43" s="85"/>
      <c r="M43" s="16"/>
      <c r="N43" s="22"/>
      <c r="O43" s="22"/>
      <c r="P43" s="22"/>
      <c r="Q43" s="22"/>
      <c r="R43" s="22"/>
      <c r="S43" s="22"/>
      <c r="T43" s="22"/>
      <c r="U43" s="22"/>
      <c r="V43" s="22"/>
      <c r="W43" s="22"/>
      <c r="X43" s="16"/>
      <c r="Y43" s="16"/>
      <c r="Z43" s="16"/>
      <c r="AA43" s="69"/>
      <c r="AB43" s="16"/>
      <c r="AC43" s="16"/>
      <c r="AD43" s="23"/>
      <c r="AE43" s="16"/>
      <c r="AF43" s="16"/>
      <c r="AG43" s="16"/>
      <c r="AH43" s="16"/>
      <c r="AI43" s="16"/>
      <c r="AJ43" s="16"/>
      <c r="AK43" s="16"/>
      <c r="AL43" s="16"/>
      <c r="AM43" s="16"/>
      <c r="AN43" s="16"/>
      <c r="AO43" s="16"/>
      <c r="AP43" s="16"/>
      <c r="AQ43" s="16"/>
      <c r="AR43" s="16"/>
      <c r="AS43" s="16"/>
      <c r="AT43" s="16"/>
    </row>
    <row r="44" spans="1:46" ht="11.25" customHeight="1">
      <c r="A44" s="24"/>
      <c r="B44" s="38"/>
      <c r="C44" s="24"/>
      <c r="D44" s="24"/>
      <c r="E44" s="24"/>
      <c r="F44" s="24"/>
      <c r="G44" s="24"/>
      <c r="H44" s="24"/>
      <c r="I44" s="24"/>
      <c r="J44" s="24"/>
      <c r="K44" s="24"/>
      <c r="M44" s="16"/>
      <c r="N44" s="24"/>
      <c r="O44" s="24"/>
      <c r="P44" s="24"/>
      <c r="Q44" s="24"/>
      <c r="R44" s="24"/>
      <c r="S44" s="24"/>
      <c r="T44" s="24"/>
      <c r="U44" s="24"/>
      <c r="V44" s="24"/>
      <c r="W44" s="24"/>
      <c r="X44" s="16"/>
      <c r="Y44" s="16"/>
      <c r="Z44" s="16"/>
      <c r="AA44" s="16"/>
      <c r="AB44" s="16"/>
      <c r="AC44" s="16"/>
      <c r="AD44" s="23"/>
      <c r="AE44" s="16"/>
      <c r="AF44" s="16"/>
      <c r="AG44" s="16"/>
      <c r="AH44" s="16"/>
      <c r="AI44" s="16"/>
      <c r="AJ44" s="16"/>
      <c r="AK44" s="16"/>
      <c r="AL44" s="16"/>
      <c r="AM44" s="16"/>
      <c r="AN44" s="16"/>
      <c r="AO44" s="16"/>
      <c r="AP44" s="16"/>
      <c r="AQ44" s="16"/>
      <c r="AR44" s="16"/>
      <c r="AS44" s="16"/>
      <c r="AT44" s="16"/>
    </row>
    <row r="46" spans="1:46">
      <c r="V46" s="8"/>
    </row>
    <row r="47" spans="1:46">
      <c r="V47" s="8"/>
    </row>
    <row r="48" spans="1:46">
      <c r="V48" s="8"/>
    </row>
    <row r="49" spans="22:22">
      <c r="V49" s="8"/>
    </row>
    <row r="50" spans="22:22">
      <c r="V50" s="8"/>
    </row>
    <row r="51" spans="22:22">
      <c r="V51" s="9"/>
    </row>
    <row r="52" spans="22:22">
      <c r="V52" s="9"/>
    </row>
    <row r="53" spans="22:22">
      <c r="V53" s="9"/>
    </row>
    <row r="54" spans="22:22">
      <c r="V54" s="9"/>
    </row>
  </sheetData>
  <mergeCells count="1">
    <mergeCell ref="B42:K43"/>
  </mergeCells>
  <pageMargins left="0.7" right="0.7" top="0.75" bottom="0.75" header="0.3" footer="0.3"/>
  <pageSetup scale="79" orientation="landscape" r:id="rId1"/>
  <headerFooter>
    <oddHeader>&amp;C&amp;"Arial,Bold"TABLE FE-201 NET REVENUES TO THE FEDERAL HIGHWAY TRUST FUND, 1970 - 2014 1/ 
&amp;"Arial,Regular"&amp;10(THOUSANDS OF DOLLARS)</oddHeader>
    <oddFooter>&amp;L&amp;"Arial,Bold"&amp;7FE-201&amp;R&amp;"Arial,Bold"&amp;7Page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workbookViewId="0">
      <selection activeCell="B28" sqref="B28"/>
    </sheetView>
  </sheetViews>
  <sheetFormatPr defaultRowHeight="15"/>
  <cols>
    <col min="20" max="20" width="24.5703125" customWidth="1"/>
  </cols>
  <sheetData>
    <row r="1" spans="1:20" ht="26.25" customHeight="1">
      <c r="A1" s="88" t="s">
        <v>21</v>
      </c>
      <c r="B1" s="88"/>
      <c r="C1" s="88"/>
      <c r="D1" s="88"/>
      <c r="E1" s="88"/>
      <c r="F1" s="88"/>
      <c r="G1" s="88"/>
      <c r="H1" s="88"/>
      <c r="I1" s="88"/>
      <c r="J1" s="88"/>
      <c r="K1" s="88"/>
      <c r="L1" s="88"/>
      <c r="M1" s="88"/>
      <c r="N1" s="78"/>
      <c r="O1" s="78"/>
      <c r="P1" s="78"/>
      <c r="Q1" s="78"/>
      <c r="R1" s="78"/>
      <c r="S1" s="78"/>
      <c r="T1" s="78"/>
    </row>
    <row r="2" spans="1:20" ht="15" hidden="1" customHeight="1">
      <c r="A2" s="78"/>
      <c r="B2" s="78"/>
      <c r="C2" s="78"/>
      <c r="D2" s="78"/>
      <c r="E2" s="78"/>
      <c r="F2" s="78"/>
      <c r="G2" s="78"/>
      <c r="H2" s="78"/>
      <c r="I2" s="78"/>
      <c r="J2" s="78"/>
      <c r="K2" s="78"/>
      <c r="L2" s="78"/>
      <c r="M2" s="78"/>
      <c r="N2" s="78"/>
      <c r="O2" s="78"/>
      <c r="P2" s="78"/>
      <c r="Q2" s="78"/>
      <c r="R2" s="78"/>
      <c r="S2" s="78"/>
      <c r="T2" s="78"/>
    </row>
    <row r="3" spans="1:20" ht="29.25" customHeight="1">
      <c r="A3" s="90" t="s">
        <v>19</v>
      </c>
      <c r="B3" s="91"/>
      <c r="C3" s="91"/>
      <c r="D3" s="91"/>
      <c r="E3" s="91"/>
      <c r="F3" s="91"/>
      <c r="G3" s="91"/>
      <c r="H3" s="91"/>
      <c r="I3" s="91"/>
      <c r="J3" s="91"/>
      <c r="K3" s="91"/>
      <c r="L3" s="91"/>
      <c r="M3" s="91"/>
      <c r="N3" s="89"/>
      <c r="O3" s="89"/>
      <c r="P3" s="89"/>
      <c r="Q3" s="89"/>
      <c r="R3" s="89"/>
      <c r="S3" s="89"/>
      <c r="T3" s="89"/>
    </row>
    <row r="4" spans="1:20" ht="36.75" customHeight="1">
      <c r="A4" s="90" t="s">
        <v>22</v>
      </c>
      <c r="B4" s="91"/>
      <c r="C4" s="91"/>
      <c r="D4" s="91"/>
      <c r="E4" s="91"/>
      <c r="F4" s="91"/>
      <c r="G4" s="91"/>
      <c r="H4" s="91"/>
      <c r="I4" s="91"/>
      <c r="J4" s="91"/>
      <c r="K4" s="91"/>
      <c r="L4" s="91"/>
      <c r="M4" s="91"/>
      <c r="N4" s="83"/>
      <c r="O4" s="83"/>
      <c r="P4" s="83"/>
      <c r="Q4" s="83"/>
      <c r="R4" s="83"/>
      <c r="S4" s="83"/>
      <c r="T4" s="83"/>
    </row>
    <row r="5" spans="1:20" ht="27" customHeight="1">
      <c r="A5" s="86" t="s">
        <v>24</v>
      </c>
      <c r="B5" s="92"/>
      <c r="C5" s="92"/>
      <c r="D5" s="92"/>
      <c r="E5" s="92"/>
      <c r="F5" s="92"/>
      <c r="G5" s="92"/>
      <c r="H5" s="92"/>
      <c r="I5" s="92"/>
      <c r="J5" s="92"/>
      <c r="K5" s="92"/>
      <c r="L5" s="92"/>
      <c r="M5" s="92"/>
      <c r="N5" s="89"/>
      <c r="O5" s="89"/>
      <c r="P5" s="89"/>
      <c r="Q5" s="89"/>
      <c r="R5" s="89"/>
      <c r="S5" s="89"/>
      <c r="T5" s="89"/>
    </row>
    <row r="6" spans="1:20">
      <c r="A6" s="86" t="s">
        <v>26</v>
      </c>
      <c r="B6" s="92"/>
      <c r="C6" s="92"/>
      <c r="D6" s="92"/>
      <c r="E6" s="92"/>
      <c r="F6" s="92"/>
      <c r="G6" s="92"/>
      <c r="H6" s="92"/>
      <c r="I6" s="92"/>
      <c r="J6" s="92"/>
      <c r="K6" s="92"/>
      <c r="L6" s="92"/>
      <c r="M6" s="92"/>
      <c r="N6" s="83"/>
      <c r="O6" s="83"/>
      <c r="P6" s="83"/>
      <c r="Q6" s="83"/>
      <c r="R6" s="83"/>
      <c r="S6" s="83"/>
      <c r="T6" s="83"/>
    </row>
    <row r="7" spans="1:20" ht="30.75" customHeight="1">
      <c r="A7" s="86" t="s">
        <v>28</v>
      </c>
      <c r="B7" s="92"/>
      <c r="C7" s="92"/>
      <c r="D7" s="92"/>
      <c r="E7" s="92"/>
      <c r="F7" s="92"/>
      <c r="G7" s="92"/>
      <c r="H7" s="92"/>
      <c r="I7" s="92"/>
      <c r="J7" s="92"/>
      <c r="K7" s="92"/>
      <c r="L7" s="92"/>
      <c r="M7" s="92"/>
      <c r="N7" s="83"/>
      <c r="O7" s="83"/>
      <c r="P7" s="83"/>
      <c r="Q7" s="83"/>
      <c r="R7" s="83"/>
      <c r="S7" s="83"/>
      <c r="T7" s="83"/>
    </row>
    <row r="8" spans="1:20" ht="25.5" customHeight="1">
      <c r="A8" s="86" t="s">
        <v>29</v>
      </c>
      <c r="B8" s="92"/>
      <c r="C8" s="92"/>
      <c r="D8" s="92"/>
      <c r="E8" s="92"/>
      <c r="F8" s="92"/>
      <c r="G8" s="92"/>
      <c r="H8" s="92"/>
      <c r="I8" s="92"/>
      <c r="J8" s="92"/>
      <c r="K8" s="92"/>
      <c r="L8" s="92"/>
      <c r="M8" s="92"/>
      <c r="N8" s="83"/>
      <c r="O8" s="83"/>
      <c r="P8" s="83"/>
      <c r="Q8" s="83"/>
      <c r="R8" s="83"/>
      <c r="S8" s="83"/>
      <c r="T8" s="83"/>
    </row>
    <row r="9" spans="1:20" ht="28.5" customHeight="1">
      <c r="A9" s="86" t="s">
        <v>32</v>
      </c>
      <c r="B9" s="92"/>
      <c r="C9" s="92"/>
      <c r="D9" s="92"/>
      <c r="E9" s="92"/>
      <c r="F9" s="92"/>
      <c r="G9" s="92"/>
      <c r="H9" s="92"/>
      <c r="I9" s="92"/>
      <c r="J9" s="92"/>
      <c r="K9" s="92"/>
      <c r="L9" s="92"/>
      <c r="M9" s="92"/>
      <c r="N9" s="83"/>
      <c r="O9" s="83"/>
      <c r="P9" s="83"/>
      <c r="Q9" s="83"/>
      <c r="R9" s="83"/>
      <c r="S9" s="83"/>
      <c r="T9" s="83"/>
    </row>
    <row r="10" spans="1:20" ht="27.75" customHeight="1">
      <c r="A10" s="86" t="s">
        <v>33</v>
      </c>
      <c r="B10" s="92"/>
      <c r="C10" s="92"/>
      <c r="D10" s="92"/>
      <c r="E10" s="92"/>
      <c r="F10" s="92"/>
      <c r="G10" s="92"/>
      <c r="H10" s="92"/>
      <c r="I10" s="92"/>
      <c r="J10" s="92"/>
      <c r="K10" s="92"/>
      <c r="L10" s="92"/>
      <c r="M10" s="92"/>
      <c r="N10" s="83"/>
      <c r="O10" s="83"/>
      <c r="P10" s="83"/>
      <c r="Q10" s="83"/>
      <c r="R10" s="83"/>
      <c r="S10" s="83"/>
      <c r="T10" s="83"/>
    </row>
    <row r="11" spans="1:20" ht="27.75" customHeight="1">
      <c r="A11" s="86" t="s">
        <v>37</v>
      </c>
      <c r="B11" s="92"/>
      <c r="C11" s="92"/>
      <c r="D11" s="92"/>
      <c r="E11" s="92"/>
      <c r="F11" s="92"/>
      <c r="G11" s="92"/>
      <c r="H11" s="92"/>
      <c r="I11" s="92"/>
      <c r="J11" s="92"/>
      <c r="K11" s="92"/>
      <c r="L11" s="92"/>
      <c r="M11" s="92"/>
      <c r="N11" s="83"/>
      <c r="O11" s="83"/>
      <c r="P11" s="83"/>
      <c r="Q11" s="83"/>
      <c r="R11" s="83"/>
      <c r="S11" s="83"/>
      <c r="T11" s="83"/>
    </row>
    <row r="12" spans="1:20" ht="29.25" customHeight="1">
      <c r="A12" s="86" t="s">
        <v>39</v>
      </c>
      <c r="B12" s="92"/>
      <c r="C12" s="92"/>
      <c r="D12" s="92"/>
      <c r="E12" s="92"/>
      <c r="F12" s="92"/>
      <c r="G12" s="92"/>
      <c r="H12" s="92"/>
      <c r="I12" s="92"/>
      <c r="J12" s="92"/>
      <c r="K12" s="92"/>
      <c r="L12" s="92"/>
      <c r="M12" s="92"/>
      <c r="N12" s="83"/>
      <c r="O12" s="83"/>
      <c r="P12" s="83"/>
      <c r="Q12" s="83"/>
      <c r="R12" s="83"/>
      <c r="S12" s="83"/>
      <c r="T12" s="83"/>
    </row>
    <row r="13" spans="1:20">
      <c r="A13" s="86" t="s">
        <v>38</v>
      </c>
      <c r="B13" s="87"/>
      <c r="C13" s="87"/>
      <c r="D13" s="87"/>
      <c r="E13" s="87"/>
      <c r="F13" s="87"/>
      <c r="G13" s="87"/>
      <c r="H13" s="87"/>
      <c r="I13" s="87"/>
      <c r="J13" s="87"/>
      <c r="K13" s="87"/>
      <c r="L13" s="87"/>
      <c r="M13" s="87"/>
      <c r="N13" s="87"/>
      <c r="O13" s="87"/>
      <c r="P13" s="87"/>
      <c r="Q13" s="87"/>
      <c r="R13" s="87"/>
      <c r="S13" s="87"/>
      <c r="T13" s="87"/>
    </row>
    <row r="14" spans="1:20" ht="24" customHeight="1">
      <c r="A14" s="86" t="s">
        <v>43</v>
      </c>
      <c r="B14" s="92"/>
      <c r="C14" s="92"/>
      <c r="D14" s="92"/>
      <c r="E14" s="92"/>
      <c r="F14" s="92"/>
      <c r="G14" s="92"/>
      <c r="H14" s="92"/>
      <c r="I14" s="92"/>
      <c r="J14" s="92"/>
      <c r="K14" s="92"/>
      <c r="L14" s="92"/>
      <c r="M14" s="92"/>
      <c r="N14" s="79"/>
      <c r="O14" s="79"/>
      <c r="P14" s="79"/>
      <c r="Q14" s="79"/>
      <c r="R14" s="79"/>
      <c r="S14" s="79"/>
      <c r="T14" s="79"/>
    </row>
    <row r="15" spans="1:20">
      <c r="A15" s="73"/>
      <c r="B15" s="74"/>
      <c r="C15" s="74"/>
      <c r="D15" s="74"/>
      <c r="E15" s="74"/>
      <c r="F15" s="74"/>
      <c r="G15" s="74"/>
      <c r="H15" s="74"/>
      <c r="I15" s="74"/>
      <c r="J15" s="74"/>
      <c r="K15" s="74"/>
      <c r="L15" s="74"/>
      <c r="M15" s="75"/>
      <c r="N15" s="75"/>
      <c r="O15" s="75"/>
      <c r="P15" s="75"/>
      <c r="Q15" s="75"/>
      <c r="R15" s="75"/>
      <c r="S15" s="75"/>
      <c r="T15" s="75"/>
    </row>
  </sheetData>
  <mergeCells count="13">
    <mergeCell ref="A14:M14"/>
    <mergeCell ref="A1:M1"/>
    <mergeCell ref="A3:M3"/>
    <mergeCell ref="A4:M4"/>
    <mergeCell ref="A5:M5"/>
    <mergeCell ref="A6:M6"/>
    <mergeCell ref="A7:M7"/>
    <mergeCell ref="A13:T13"/>
    <mergeCell ref="A8:M8"/>
    <mergeCell ref="A9:M9"/>
    <mergeCell ref="A10:M10"/>
    <mergeCell ref="A11:M11"/>
    <mergeCell ref="A12:M12"/>
  </mergeCells>
  <pageMargins left="0.7" right="0.7" top="0.75" bottom="0.75" header="0.3" footer="0.3"/>
  <pageSetup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FE-201</vt:lpstr>
      <vt:lpstr>Notes</vt:lpstr>
      <vt:lpstr>'FE-201'!Print_Titles</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USDOT_User</cp:lastModifiedBy>
  <cp:lastPrinted>2015-08-31T18:48:51Z</cp:lastPrinted>
  <dcterms:created xsi:type="dcterms:W3CDTF">2014-01-29T21:16:11Z</dcterms:created>
  <dcterms:modified xsi:type="dcterms:W3CDTF">2016-04-29T17:17:37Z</dcterms:modified>
</cp:coreProperties>
</file>