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\HPM10\hf\2016\TABLES\NATIONAL\"/>
    </mc:Choice>
  </mc:AlternateContent>
  <xr:revisionPtr revIDLastSave="0" documentId="13_ncr:1_{237D98A5-C56D-4F0A-A439-879B23CE69A9}" xr6:coauthVersionLast="34" xr6:coauthVersionMax="34" xr10:uidLastSave="{00000000-0000-0000-0000-000000000000}"/>
  <bookViews>
    <workbookView xWindow="290" yWindow="260" windowWidth="9170" windowHeight="4080" xr2:uid="{00000000-000D-0000-FFFF-FFFF00000000}"/>
  </bookViews>
  <sheets>
    <sheet name="HF2" sheetId="1" r:id="rId1"/>
    <sheet name="SF2" sheetId="2" r:id="rId2"/>
    <sheet name="LGF2" sheetId="3" r:id="rId3"/>
    <sheet name="FA21" sheetId="4" r:id="rId4"/>
  </sheets>
  <externalReferences>
    <externalReference r:id="rId5"/>
    <externalReference r:id="rId6"/>
    <externalReference r:id="rId7"/>
    <externalReference r:id="rId8"/>
  </externalReferences>
  <definedNames>
    <definedName name="\H">'HF2'!$B$85</definedName>
    <definedName name="\P">'HF2'!$B$91</definedName>
    <definedName name="\X">'HF2'!$B$75</definedName>
    <definedName name="EVENPRINT">'HF2'!$B$98</definedName>
    <definedName name="FF">#REF!</definedName>
    <definedName name="HF_2">'HF2'!$A$7:$N$73</definedName>
    <definedName name="LF">#REF!</definedName>
    <definedName name="MARY">'HF2'!$A$7:$N$73</definedName>
    <definedName name="ODD">'HF2'!$B$83</definedName>
    <definedName name="ODDPRINT">'HF2'!$B$96</definedName>
    <definedName name="PAGENUMBER">'HF2'!$B$82</definedName>
    <definedName name="_xlnm.Print_Area" localSheetId="3">'FA21'!$A$1:$I$68</definedName>
    <definedName name="_xlnm.Print_Area" localSheetId="0">'HF2'!$A$7:$N$73</definedName>
    <definedName name="_xlnm.Print_Area" localSheetId="2">'LGF2'!$A$1:$O$67</definedName>
    <definedName name="_xlnm.Print_Area" localSheetId="1">'SF2'!$A$1:$Q$68</definedName>
    <definedName name="RATIO">'HF2'!$B$16:$N$68</definedName>
    <definedName name="SF">#REF!</definedName>
  </definedNames>
  <calcPr calcId="179021"/>
</workbook>
</file>

<file path=xl/calcChain.xml><?xml version="1.0" encoding="utf-8"?>
<calcChain xmlns="http://schemas.openxmlformats.org/spreadsheetml/2006/main">
  <c r="B15" i="3" l="1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I73" i="4"/>
  <c r="H73" i="4"/>
  <c r="G73" i="4"/>
  <c r="F73" i="4"/>
  <c r="E73" i="4"/>
  <c r="D73" i="4"/>
  <c r="C73" i="4"/>
  <c r="B73" i="4"/>
  <c r="I72" i="4"/>
  <c r="H72" i="4"/>
  <c r="G72" i="4"/>
  <c r="F72" i="4"/>
  <c r="E72" i="4"/>
  <c r="D72" i="4"/>
  <c r="C72" i="4"/>
  <c r="B72" i="4"/>
  <c r="I71" i="4"/>
  <c r="H71" i="4"/>
  <c r="G71" i="4"/>
  <c r="F71" i="4"/>
  <c r="E71" i="4"/>
  <c r="D71" i="4"/>
  <c r="C71" i="4"/>
  <c r="B71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8" i="4"/>
  <c r="H68" i="4"/>
  <c r="G68" i="4"/>
  <c r="F68" i="4"/>
  <c r="E68" i="4"/>
  <c r="D68" i="4"/>
  <c r="C68" i="4"/>
  <c r="B68" i="4"/>
  <c r="I67" i="4"/>
  <c r="H67" i="4"/>
  <c r="G67" i="4"/>
  <c r="F67" i="4"/>
  <c r="E67" i="4"/>
  <c r="D67" i="4"/>
  <c r="C67" i="4"/>
  <c r="B67" i="4"/>
  <c r="I66" i="4"/>
  <c r="H66" i="4"/>
  <c r="G66" i="4"/>
  <c r="F66" i="4"/>
  <c r="E66" i="4"/>
  <c r="D66" i="4"/>
  <c r="C66" i="4"/>
  <c r="B66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60" i="4"/>
  <c r="H60" i="4"/>
  <c r="G60" i="4"/>
  <c r="F60" i="4"/>
  <c r="E60" i="4"/>
  <c r="D60" i="4"/>
  <c r="C60" i="4"/>
  <c r="B60" i="4"/>
  <c r="I59" i="4"/>
  <c r="H59" i="4"/>
  <c r="G59" i="4"/>
  <c r="F59" i="4"/>
  <c r="E59" i="4"/>
  <c r="D59" i="4"/>
  <c r="C59" i="4"/>
  <c r="B59" i="4"/>
  <c r="I58" i="4"/>
  <c r="H58" i="4"/>
  <c r="G58" i="4"/>
  <c r="F58" i="4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5" i="4"/>
  <c r="H55" i="4"/>
  <c r="G55" i="4"/>
  <c r="F55" i="4"/>
  <c r="E55" i="4"/>
  <c r="D55" i="4"/>
  <c r="C55" i="4"/>
  <c r="B55" i="4"/>
  <c r="I54" i="4"/>
  <c r="H54" i="4"/>
  <c r="G54" i="4"/>
  <c r="F54" i="4"/>
  <c r="E54" i="4"/>
  <c r="D54" i="4"/>
  <c r="C54" i="4"/>
  <c r="B54" i="4"/>
  <c r="I53" i="4"/>
  <c r="H53" i="4"/>
  <c r="G53" i="4"/>
  <c r="F53" i="4"/>
  <c r="E53" i="4"/>
  <c r="D53" i="4"/>
  <c r="C53" i="4"/>
  <c r="B53" i="4"/>
  <c r="I52" i="4"/>
  <c r="H52" i="4"/>
  <c r="G52" i="4"/>
  <c r="F52" i="4"/>
  <c r="E52" i="4"/>
  <c r="D52" i="4"/>
  <c r="C52" i="4"/>
  <c r="B52" i="4"/>
  <c r="I51" i="4"/>
  <c r="H51" i="4"/>
  <c r="G51" i="4"/>
  <c r="F51" i="4"/>
  <c r="E51" i="4"/>
  <c r="D51" i="4"/>
  <c r="C51" i="4"/>
  <c r="B51" i="4"/>
  <c r="I50" i="4"/>
  <c r="H50" i="4"/>
  <c r="G50" i="4"/>
  <c r="F50" i="4"/>
  <c r="E50" i="4"/>
  <c r="D50" i="4"/>
  <c r="C50" i="4"/>
  <c r="B50" i="4"/>
  <c r="I49" i="4"/>
  <c r="H49" i="4"/>
  <c r="G49" i="4"/>
  <c r="F49" i="4"/>
  <c r="E49" i="4"/>
  <c r="D49" i="4"/>
  <c r="C49" i="4"/>
  <c r="B49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H46" i="4"/>
  <c r="G46" i="4"/>
  <c r="F46" i="4"/>
  <c r="E46" i="4"/>
  <c r="D46" i="4"/>
  <c r="C46" i="4"/>
  <c r="B46" i="4"/>
  <c r="I45" i="4"/>
  <c r="H45" i="4"/>
  <c r="G45" i="4"/>
  <c r="F45" i="4"/>
  <c r="E45" i="4"/>
  <c r="D45" i="4"/>
  <c r="C45" i="4"/>
  <c r="B45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B66" i="2" l="1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D18" i="1" l="1"/>
  <c r="H18" i="1"/>
  <c r="D19" i="1"/>
  <c r="H19" i="1"/>
  <c r="D21" i="1"/>
  <c r="H23" i="1"/>
  <c r="D26" i="1"/>
  <c r="H27" i="1"/>
  <c r="D29" i="1"/>
  <c r="D30" i="1"/>
  <c r="D31" i="1"/>
  <c r="H31" i="1"/>
  <c r="D34" i="1"/>
  <c r="H34" i="1"/>
  <c r="D35" i="1"/>
  <c r="H35" i="1"/>
  <c r="D37" i="1"/>
  <c r="D38" i="1"/>
  <c r="D39" i="1"/>
  <c r="H39" i="1"/>
  <c r="D42" i="1"/>
  <c r="H42" i="1"/>
  <c r="H43" i="1"/>
  <c r="H44" i="1"/>
  <c r="J44" i="1"/>
  <c r="D46" i="1"/>
  <c r="J48" i="1"/>
  <c r="J49" i="1"/>
  <c r="H50" i="1"/>
  <c r="H52" i="1"/>
  <c r="D53" i="1"/>
  <c r="D55" i="1"/>
  <c r="H56" i="1"/>
  <c r="H58" i="1"/>
  <c r="H59" i="1"/>
  <c r="D61" i="1"/>
  <c r="D62" i="1"/>
  <c r="J64" i="1"/>
  <c r="D66" i="1"/>
  <c r="H66" i="1"/>
  <c r="H67" i="1"/>
  <c r="K16" i="1"/>
  <c r="K17" i="1"/>
  <c r="F18" i="1"/>
  <c r="K18" i="1"/>
  <c r="J19" i="1"/>
  <c r="K19" i="1"/>
  <c r="F20" i="1"/>
  <c r="G20" i="1"/>
  <c r="F21" i="1"/>
  <c r="G21" i="1"/>
  <c r="K21" i="1"/>
  <c r="G22" i="1"/>
  <c r="J22" i="1"/>
  <c r="K23" i="1"/>
  <c r="K25" i="1"/>
  <c r="J26" i="1"/>
  <c r="F27" i="1"/>
  <c r="J27" i="1"/>
  <c r="K28" i="1"/>
  <c r="K29" i="1"/>
  <c r="G30" i="1"/>
  <c r="K30" i="1"/>
  <c r="F31" i="1"/>
  <c r="G31" i="1"/>
  <c r="K32" i="1"/>
  <c r="F33" i="1"/>
  <c r="K33" i="1"/>
  <c r="J34" i="1"/>
  <c r="K34" i="1"/>
  <c r="G35" i="1"/>
  <c r="J35" i="1"/>
  <c r="K35" i="1"/>
  <c r="F36" i="1"/>
  <c r="G37" i="1"/>
  <c r="K37" i="1"/>
  <c r="F38" i="1"/>
  <c r="F39" i="1"/>
  <c r="F40" i="1"/>
  <c r="G40" i="1"/>
  <c r="G41" i="1"/>
  <c r="K41" i="1"/>
  <c r="F42" i="1"/>
  <c r="G42" i="1"/>
  <c r="J42" i="1"/>
  <c r="K42" i="1"/>
  <c r="K43" i="1"/>
  <c r="G44" i="1"/>
  <c r="K44" i="1"/>
  <c r="G45" i="1"/>
  <c r="K45" i="1"/>
  <c r="F46" i="1"/>
  <c r="G46" i="1"/>
  <c r="K46" i="1"/>
  <c r="F48" i="1"/>
  <c r="K48" i="1"/>
  <c r="F49" i="1"/>
  <c r="G49" i="1"/>
  <c r="K49" i="1"/>
  <c r="K50" i="1"/>
  <c r="F51" i="1"/>
  <c r="J51" i="1"/>
  <c r="K51" i="1"/>
  <c r="K52" i="1"/>
  <c r="F54" i="1"/>
  <c r="G54" i="1"/>
  <c r="K54" i="1"/>
  <c r="K55" i="1"/>
  <c r="F56" i="1"/>
  <c r="K56" i="1"/>
  <c r="F58" i="1"/>
  <c r="J58" i="1"/>
  <c r="K58" i="1"/>
  <c r="G59" i="1"/>
  <c r="J59" i="1"/>
  <c r="K59" i="1"/>
  <c r="G61" i="1"/>
  <c r="K61" i="1"/>
  <c r="K62" i="1"/>
  <c r="K63" i="1"/>
  <c r="K64" i="1"/>
  <c r="F65" i="1"/>
  <c r="K65" i="1"/>
  <c r="J66" i="1"/>
  <c r="K66" i="1"/>
  <c r="F67" i="1"/>
  <c r="G67" i="1"/>
  <c r="J67" i="1"/>
  <c r="K67" i="1"/>
  <c r="D16" i="1"/>
  <c r="H16" i="1"/>
  <c r="D17" i="1"/>
  <c r="H17" i="1"/>
  <c r="D20" i="1"/>
  <c r="H21" i="1"/>
  <c r="D22" i="1"/>
  <c r="H22" i="1"/>
  <c r="D23" i="1"/>
  <c r="D24" i="1"/>
  <c r="D25" i="1"/>
  <c r="H25" i="1"/>
  <c r="D27" i="1"/>
  <c r="D28" i="1"/>
  <c r="H30" i="1"/>
  <c r="D32" i="1"/>
  <c r="H32" i="1"/>
  <c r="D33" i="1"/>
  <c r="H33" i="1"/>
  <c r="D36" i="1"/>
  <c r="H36" i="1"/>
  <c r="H38" i="1"/>
  <c r="D40" i="1"/>
  <c r="H40" i="1"/>
  <c r="H41" i="1"/>
  <c r="D43" i="1"/>
  <c r="D44" i="1"/>
  <c r="D45" i="1"/>
  <c r="H45" i="1"/>
  <c r="D47" i="1"/>
  <c r="H47" i="1"/>
  <c r="D48" i="1"/>
  <c r="D49" i="1"/>
  <c r="H49" i="1"/>
  <c r="D50" i="1"/>
  <c r="D51" i="1"/>
  <c r="H51" i="1"/>
  <c r="H53" i="1"/>
  <c r="H54" i="1"/>
  <c r="D57" i="1"/>
  <c r="H57" i="1"/>
  <c r="D58" i="1"/>
  <c r="D59" i="1"/>
  <c r="D60" i="1"/>
  <c r="H60" i="1"/>
  <c r="H61" i="1"/>
  <c r="H62" i="1"/>
  <c r="D63" i="1"/>
  <c r="H63" i="1"/>
  <c r="D64" i="1"/>
  <c r="H64" i="1"/>
  <c r="D65" i="1"/>
  <c r="C66" i="1"/>
  <c r="M65" i="1"/>
  <c r="L64" i="1"/>
  <c r="C64" i="1"/>
  <c r="M63" i="1"/>
  <c r="G63" i="1"/>
  <c r="G62" i="1"/>
  <c r="M59" i="1"/>
  <c r="L59" i="1"/>
  <c r="G58" i="1"/>
  <c r="L56" i="1"/>
  <c r="C56" i="1"/>
  <c r="M54" i="1"/>
  <c r="L53" i="1"/>
  <c r="G53" i="1"/>
  <c r="M52" i="1"/>
  <c r="C50" i="1"/>
  <c r="M49" i="1"/>
  <c r="C49" i="1"/>
  <c r="M48" i="1"/>
  <c r="G47" i="1"/>
  <c r="M46" i="1"/>
  <c r="L46" i="1"/>
  <c r="C42" i="1"/>
  <c r="G39" i="1"/>
  <c r="K38" i="1"/>
  <c r="C38" i="1"/>
  <c r="M37" i="1"/>
  <c r="L37" i="1"/>
  <c r="L36" i="1"/>
  <c r="L35" i="1"/>
  <c r="G34" i="1"/>
  <c r="M33" i="1"/>
  <c r="L32" i="1"/>
  <c r="C32" i="1"/>
  <c r="L31" i="1"/>
  <c r="C31" i="1"/>
  <c r="L28" i="1"/>
  <c r="L27" i="1"/>
  <c r="M25" i="1"/>
  <c r="C25" i="1"/>
  <c r="L23" i="1"/>
  <c r="C23" i="1"/>
  <c r="L20" i="1"/>
  <c r="C20" i="1"/>
  <c r="L19" i="1"/>
  <c r="J18" i="1"/>
  <c r="L66" i="1"/>
  <c r="G66" i="1"/>
  <c r="F66" i="1"/>
  <c r="B66" i="1"/>
  <c r="C65" i="1"/>
  <c r="M64" i="1"/>
  <c r="F64" i="1"/>
  <c r="B64" i="1"/>
  <c r="L63" i="1"/>
  <c r="F63" i="1"/>
  <c r="C63" i="1"/>
  <c r="M62" i="1"/>
  <c r="F62" i="1"/>
  <c r="C62" i="1"/>
  <c r="B62" i="1"/>
  <c r="F61" i="1"/>
  <c r="G60" i="1"/>
  <c r="F60" i="1"/>
  <c r="F59" i="1"/>
  <c r="C59" i="1"/>
  <c r="B59" i="1"/>
  <c r="M58" i="1"/>
  <c r="L58" i="1"/>
  <c r="C58" i="1"/>
  <c r="B58" i="1"/>
  <c r="L57" i="1"/>
  <c r="F57" i="1"/>
  <c r="C57" i="1"/>
  <c r="M56" i="1"/>
  <c r="B56" i="1"/>
  <c r="M55" i="1"/>
  <c r="F55" i="1"/>
  <c r="C55" i="1"/>
  <c r="B55" i="1"/>
  <c r="F53" i="1"/>
  <c r="B53" i="1"/>
  <c r="L52" i="1"/>
  <c r="F52" i="1"/>
  <c r="B52" i="1"/>
  <c r="M51" i="1"/>
  <c r="C51" i="1"/>
  <c r="B51" i="1"/>
  <c r="G50" i="1"/>
  <c r="F50" i="1"/>
  <c r="B49" i="1"/>
  <c r="L48" i="1"/>
  <c r="C48" i="1"/>
  <c r="M47" i="1"/>
  <c r="F47" i="1"/>
  <c r="J46" i="1"/>
  <c r="F45" i="1"/>
  <c r="C45" i="1"/>
  <c r="M44" i="1"/>
  <c r="L44" i="1"/>
  <c r="C44" i="1"/>
  <c r="B44" i="1"/>
  <c r="M43" i="1"/>
  <c r="F43" i="1"/>
  <c r="C43" i="1"/>
  <c r="M42" i="1"/>
  <c r="F41" i="1"/>
  <c r="C41" i="1"/>
  <c r="B41" i="1"/>
  <c r="K40" i="1"/>
  <c r="B40" i="1"/>
  <c r="M39" i="1"/>
  <c r="L39" i="1"/>
  <c r="B39" i="1"/>
  <c r="M38" i="1"/>
  <c r="J38" i="1"/>
  <c r="F37" i="1"/>
  <c r="C37" i="1"/>
  <c r="B37" i="1"/>
  <c r="M36" i="1"/>
  <c r="J36" i="1"/>
  <c r="C36" i="1"/>
  <c r="M35" i="1"/>
  <c r="C35" i="1"/>
  <c r="F34" i="1"/>
  <c r="C34" i="1"/>
  <c r="B34" i="1"/>
  <c r="L33" i="1"/>
  <c r="C33" i="1"/>
  <c r="B33" i="1"/>
  <c r="M32" i="1"/>
  <c r="F32" i="1"/>
  <c r="M31" i="1"/>
  <c r="M30" i="1"/>
  <c r="L30" i="1"/>
  <c r="C30" i="1"/>
  <c r="M29" i="1"/>
  <c r="C29" i="1"/>
  <c r="M28" i="1"/>
  <c r="F28" i="1"/>
  <c r="C28" i="1"/>
  <c r="M27" i="1"/>
  <c r="K27" i="1"/>
  <c r="C27" i="1"/>
  <c r="B27" i="1"/>
  <c r="M26" i="1"/>
  <c r="F26" i="1"/>
  <c r="C26" i="1"/>
  <c r="B26" i="1"/>
  <c r="L25" i="1"/>
  <c r="B25" i="1"/>
  <c r="M24" i="1"/>
  <c r="L24" i="1"/>
  <c r="F24" i="1"/>
  <c r="M23" i="1"/>
  <c r="F23" i="1"/>
  <c r="B23" i="1"/>
  <c r="M22" i="1"/>
  <c r="L22" i="1"/>
  <c r="C22" i="1"/>
  <c r="M21" i="1"/>
  <c r="C21" i="1"/>
  <c r="K20" i="1"/>
  <c r="B19" i="1"/>
  <c r="M18" i="1"/>
  <c r="L18" i="1"/>
  <c r="G18" i="1"/>
  <c r="C18" i="1"/>
  <c r="B18" i="1"/>
  <c r="M17" i="1"/>
  <c r="F17" i="1"/>
  <c r="B17" i="1"/>
  <c r="L16" i="1"/>
  <c r="J16" i="1"/>
  <c r="F16" i="1"/>
  <c r="L43" i="1"/>
  <c r="L42" i="1"/>
  <c r="L26" i="1"/>
  <c r="M66" i="1"/>
  <c r="L65" i="1"/>
  <c r="B65" i="1"/>
  <c r="L62" i="1"/>
  <c r="B60" i="1"/>
  <c r="G52" i="1"/>
  <c r="L50" i="1"/>
  <c r="B46" i="1"/>
  <c r="L45" i="1"/>
  <c r="B45" i="1"/>
  <c r="F44" i="1"/>
  <c r="L41" i="1"/>
  <c r="C39" i="1"/>
  <c r="B36" i="1"/>
  <c r="F35" i="1"/>
  <c r="B32" i="1"/>
  <c r="F30" i="1"/>
  <c r="B29" i="1"/>
  <c r="B28" i="1"/>
  <c r="F25" i="1"/>
  <c r="B24" i="1"/>
  <c r="K22" i="1"/>
  <c r="L17" i="1"/>
  <c r="H28" i="1"/>
  <c r="H29" i="1"/>
  <c r="H37" i="1"/>
  <c r="H55" i="1"/>
  <c r="J61" i="1"/>
  <c r="H65" i="1"/>
  <c r="D52" i="1"/>
  <c r="D56" i="1"/>
  <c r="D67" i="1"/>
  <c r="B63" i="1"/>
  <c r="L61" i="1"/>
  <c r="B61" i="1"/>
  <c r="B57" i="1"/>
  <c r="L54" i="1"/>
  <c r="B54" i="1"/>
  <c r="B50" i="1"/>
  <c r="L49" i="1"/>
  <c r="B48" i="1"/>
  <c r="B47" i="1"/>
  <c r="B43" i="1"/>
  <c r="L38" i="1"/>
  <c r="B38" i="1"/>
  <c r="B35" i="1"/>
  <c r="L34" i="1"/>
  <c r="B31" i="1"/>
  <c r="B30" i="1"/>
  <c r="F29" i="1"/>
  <c r="F22" i="1"/>
  <c r="B22" i="1"/>
  <c r="B21" i="1"/>
  <c r="B20" i="1"/>
  <c r="B42" i="1"/>
  <c r="L29" i="1"/>
  <c r="B1" i="4"/>
  <c r="M67" i="1"/>
  <c r="L67" i="1"/>
  <c r="H20" i="1"/>
  <c r="H24" i="1"/>
  <c r="H26" i="1"/>
  <c r="H46" i="1"/>
  <c r="H48" i="1"/>
  <c r="D41" i="1"/>
  <c r="D54" i="1"/>
  <c r="C67" i="1"/>
  <c r="B67" i="1"/>
  <c r="D1" i="3"/>
  <c r="G1" i="2"/>
  <c r="C24" i="1"/>
  <c r="M57" i="1"/>
  <c r="M61" i="1"/>
  <c r="M41" i="1"/>
  <c r="G43" i="1"/>
  <c r="M53" i="1"/>
  <c r="C52" i="1"/>
  <c r="C16" i="1"/>
  <c r="M50" i="1"/>
  <c r="G36" i="1"/>
  <c r="M34" i="1"/>
  <c r="C53" i="1"/>
  <c r="F19" i="1"/>
  <c r="G32" i="1"/>
  <c r="E67" i="1" l="1"/>
  <c r="E58" i="1"/>
  <c r="E33" i="1"/>
  <c r="E44" i="1"/>
  <c r="E28" i="1"/>
  <c r="I20" i="1"/>
  <c r="E41" i="1"/>
  <c r="I22" i="1"/>
  <c r="E22" i="1"/>
  <c r="E35" i="1"/>
  <c r="E49" i="1"/>
  <c r="E45" i="1"/>
  <c r="E52" i="1"/>
  <c r="I39" i="1"/>
  <c r="I18" i="1"/>
  <c r="I32" i="1"/>
  <c r="E18" i="1"/>
  <c r="E27" i="1"/>
  <c r="E53" i="1"/>
  <c r="E20" i="1"/>
  <c r="I34" i="1"/>
  <c r="E31" i="1"/>
  <c r="E36" i="1"/>
  <c r="I52" i="1"/>
  <c r="E38" i="1"/>
  <c r="H68" i="1"/>
  <c r="E42" i="1"/>
  <c r="E50" i="1"/>
  <c r="E24" i="1"/>
  <c r="I47" i="1"/>
  <c r="I66" i="1"/>
  <c r="J65" i="1"/>
  <c r="J60" i="1"/>
  <c r="J57" i="1"/>
  <c r="J56" i="1"/>
  <c r="J55" i="1"/>
  <c r="J45" i="1"/>
  <c r="J41" i="1"/>
  <c r="J40" i="1"/>
  <c r="J39" i="1"/>
  <c r="J33" i="1"/>
  <c r="J31" i="1"/>
  <c r="J29" i="1"/>
  <c r="J28" i="1"/>
  <c r="J25" i="1"/>
  <c r="J24" i="1"/>
  <c r="J21" i="1"/>
  <c r="I67" i="1"/>
  <c r="I54" i="1"/>
  <c r="I42" i="1"/>
  <c r="I30" i="1"/>
  <c r="I43" i="1"/>
  <c r="E57" i="1"/>
  <c r="I60" i="1"/>
  <c r="K26" i="1"/>
  <c r="K31" i="1"/>
  <c r="E48" i="1"/>
  <c r="E32" i="1"/>
  <c r="I37" i="1"/>
  <c r="I59" i="1"/>
  <c r="G33" i="1"/>
  <c r="I33" i="1" s="1"/>
  <c r="J53" i="1"/>
  <c r="E29" i="1"/>
  <c r="G23" i="1"/>
  <c r="I23" i="1" s="1"/>
  <c r="G26" i="1"/>
  <c r="I26" i="1" s="1"/>
  <c r="G27" i="1"/>
  <c r="I27" i="1" s="1"/>
  <c r="N27" i="1" s="1"/>
  <c r="J52" i="1"/>
  <c r="G56" i="1"/>
  <c r="I56" i="1" s="1"/>
  <c r="J63" i="1"/>
  <c r="I61" i="1"/>
  <c r="J30" i="1"/>
  <c r="J62" i="1"/>
  <c r="I53" i="1"/>
  <c r="J20" i="1"/>
  <c r="G19" i="1"/>
  <c r="I19" i="1" s="1"/>
  <c r="G28" i="1"/>
  <c r="I28" i="1" s="1"/>
  <c r="E21" i="1"/>
  <c r="E23" i="1"/>
  <c r="E64" i="1"/>
  <c r="G17" i="1"/>
  <c r="I17" i="1" s="1"/>
  <c r="E25" i="1"/>
  <c r="K39" i="1"/>
  <c r="K47" i="1"/>
  <c r="G64" i="1"/>
  <c r="I64" i="1" s="1"/>
  <c r="J50" i="1"/>
  <c r="D68" i="1"/>
  <c r="I46" i="1"/>
  <c r="E56" i="1"/>
  <c r="I35" i="1"/>
  <c r="E43" i="1"/>
  <c r="I62" i="1"/>
  <c r="E34" i="1"/>
  <c r="E30" i="1"/>
  <c r="K53" i="1"/>
  <c r="E59" i="1"/>
  <c r="I63" i="1"/>
  <c r="E63" i="1"/>
  <c r="I50" i="1"/>
  <c r="I58" i="1"/>
  <c r="K60" i="1"/>
  <c r="J17" i="1"/>
  <c r="E26" i="1"/>
  <c r="C46" i="1"/>
  <c r="E46" i="1" s="1"/>
  <c r="C54" i="1"/>
  <c r="E54" i="1" s="1"/>
  <c r="E55" i="1"/>
  <c r="G57" i="1"/>
  <c r="I57" i="1" s="1"/>
  <c r="G29" i="1"/>
  <c r="I29" i="1" s="1"/>
  <c r="C17" i="1"/>
  <c r="E17" i="1" s="1"/>
  <c r="I41" i="1"/>
  <c r="I36" i="1"/>
  <c r="F68" i="1"/>
  <c r="G16" i="1"/>
  <c r="I16" i="1" s="1"/>
  <c r="I21" i="1"/>
  <c r="E39" i="1"/>
  <c r="K24" i="1"/>
  <c r="E65" i="1"/>
  <c r="L40" i="1"/>
  <c r="M16" i="1"/>
  <c r="J43" i="1"/>
  <c r="I44" i="1"/>
  <c r="N44" i="1" s="1"/>
  <c r="I45" i="1"/>
  <c r="C47" i="1"/>
  <c r="E47" i="1" s="1"/>
  <c r="L47" i="1"/>
  <c r="G51" i="1"/>
  <c r="I51" i="1" s="1"/>
  <c r="L55" i="1"/>
  <c r="C61" i="1"/>
  <c r="E61" i="1" s="1"/>
  <c r="N61" i="1" s="1"/>
  <c r="E66" i="1"/>
  <c r="C19" i="1"/>
  <c r="E19" i="1" s="1"/>
  <c r="L60" i="1"/>
  <c r="G25" i="1"/>
  <c r="I25" i="1" s="1"/>
  <c r="J32" i="1"/>
  <c r="G38" i="1"/>
  <c r="I38" i="1" s="1"/>
  <c r="M40" i="1"/>
  <c r="G48" i="1"/>
  <c r="I48" i="1" s="1"/>
  <c r="I49" i="1"/>
  <c r="E51" i="1"/>
  <c r="M60" i="1"/>
  <c r="E62" i="1"/>
  <c r="J54" i="1"/>
  <c r="G65" i="1"/>
  <c r="I65" i="1" s="1"/>
  <c r="M19" i="1"/>
  <c r="G24" i="1"/>
  <c r="I24" i="1" s="1"/>
  <c r="K36" i="1"/>
  <c r="C40" i="1"/>
  <c r="E40" i="1" s="1"/>
  <c r="C60" i="1"/>
  <c r="E60" i="1" s="1"/>
  <c r="B16" i="1"/>
  <c r="M20" i="1"/>
  <c r="L21" i="1"/>
  <c r="J23" i="1"/>
  <c r="I31" i="1"/>
  <c r="E37" i="1"/>
  <c r="J37" i="1"/>
  <c r="I40" i="1"/>
  <c r="M45" i="1"/>
  <c r="J47" i="1"/>
  <c r="L51" i="1"/>
  <c r="G55" i="1"/>
  <c r="I55" i="1" s="1"/>
  <c r="K57" i="1"/>
  <c r="N67" i="1" l="1"/>
  <c r="N58" i="1"/>
  <c r="N41" i="1"/>
  <c r="N18" i="1"/>
  <c r="N28" i="1"/>
  <c r="N54" i="1"/>
  <c r="N38" i="1"/>
  <c r="N20" i="1"/>
  <c r="N49" i="1"/>
  <c r="N33" i="1"/>
  <c r="N34" i="1"/>
  <c r="N45" i="1"/>
  <c r="N42" i="1"/>
  <c r="N19" i="1"/>
  <c r="N22" i="1"/>
  <c r="N32" i="1"/>
  <c r="N47" i="1"/>
  <c r="N53" i="1"/>
  <c r="N31" i="1"/>
  <c r="N24" i="1"/>
  <c r="N48" i="1"/>
  <c r="N39" i="1"/>
  <c r="N50" i="1"/>
  <c r="N52" i="1"/>
  <c r="N66" i="1"/>
  <c r="N63" i="1"/>
  <c r="N35" i="1"/>
  <c r="N23" i="1"/>
  <c r="N25" i="1"/>
  <c r="N57" i="1"/>
  <c r="N55" i="1"/>
  <c r="L68" i="1"/>
  <c r="N62" i="1"/>
  <c r="J68" i="1"/>
  <c r="C68" i="1"/>
  <c r="N59" i="1"/>
  <c r="N64" i="1"/>
  <c r="N56" i="1"/>
  <c r="N37" i="1"/>
  <c r="K68" i="1"/>
  <c r="N21" i="1"/>
  <c r="N29" i="1"/>
  <c r="N30" i="1"/>
  <c r="N26" i="1"/>
  <c r="N36" i="1"/>
  <c r="B68" i="1"/>
  <c r="E16" i="1"/>
  <c r="I68" i="1"/>
  <c r="N60" i="1"/>
  <c r="N17" i="1"/>
  <c r="G68" i="1"/>
  <c r="N46" i="1"/>
  <c r="N65" i="1"/>
  <c r="N40" i="1"/>
  <c r="N51" i="1"/>
  <c r="M68" i="1"/>
  <c r="N43" i="1"/>
  <c r="E68" i="1" l="1"/>
  <c r="N16" i="1"/>
  <c r="N68" i="1" s="1"/>
</calcChain>
</file>

<file path=xl/sharedStrings.xml><?xml version="1.0" encoding="utf-8"?>
<sst xmlns="http://schemas.openxmlformats.org/spreadsheetml/2006/main" count="433" uniqueCount="206">
  <si>
    <t>(THOUSANDS  OF  DOLLARS)</t>
  </si>
  <si>
    <t>CAPITAL  OUTLAY</t>
  </si>
  <si>
    <t>MAINTENANCE AND SERVICES</t>
  </si>
  <si>
    <t>ADMIN-</t>
  </si>
  <si>
    <t>HIGHWAY</t>
  </si>
  <si>
    <t>ISTRATION</t>
  </si>
  <si>
    <t>LAW</t>
  </si>
  <si>
    <t>BOND</t>
  </si>
  <si>
    <t>TOTAL</t>
  </si>
  <si>
    <t>STATE</t>
  </si>
  <si>
    <t>LOCALLY</t>
  </si>
  <si>
    <t>FEDERAL</t>
  </si>
  <si>
    <t>AND</t>
  </si>
  <si>
    <t>ENFORCEMENT</t>
  </si>
  <si>
    <t>INTEREST</t>
  </si>
  <si>
    <t>RETIREMENT</t>
  </si>
  <si>
    <t>DISBURSE-</t>
  </si>
  <si>
    <t>ADMINISTERED</t>
  </si>
  <si>
    <t>ROADS AND</t>
  </si>
  <si>
    <t>MISCEL-</t>
  </si>
  <si>
    <t>2/</t>
  </si>
  <si>
    <t>MENTS</t>
  </si>
  <si>
    <t>HIGHWAYS</t>
  </si>
  <si>
    <t>ROADS</t>
  </si>
  <si>
    <t>UNCLASSIFIED</t>
  </si>
  <si>
    <t>LANEOUS</t>
  </si>
  <si>
    <t>SAFETY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</si>
  <si>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</si>
  <si>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</si>
  <si>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</si>
  <si>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</si>
  <si>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</si>
  <si>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</si>
  <si>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</si>
  <si>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</si>
  <si>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 of 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</si>
  <si>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</si>
  <si>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</si>
  <si>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</si>
  <si>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</si>
  <si>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</si>
  <si>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</si>
  <si>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</si>
  <si>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</si>
  <si>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</si>
  <si>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</si>
  <si>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</si>
  <si>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</si>
  <si>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</si>
  <si>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</si>
  <si>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</si>
  <si>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</si>
  <si>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</si>
  <si>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 xml:space="preserve">Montana </t>
  </si>
  <si>
    <t>Nebraska</t>
  </si>
  <si>
    <t>Nevada</t>
  </si>
  <si>
    <t>New  Hampshire</t>
  </si>
  <si>
    <t>New  Jersey</t>
  </si>
  <si>
    <t>New  Mexico</t>
  </si>
  <si>
    <t>New  York</t>
  </si>
  <si>
    <t>North  Carolina</t>
  </si>
  <si>
    <t>North  Dakota</t>
  </si>
  <si>
    <t>Ohio</t>
  </si>
  <si>
    <t>Oklahoma</t>
  </si>
  <si>
    <t>Oregon</t>
  </si>
  <si>
    <t>Pennsylvania</t>
  </si>
  <si>
    <t>Rhode  Island</t>
  </si>
  <si>
    <t>South  Carolina</t>
  </si>
  <si>
    <t>South  Dakota</t>
  </si>
  <si>
    <t>Tennessee</t>
  </si>
  <si>
    <t>Texas</t>
  </si>
  <si>
    <t>Utah</t>
  </si>
  <si>
    <t>Vermont</t>
  </si>
  <si>
    <t>Virginia</t>
  </si>
  <si>
    <t>Washington</t>
  </si>
  <si>
    <t>West  Virginia</t>
  </si>
  <si>
    <t>Wisconsin</t>
  </si>
  <si>
    <t>Wyoming</t>
  </si>
  <si>
    <t>Undistributed</t>
  </si>
  <si>
    <t>Total</t>
  </si>
  <si>
    <t xml:space="preserve">       1/  Disbursements are classified by system on which expended, rather than by expending</t>
  </si>
  <si>
    <t>highway disbursements by each level of government.</t>
  </si>
  <si>
    <t>agencies, e.g., capital outlay on local rural roads includes expenditures from Federal, State</t>
  </si>
  <si>
    <t xml:space="preserve">       2/  Excludes short-term notes and refunding bond issues.</t>
  </si>
  <si>
    <t>and local funds.  Data includes estimates.  See Tables FA-21, SF-21, and LGF-21 for details on</t>
  </si>
  <si>
    <t>TABLE  HF-2</t>
  </si>
  <si>
    <t>MAINTENANCE  AND  SERVICES</t>
  </si>
  <si>
    <t xml:space="preserve"> ADMINIS-</t>
  </si>
  <si>
    <t>BOND  RETIREMENT</t>
  </si>
  <si>
    <t>GRANTS-</t>
  </si>
  <si>
    <t>BALANCES  END  OF  YEAR</t>
  </si>
  <si>
    <t>TRATION</t>
  </si>
  <si>
    <t>CURRENT</t>
  </si>
  <si>
    <t>IN-AID</t>
  </si>
  <si>
    <t>RESERVES</t>
  </si>
  <si>
    <t>ENFORCE-</t>
  </si>
  <si>
    <t>REVENUES</t>
  </si>
  <si>
    <t>REFUNDING</t>
  </si>
  <si>
    <t xml:space="preserve">TO </t>
  </si>
  <si>
    <t>FOR</t>
  </si>
  <si>
    <t>TERED</t>
  </si>
  <si>
    <t xml:space="preserve">  MISCEL-</t>
  </si>
  <si>
    <t>MENT</t>
  </si>
  <si>
    <t>3/</t>
  </si>
  <si>
    <t>OR SINKING</t>
  </si>
  <si>
    <t>BONDS</t>
  </si>
  <si>
    <t>LOCAL</t>
  </si>
  <si>
    <t>DEBT</t>
  </si>
  <si>
    <t>STREETS</t>
  </si>
  <si>
    <t>FUNDS</t>
  </si>
  <si>
    <t>GOVERN-</t>
  </si>
  <si>
    <t>SERVICE</t>
  </si>
  <si>
    <t>WORK</t>
  </si>
  <si>
    <t>Total  4/</t>
  </si>
  <si>
    <t>DISBURSEMENTS</t>
  </si>
  <si>
    <t>CAPITAL OUTLAY</t>
  </si>
  <si>
    <t>PAYMENTS</t>
  </si>
  <si>
    <t>RIGHT-</t>
  </si>
  <si>
    <t>MAINT-</t>
  </si>
  <si>
    <t>TO  STATE</t>
  </si>
  <si>
    <t>OF-</t>
  </si>
  <si>
    <t>ENGI-</t>
  </si>
  <si>
    <t>CONST-</t>
  </si>
  <si>
    <t>ENANCE</t>
  </si>
  <si>
    <t>AND  LOCAL</t>
  </si>
  <si>
    <t>WAY</t>
  </si>
  <si>
    <t>NEERING</t>
  </si>
  <si>
    <t>RUCTION</t>
  </si>
  <si>
    <t>ANEOUS</t>
  </si>
  <si>
    <t>TRAFFIC  SERVICES</t>
  </si>
  <si>
    <t>ADMINIS-</t>
  </si>
  <si>
    <t>BOND RETIREMENT _x001E_u2</t>
  </si>
  <si>
    <t xml:space="preserve">  ACQUISITION</t>
  </si>
  <si>
    <t xml:space="preserve">  PRELIMINARY</t>
  </si>
  <si>
    <t>ROAD</t>
  </si>
  <si>
    <t>TRANSFERS</t>
  </si>
  <si>
    <t>OF  RIGHT-</t>
  </si>
  <si>
    <t>MAINTENANCE</t>
  </si>
  <si>
    <t>SNOW</t>
  </si>
  <si>
    <t>OF-WAY</t>
  </si>
  <si>
    <t>CONSTRUC-</t>
  </si>
  <si>
    <t>STREET</t>
  </si>
  <si>
    <t>REMOVAL</t>
  </si>
  <si>
    <t>OTHER</t>
  </si>
  <si>
    <t>OR  SINKING</t>
  </si>
  <si>
    <t>TION  ENGI-</t>
  </si>
  <si>
    <t>NEERING _x001E_u3</t>
  </si>
  <si>
    <t>TION</t>
  </si>
  <si>
    <t>Alabama  5/</t>
  </si>
  <si>
    <t>Arizona  6/</t>
  </si>
  <si>
    <t>Arkansas   6/</t>
  </si>
  <si>
    <t>California  6/</t>
  </si>
  <si>
    <t>Connecticut  6/</t>
  </si>
  <si>
    <t>Delaware  5/</t>
  </si>
  <si>
    <t>Florida  6/</t>
  </si>
  <si>
    <t>Georgia  6/</t>
  </si>
  <si>
    <t>Illinois  6/</t>
  </si>
  <si>
    <t>Indiana  6/</t>
  </si>
  <si>
    <t>Kansas  6/</t>
  </si>
  <si>
    <t>Kentucky  6/</t>
  </si>
  <si>
    <t>Maryland  5/  6/</t>
  </si>
  <si>
    <t>Massachusetts  6/</t>
  </si>
  <si>
    <t>Mississippi  6/</t>
  </si>
  <si>
    <t>Missouri  6/</t>
  </si>
  <si>
    <t>Montana   6/</t>
  </si>
  <si>
    <t>Nevada  6/</t>
  </si>
  <si>
    <t>New Hampshire  6/</t>
  </si>
  <si>
    <t>New Jersey  6/</t>
  </si>
  <si>
    <t>New Mexico  6/</t>
  </si>
  <si>
    <t>New York  6/</t>
  </si>
  <si>
    <t>North Carolina  5/</t>
  </si>
  <si>
    <t>North Dakota  6/</t>
  </si>
  <si>
    <t>Pennsylvania  6/</t>
  </si>
  <si>
    <t>Rhode Island  6/</t>
  </si>
  <si>
    <t>South Carolina</t>
  </si>
  <si>
    <t>South Dakota</t>
  </si>
  <si>
    <t>Vermont  6/</t>
  </si>
  <si>
    <t>Virginia  5/</t>
  </si>
  <si>
    <t>West Virginia  5/</t>
  </si>
  <si>
    <t>Link Page</t>
  </si>
  <si>
    <t>Path</t>
  </si>
  <si>
    <t>Year</t>
  </si>
  <si>
    <t>Linked File</t>
  </si>
  <si>
    <t>Page</t>
  </si>
  <si>
    <t>SF2</t>
  </si>
  <si>
    <t>LGF2</t>
  </si>
  <si>
    <t>FA21</t>
  </si>
  <si>
    <t xml:space="preserve">MENTS </t>
  </si>
  <si>
    <t>LGF-2.XLS</t>
  </si>
  <si>
    <t>LGF</t>
  </si>
  <si>
    <t>FA-5R.XLS</t>
  </si>
  <si>
    <t>SF-2.XLS</t>
  </si>
  <si>
    <t>Table Link Information (Do Not Remove)</t>
  </si>
  <si>
    <t>Used  to insert date on tables.</t>
  </si>
  <si>
    <t>Do not remove.</t>
  </si>
  <si>
    <t>Rept date:</t>
  </si>
  <si>
    <t>SF-2</t>
  </si>
  <si>
    <t>LGF-2</t>
  </si>
  <si>
    <t>S:\SHARE\HPM10\HF\2013\TABLES\STATE\</t>
  </si>
  <si>
    <t>2013</t>
  </si>
  <si>
    <t>S:\SHARE\HPM10\HF\2014\TABLES\LOCAL\</t>
  </si>
  <si>
    <t>S:\SHARE\HPM10\HF\2014\TABLES\FEDERAL\</t>
  </si>
  <si>
    <t>2014</t>
  </si>
  <si>
    <t>Page FA-21 of table</t>
  </si>
  <si>
    <t>APRIL 2021</t>
  </si>
  <si>
    <t>TOTAL  DISBURSEMENTS  FOR  HIGHWAYS,  ALL  UNITS  OF  GOVERNMENT  -  2015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</si>
</sst>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_)"/>
    <numFmt numFmtId="165" formatCode="_(* #,##0_);_(* \(#,##0\);_ &quot; -&quot;"/>
    <numFmt numFmtId="166" formatCode="0_);\(0\)"/>
  </numFmts>
  <fonts count="9" x14ac:knownFonts="1">
    <font>
      <sz val="6"/>
      <name val="P-AVGARD"/>
    </font>
    <font>
      <sz val="6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32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gray125">
        <fgColor indexed="8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37" fontId="0" fillId="0" borderId="0"/>
  </cellStyleXfs>
  <cellXfs count="151">
    <xf numFmtId="37" fontId="0" fillId="0" borderId="0" xfId="0"/>
    <xf numFmtId="37" fontId="1" fillId="0" borderId="0" xfId="0" applyFont="1" applyAlignment="1">
      <alignment vertical="center"/>
    </xf>
    <xf numFmtId="37" fontId="2" fillId="0" borderId="0" xfId="0" applyFont="1" applyAlignment="1" applyProtection="1">
      <alignment horizontal="centerContinuous" vertical="center"/>
    </xf>
    <xf numFmtId="37" fontId="1" fillId="0" borderId="0" xfId="0" applyFont="1" applyAlignment="1" applyProtection="1">
      <alignment horizontal="centerContinuous" vertical="center"/>
    </xf>
    <xf numFmtId="164" fontId="1" fillId="0" borderId="0" xfId="0" applyNumberFormat="1" applyFont="1" applyAlignment="1" applyProtection="1">
      <alignment vertical="center"/>
    </xf>
    <xf numFmtId="37" fontId="1" fillId="0" borderId="0" xfId="0" applyFont="1" applyAlignment="1" applyProtection="1">
      <alignment vertical="center"/>
    </xf>
    <xf numFmtId="37" fontId="1" fillId="0" borderId="0" xfId="0" applyFont="1" applyAlignment="1">
      <alignment horizontal="right" vertical="center"/>
    </xf>
    <xf numFmtId="37" fontId="1" fillId="0" borderId="1" xfId="0" applyFont="1" applyBorder="1" applyAlignment="1" applyProtection="1">
      <alignment vertical="center"/>
    </xf>
    <xf numFmtId="37" fontId="1" fillId="0" borderId="2" xfId="0" applyFont="1" applyBorder="1" applyAlignment="1" applyProtection="1">
      <alignment horizontal="centerContinuous" vertical="center"/>
    </xf>
    <xf numFmtId="37" fontId="1" fillId="0" borderId="3" xfId="0" applyFont="1" applyBorder="1" applyAlignment="1" applyProtection="1">
      <alignment horizontal="centerContinuous" vertical="center"/>
    </xf>
    <xf numFmtId="37" fontId="1" fillId="0" borderId="4" xfId="0" applyFont="1" applyBorder="1" applyAlignment="1" applyProtection="1">
      <alignment horizontal="centerContinuous" vertical="center"/>
    </xf>
    <xf numFmtId="37" fontId="1" fillId="0" borderId="5" xfId="0" applyFont="1" applyBorder="1" applyAlignment="1" applyProtection="1">
      <alignment horizontal="centerContinuous" vertical="center"/>
    </xf>
    <xf numFmtId="37" fontId="1" fillId="0" borderId="6" xfId="0" applyFont="1" applyBorder="1" applyAlignment="1" applyProtection="1">
      <alignment horizontal="center" vertical="center"/>
    </xf>
    <xf numFmtId="37" fontId="1" fillId="0" borderId="1" xfId="0" applyFont="1" applyBorder="1" applyAlignment="1" applyProtection="1">
      <alignment horizontal="center" vertical="center"/>
    </xf>
    <xf numFmtId="37" fontId="1" fillId="0" borderId="6" xfId="0" applyFont="1" applyBorder="1" applyAlignment="1" applyProtection="1">
      <alignment horizontal="centerContinuous" vertical="center"/>
    </xf>
    <xf numFmtId="37" fontId="1" fillId="0" borderId="7" xfId="0" applyFont="1" applyBorder="1" applyAlignment="1" applyProtection="1">
      <alignment vertical="center"/>
    </xf>
    <xf numFmtId="37" fontId="1" fillId="0" borderId="8" xfId="0" applyFont="1" applyBorder="1" applyAlignment="1" applyProtection="1">
      <alignment horizontal="centerContinuous" vertical="center"/>
    </xf>
    <xf numFmtId="37" fontId="1" fillId="0" borderId="9" xfId="0" applyFont="1" applyBorder="1" applyAlignment="1" applyProtection="1">
      <alignment vertical="center"/>
    </xf>
    <xf numFmtId="37" fontId="1" fillId="0" borderId="9" xfId="0" applyFont="1" applyBorder="1" applyAlignment="1" applyProtection="1">
      <alignment horizontal="center" vertical="center"/>
    </xf>
    <xf numFmtId="37" fontId="1" fillId="0" borderId="7" xfId="0" applyFont="1" applyBorder="1" applyAlignment="1" applyProtection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37" fontId="1" fillId="0" borderId="10" xfId="0" applyFont="1" applyBorder="1" applyAlignment="1" applyProtection="1">
      <alignment horizontal="center" vertical="center"/>
    </xf>
    <xf numFmtId="37" fontId="1" fillId="0" borderId="11" xfId="0" applyFont="1" applyBorder="1" applyAlignment="1" applyProtection="1">
      <alignment vertical="center"/>
    </xf>
    <xf numFmtId="37" fontId="1" fillId="0" borderId="12" xfId="0" applyFont="1" applyBorder="1" applyAlignment="1" applyProtection="1">
      <alignment vertical="center"/>
    </xf>
    <xf numFmtId="0" fontId="1" fillId="0" borderId="12" xfId="0" applyNumberFormat="1" applyFont="1" applyBorder="1" applyAlignment="1" applyProtection="1">
      <alignment vertical="center"/>
    </xf>
    <xf numFmtId="37" fontId="1" fillId="0" borderId="8" xfId="0" applyFont="1" applyBorder="1" applyAlignment="1" applyProtection="1">
      <alignment vertical="center"/>
    </xf>
    <xf numFmtId="0" fontId="1" fillId="0" borderId="13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37" fontId="1" fillId="0" borderId="14" xfId="0" applyFont="1" applyBorder="1" applyAlignment="1" applyProtection="1">
      <alignment vertical="center"/>
    </xf>
    <xf numFmtId="0" fontId="1" fillId="0" borderId="15" xfId="0" applyNumberFormat="1" applyFont="1" applyBorder="1" applyAlignment="1" applyProtection="1">
      <alignment vertical="center"/>
    </xf>
    <xf numFmtId="37" fontId="1" fillId="0" borderId="16" xfId="0" applyFont="1" applyBorder="1" applyAlignment="1" applyProtection="1">
      <alignment horizontal="centerContinuous" vertical="center"/>
    </xf>
    <xf numFmtId="0" fontId="1" fillId="0" borderId="16" xfId="0" applyNumberFormat="1" applyFont="1" applyBorder="1" applyAlignment="1" applyProtection="1">
      <alignment vertical="center"/>
    </xf>
    <xf numFmtId="37" fontId="1" fillId="0" borderId="17" xfId="0" applyFont="1" applyBorder="1" applyAlignment="1" applyProtection="1">
      <alignment horizontal="centerContinuous" vertical="center"/>
    </xf>
    <xf numFmtId="165" fontId="1" fillId="0" borderId="1" xfId="0" applyNumberFormat="1" applyFont="1" applyBorder="1" applyAlignment="1" applyProtection="1">
      <alignment horizontal="center" vertical="center"/>
    </xf>
    <xf numFmtId="165" fontId="1" fillId="0" borderId="6" xfId="0" applyNumberFormat="1" applyFont="1" applyBorder="1" applyAlignment="1" applyProtection="1">
      <alignment horizontal="center" vertical="center"/>
    </xf>
    <xf numFmtId="165" fontId="1" fillId="0" borderId="7" xfId="0" applyNumberFormat="1" applyFont="1" applyBorder="1" applyAlignment="1" applyProtection="1">
      <alignment horizontal="center" vertical="center"/>
    </xf>
    <xf numFmtId="165" fontId="1" fillId="0" borderId="9" xfId="0" applyNumberFormat="1" applyFont="1" applyBorder="1" applyAlignment="1" applyProtection="1">
      <alignment horizontal="center" vertical="center"/>
    </xf>
    <xf numFmtId="165" fontId="1" fillId="0" borderId="10" xfId="0" applyNumberFormat="1" applyFont="1" applyBorder="1" applyAlignment="1" applyProtection="1">
      <alignment horizontal="center" vertical="center"/>
    </xf>
    <xf numFmtId="165" fontId="1" fillId="0" borderId="18" xfId="0" applyNumberFormat="1" applyFont="1" applyBorder="1" applyAlignment="1" applyProtection="1">
      <alignment horizontal="center" vertical="center"/>
    </xf>
    <xf numFmtId="37" fontId="1" fillId="0" borderId="0" xfId="0" applyNumberFormat="1" applyFont="1" applyAlignment="1" applyProtection="1">
      <alignment vertical="center"/>
    </xf>
    <xf numFmtId="37" fontId="1" fillId="0" borderId="1" xfId="0" applyNumberFormat="1" applyFont="1" applyBorder="1" applyAlignment="1" applyProtection="1">
      <alignment vertical="center"/>
    </xf>
    <xf numFmtId="37" fontId="1" fillId="0" borderId="11" xfId="0" applyNumberFormat="1" applyFont="1" applyBorder="1" applyAlignment="1" applyProtection="1">
      <alignment horizontal="centerContinuous" vertical="center"/>
    </xf>
    <xf numFmtId="37" fontId="1" fillId="0" borderId="12" xfId="0" applyNumberFormat="1" applyFont="1" applyBorder="1" applyAlignment="1" applyProtection="1">
      <alignment horizontal="centerContinuous" vertical="center"/>
    </xf>
    <xf numFmtId="37" fontId="1" fillId="0" borderId="19" xfId="0" applyNumberFormat="1" applyFont="1" applyBorder="1" applyAlignment="1" applyProtection="1">
      <alignment horizontal="centerContinuous" vertical="center"/>
    </xf>
    <xf numFmtId="37" fontId="1" fillId="0" borderId="20" xfId="0" applyNumberFormat="1" applyFont="1" applyBorder="1" applyAlignment="1" applyProtection="1">
      <alignment horizontal="centerContinuous" vertical="center"/>
    </xf>
    <xf numFmtId="37" fontId="1" fillId="0" borderId="6" xfId="0" applyNumberFormat="1" applyFont="1" applyBorder="1" applyAlignment="1" applyProtection="1">
      <alignment horizontal="center" vertical="center"/>
    </xf>
    <xf numFmtId="37" fontId="1" fillId="0" borderId="1" xfId="0" applyNumberFormat="1" applyFont="1" applyBorder="1" applyAlignment="1" applyProtection="1">
      <alignment horizontal="center" vertical="center"/>
    </xf>
    <xf numFmtId="37" fontId="1" fillId="0" borderId="2" xfId="0" applyNumberFormat="1" applyFont="1" applyBorder="1" applyAlignment="1" applyProtection="1">
      <alignment horizontal="centerContinuous" vertical="center"/>
    </xf>
    <xf numFmtId="37" fontId="1" fillId="0" borderId="4" xfId="0" applyNumberFormat="1" applyFont="1" applyBorder="1" applyAlignment="1" applyProtection="1">
      <alignment horizontal="centerContinuous" vertical="center"/>
    </xf>
    <xf numFmtId="37" fontId="1" fillId="0" borderId="11" xfId="0" applyNumberFormat="1" applyFont="1" applyBorder="1" applyAlignment="1" applyProtection="1">
      <alignment vertical="center"/>
    </xf>
    <xf numFmtId="37" fontId="1" fillId="0" borderId="21" xfId="0" applyNumberFormat="1" applyFont="1" applyBorder="1" applyAlignment="1" applyProtection="1">
      <alignment horizontal="centerContinuous" vertical="center"/>
    </xf>
    <xf numFmtId="37" fontId="1" fillId="0" borderId="8" xfId="0" applyNumberFormat="1" applyFont="1" applyBorder="1" applyAlignment="1" applyProtection="1">
      <alignment horizontal="centerContinuous" vertical="center"/>
    </xf>
    <xf numFmtId="37" fontId="1" fillId="0" borderId="7" xfId="0" applyNumberFormat="1" applyFont="1" applyBorder="1" applyAlignment="1" applyProtection="1">
      <alignment vertical="center"/>
    </xf>
    <xf numFmtId="37" fontId="1" fillId="0" borderId="22" xfId="0" applyNumberFormat="1" applyFont="1" applyBorder="1" applyAlignment="1" applyProtection="1">
      <alignment vertical="center"/>
    </xf>
    <xf numFmtId="37" fontId="1" fillId="0" borderId="20" xfId="0" applyNumberFormat="1" applyFont="1" applyBorder="1" applyAlignment="1" applyProtection="1">
      <alignment horizontal="center" vertical="center"/>
    </xf>
    <xf numFmtId="37" fontId="1" fillId="0" borderId="9" xfId="0" applyNumberFormat="1" applyFont="1" applyBorder="1" applyAlignment="1" applyProtection="1">
      <alignment horizontal="center" vertical="center"/>
    </xf>
    <xf numFmtId="37" fontId="1" fillId="0" borderId="7" xfId="0" applyNumberFormat="1" applyFont="1" applyBorder="1" applyAlignment="1" applyProtection="1">
      <alignment horizontal="center" vertical="center"/>
    </xf>
    <xf numFmtId="37" fontId="1" fillId="0" borderId="13" xfId="0" applyNumberFormat="1" applyFont="1" applyBorder="1" applyAlignment="1" applyProtection="1">
      <alignment horizontal="center" vertical="center"/>
    </xf>
    <xf numFmtId="37" fontId="1" fillId="0" borderId="23" xfId="0" applyNumberFormat="1" applyFont="1" applyBorder="1" applyAlignment="1" applyProtection="1">
      <alignment horizontal="center" vertical="center"/>
    </xf>
    <xf numFmtId="37" fontId="1" fillId="0" borderId="24" xfId="0" applyNumberFormat="1" applyFont="1" applyBorder="1" applyAlignment="1" applyProtection="1">
      <alignment vertical="center"/>
    </xf>
    <xf numFmtId="37" fontId="1" fillId="0" borderId="25" xfId="0" applyNumberFormat="1" applyFont="1" applyBorder="1" applyAlignment="1" applyProtection="1">
      <alignment horizontal="center" vertical="center"/>
    </xf>
    <xf numFmtId="37" fontId="1" fillId="0" borderId="26" xfId="0" applyNumberFormat="1" applyFont="1" applyBorder="1" applyAlignment="1" applyProtection="1">
      <alignment horizontal="center" vertical="center"/>
    </xf>
    <xf numFmtId="37" fontId="1" fillId="0" borderId="24" xfId="0" applyNumberFormat="1" applyFont="1" applyBorder="1" applyAlignment="1" applyProtection="1">
      <alignment horizontal="center" vertical="center"/>
    </xf>
    <xf numFmtId="37" fontId="1" fillId="0" borderId="13" xfId="0" applyNumberFormat="1" applyFont="1" applyBorder="1" applyAlignment="1" applyProtection="1">
      <alignment vertical="center"/>
    </xf>
    <xf numFmtId="37" fontId="1" fillId="0" borderId="27" xfId="0" applyNumberFormat="1" applyFont="1" applyBorder="1" applyAlignment="1" applyProtection="1">
      <alignment vertical="center"/>
    </xf>
    <xf numFmtId="37" fontId="1" fillId="0" borderId="27" xfId="0" applyNumberFormat="1" applyFont="1" applyBorder="1" applyAlignment="1" applyProtection="1">
      <alignment horizontal="center" vertical="center"/>
    </xf>
    <xf numFmtId="37" fontId="1" fillId="0" borderId="28" xfId="0" applyNumberFormat="1" applyFont="1" applyBorder="1" applyAlignment="1" applyProtection="1">
      <alignment vertical="center"/>
    </xf>
    <xf numFmtId="37" fontId="1" fillId="0" borderId="29" xfId="0" applyNumberFormat="1" applyFont="1" applyBorder="1" applyAlignment="1" applyProtection="1">
      <alignment horizontal="center" vertical="center"/>
    </xf>
    <xf numFmtId="37" fontId="1" fillId="0" borderId="30" xfId="0" applyNumberFormat="1" applyFont="1" applyBorder="1" applyAlignment="1" applyProtection="1">
      <alignment vertical="center"/>
    </xf>
    <xf numFmtId="37" fontId="1" fillId="0" borderId="15" xfId="0" applyNumberFormat="1" applyFont="1" applyBorder="1" applyAlignment="1" applyProtection="1">
      <alignment vertical="center"/>
    </xf>
    <xf numFmtId="37" fontId="1" fillId="0" borderId="31" xfId="0" applyNumberFormat="1" applyFont="1" applyBorder="1" applyAlignment="1" applyProtection="1">
      <alignment horizontal="center" vertical="center"/>
    </xf>
    <xf numFmtId="37" fontId="4" fillId="0" borderId="7" xfId="0" applyNumberFormat="1" applyFont="1" applyBorder="1" applyAlignment="1" applyProtection="1">
      <alignment vertical="center"/>
    </xf>
    <xf numFmtId="37" fontId="1" fillId="2" borderId="7" xfId="0" applyNumberFormat="1" applyFont="1" applyFill="1" applyBorder="1" applyAlignment="1" applyProtection="1">
      <alignment vertical="center"/>
    </xf>
    <xf numFmtId="37" fontId="1" fillId="2" borderId="9" xfId="0" applyNumberFormat="1" applyFont="1" applyFill="1" applyBorder="1" applyAlignment="1" applyProtection="1">
      <alignment vertical="center"/>
    </xf>
    <xf numFmtId="37" fontId="1" fillId="2" borderId="32" xfId="0" applyNumberFormat="1" applyFont="1" applyFill="1" applyBorder="1" applyAlignment="1" applyProtection="1">
      <alignment vertical="center"/>
    </xf>
    <xf numFmtId="37" fontId="1" fillId="2" borderId="13" xfId="0" applyNumberFormat="1" applyFont="1" applyFill="1" applyBorder="1" applyAlignment="1" applyProtection="1">
      <alignment vertical="center"/>
    </xf>
    <xf numFmtId="37" fontId="1" fillId="2" borderId="26" xfId="0" applyNumberFormat="1" applyFont="1" applyFill="1" applyBorder="1" applyAlignment="1" applyProtection="1">
      <alignment vertical="center"/>
    </xf>
    <xf numFmtId="37" fontId="4" fillId="0" borderId="1" xfId="0" applyNumberFormat="1" applyFont="1" applyBorder="1" applyAlignment="1" applyProtection="1">
      <alignment vertical="center"/>
    </xf>
    <xf numFmtId="37" fontId="1" fillId="2" borderId="1" xfId="0" applyNumberFormat="1" applyFont="1" applyFill="1" applyBorder="1" applyAlignment="1" applyProtection="1">
      <alignment vertical="center"/>
    </xf>
    <xf numFmtId="37" fontId="1" fillId="2" borderId="6" xfId="0" applyNumberFormat="1" applyFont="1" applyFill="1" applyBorder="1" applyAlignment="1" applyProtection="1">
      <alignment vertical="center"/>
    </xf>
    <xf numFmtId="37" fontId="1" fillId="2" borderId="33" xfId="0" applyNumberFormat="1" applyFont="1" applyFill="1" applyBorder="1" applyAlignment="1" applyProtection="1">
      <alignment vertical="center"/>
    </xf>
    <xf numFmtId="37" fontId="1" fillId="2" borderId="11" xfId="0" applyNumberFormat="1" applyFont="1" applyFill="1" applyBorder="1" applyAlignment="1" applyProtection="1">
      <alignment vertical="center"/>
    </xf>
    <xf numFmtId="37" fontId="1" fillId="2" borderId="23" xfId="0" applyNumberFormat="1" applyFont="1" applyFill="1" applyBorder="1" applyAlignment="1" applyProtection="1">
      <alignment vertical="center"/>
    </xf>
    <xf numFmtId="37" fontId="1" fillId="0" borderId="34" xfId="0" applyNumberFormat="1" applyFont="1" applyBorder="1" applyAlignment="1" applyProtection="1">
      <alignment vertical="center"/>
    </xf>
    <xf numFmtId="37" fontId="1" fillId="0" borderId="35" xfId="0" applyNumberFormat="1" applyFont="1" applyBorder="1" applyAlignment="1" applyProtection="1">
      <alignment vertical="center"/>
    </xf>
    <xf numFmtId="37" fontId="1" fillId="0" borderId="36" xfId="0" applyNumberFormat="1" applyFont="1" applyBorder="1" applyAlignment="1" applyProtection="1">
      <alignment vertical="center"/>
    </xf>
    <xf numFmtId="37" fontId="1" fillId="0" borderId="37" xfId="0" applyNumberFormat="1" applyFont="1" applyBorder="1" applyAlignment="1" applyProtection="1">
      <alignment vertical="center"/>
    </xf>
    <xf numFmtId="37" fontId="1" fillId="0" borderId="38" xfId="0" applyNumberFormat="1" applyFont="1" applyBorder="1" applyAlignment="1" applyProtection="1">
      <alignment vertical="center"/>
    </xf>
    <xf numFmtId="37" fontId="5" fillId="0" borderId="39" xfId="0" applyNumberFormat="1" applyFont="1" applyBorder="1" applyAlignment="1" applyProtection="1">
      <alignment horizontal="center" vertical="center"/>
    </xf>
    <xf numFmtId="37" fontId="5" fillId="0" borderId="39" xfId="0" applyNumberFormat="1" applyFont="1" applyBorder="1" applyAlignment="1" applyProtection="1">
      <alignment vertical="center"/>
    </xf>
    <xf numFmtId="37" fontId="5" fillId="0" borderId="40" xfId="0" applyNumberFormat="1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37" fontId="5" fillId="0" borderId="41" xfId="0" applyNumberFormat="1" applyFont="1" applyBorder="1" applyAlignment="1" applyProtection="1">
      <alignment vertical="center"/>
    </xf>
    <xf numFmtId="37" fontId="1" fillId="0" borderId="39" xfId="0" applyNumberFormat="1" applyFont="1" applyBorder="1" applyAlignment="1" applyProtection="1">
      <alignment vertical="center"/>
    </xf>
    <xf numFmtId="37" fontId="4" fillId="0" borderId="39" xfId="0" applyNumberFormat="1" applyFont="1" applyBorder="1" applyAlignment="1" applyProtection="1">
      <alignment vertical="center"/>
    </xf>
    <xf numFmtId="37" fontId="1" fillId="0" borderId="3" xfId="0" applyNumberFormat="1" applyFont="1" applyBorder="1" applyAlignment="1" applyProtection="1">
      <alignment horizontal="centerContinuous" vertical="center"/>
    </xf>
    <xf numFmtId="37" fontId="1" fillId="0" borderId="1" xfId="0" applyNumberFormat="1" applyFont="1" applyBorder="1" applyAlignment="1" applyProtection="1">
      <alignment horizontal="centerContinuous" vertical="center"/>
    </xf>
    <xf numFmtId="37" fontId="1" fillId="3" borderId="0" xfId="0" applyNumberFormat="1" applyFont="1" applyFill="1" applyAlignment="1" applyProtection="1">
      <alignment vertical="center"/>
    </xf>
    <xf numFmtId="37" fontId="1" fillId="0" borderId="14" xfId="0" applyNumberFormat="1" applyFont="1" applyBorder="1" applyAlignment="1" applyProtection="1">
      <alignment horizontal="centerContinuous" vertical="center"/>
    </xf>
    <xf numFmtId="37" fontId="1" fillId="0" borderId="7" xfId="0" applyNumberFormat="1" applyFont="1" applyBorder="1" applyAlignment="1" applyProtection="1">
      <alignment horizontal="centerContinuous" vertical="center"/>
    </xf>
    <xf numFmtId="37" fontId="1" fillId="0" borderId="13" xfId="0" applyNumberFormat="1" applyFont="1" applyBorder="1" applyAlignment="1" applyProtection="1">
      <alignment horizontal="centerContinuous" vertical="center"/>
    </xf>
    <xf numFmtId="37" fontId="1" fillId="0" borderId="9" xfId="0" applyNumberFormat="1" applyFont="1" applyBorder="1" applyAlignment="1" applyProtection="1">
      <alignment vertical="center"/>
    </xf>
    <xf numFmtId="37" fontId="1" fillId="0" borderId="42" xfId="0" applyNumberFormat="1" applyFont="1" applyBorder="1" applyAlignment="1" applyProtection="1">
      <alignment vertical="center"/>
    </xf>
    <xf numFmtId="37" fontId="1" fillId="0" borderId="39" xfId="0" applyNumberFormat="1" applyFont="1" applyBorder="1" applyAlignment="1" applyProtection="1">
      <alignment horizontal="centerContinuous" vertical="center"/>
    </xf>
    <xf numFmtId="37" fontId="4" fillId="0" borderId="6" xfId="0" applyNumberFormat="1" applyFont="1" applyBorder="1" applyAlignment="1" applyProtection="1">
      <alignment vertical="center"/>
    </xf>
    <xf numFmtId="37" fontId="4" fillId="0" borderId="27" xfId="0" applyNumberFormat="1" applyFont="1" applyBorder="1" applyAlignment="1" applyProtection="1">
      <alignment horizontal="center" vertical="center"/>
    </xf>
    <xf numFmtId="37" fontId="4" fillId="0" borderId="11" xfId="0" applyNumberFormat="1" applyFont="1" applyBorder="1" applyAlignment="1" applyProtection="1">
      <alignment vertical="center"/>
    </xf>
    <xf numFmtId="37" fontId="6" fillId="0" borderId="12" xfId="0" applyNumberFormat="1" applyFont="1" applyBorder="1" applyAlignment="1" applyProtection="1">
      <alignment vertical="center"/>
    </xf>
    <xf numFmtId="37" fontId="6" fillId="0" borderId="8" xfId="0" applyNumberFormat="1" applyFont="1" applyBorder="1" applyAlignment="1" applyProtection="1">
      <alignment vertical="center"/>
    </xf>
    <xf numFmtId="37" fontId="1" fillId="0" borderId="43" xfId="0" applyNumberFormat="1" applyFont="1" applyBorder="1" applyAlignment="1" applyProtection="1">
      <alignment horizontal="centerContinuous" vertical="center"/>
    </xf>
    <xf numFmtId="37" fontId="1" fillId="0" borderId="44" xfId="0" applyNumberFormat="1" applyFont="1" applyBorder="1" applyAlignment="1" applyProtection="1">
      <alignment horizontal="centerContinuous" vertical="center"/>
    </xf>
    <xf numFmtId="37" fontId="1" fillId="0" borderId="16" xfId="0" applyNumberFormat="1" applyFont="1" applyBorder="1" applyAlignment="1" applyProtection="1">
      <alignment horizontal="centerContinuous" vertical="center"/>
    </xf>
    <xf numFmtId="37" fontId="1" fillId="0" borderId="17" xfId="0" applyNumberFormat="1" applyFont="1" applyBorder="1" applyAlignment="1" applyProtection="1">
      <alignment horizontal="centerContinuous" vertical="center"/>
    </xf>
    <xf numFmtId="37" fontId="1" fillId="0" borderId="9" xfId="0" applyNumberFormat="1" applyFont="1" applyBorder="1" applyAlignment="1" applyProtection="1">
      <alignment horizontal="centerContinuous" vertical="center"/>
    </xf>
    <xf numFmtId="37" fontId="1" fillId="0" borderId="26" xfId="0" applyNumberFormat="1" applyFont="1" applyBorder="1" applyAlignment="1" applyProtection="1">
      <alignment horizontal="centerContinuous" vertical="center"/>
    </xf>
    <xf numFmtId="37" fontId="1" fillId="0" borderId="27" xfId="0" applyFont="1" applyBorder="1" applyAlignment="1" applyProtection="1">
      <alignment vertical="center"/>
    </xf>
    <xf numFmtId="37" fontId="1" fillId="0" borderId="31" xfId="0" applyNumberFormat="1" applyFont="1" applyBorder="1" applyAlignment="1" applyProtection="1">
      <alignment horizontal="centerContinuous" vertical="center"/>
    </xf>
    <xf numFmtId="37" fontId="1" fillId="0" borderId="27" xfId="0" applyNumberFormat="1" applyFont="1" applyBorder="1" applyAlignment="1" applyProtection="1">
      <alignment horizontal="centerContinuous" vertical="center"/>
    </xf>
    <xf numFmtId="37" fontId="1" fillId="0" borderId="30" xfId="0" applyNumberFormat="1" applyFont="1" applyBorder="1" applyAlignment="1" applyProtection="1">
      <alignment horizontal="centerContinuous" vertical="center"/>
    </xf>
    <xf numFmtId="37" fontId="4" fillId="0" borderId="7" xfId="0" applyFont="1" applyBorder="1" applyAlignment="1" applyProtection="1">
      <alignment vertical="center"/>
    </xf>
    <xf numFmtId="37" fontId="1" fillId="0" borderId="26" xfId="0" applyNumberFormat="1" applyFont="1" applyBorder="1" applyAlignment="1" applyProtection="1">
      <alignment vertical="center"/>
    </xf>
    <xf numFmtId="37" fontId="4" fillId="0" borderId="1" xfId="0" applyFont="1" applyBorder="1" applyAlignment="1" applyProtection="1">
      <alignment vertical="center"/>
    </xf>
    <xf numFmtId="37" fontId="1" fillId="0" borderId="23" xfId="0" applyNumberFormat="1" applyFont="1" applyBorder="1" applyAlignment="1" applyProtection="1">
      <alignment vertical="center"/>
    </xf>
    <xf numFmtId="37" fontId="1" fillId="0" borderId="6" xfId="0" applyNumberFormat="1" applyFont="1" applyBorder="1" applyAlignment="1" applyProtection="1">
      <alignment vertical="center"/>
    </xf>
    <xf numFmtId="37" fontId="4" fillId="0" borderId="39" xfId="0" applyFont="1" applyBorder="1" applyAlignment="1" applyProtection="1">
      <alignment horizontal="center" vertical="center"/>
    </xf>
    <xf numFmtId="37" fontId="1" fillId="0" borderId="45" xfId="0" applyNumberFormat="1" applyFont="1" applyBorder="1" applyAlignment="1" applyProtection="1">
      <alignment vertical="center"/>
    </xf>
    <xf numFmtId="37" fontId="1" fillId="0" borderId="46" xfId="0" applyNumberFormat="1" applyFont="1" applyBorder="1" applyAlignment="1" applyProtection="1">
      <alignment vertical="center"/>
    </xf>
    <xf numFmtId="37" fontId="1" fillId="0" borderId="47" xfId="0" applyNumberFormat="1" applyFont="1" applyBorder="1" applyAlignment="1" applyProtection="1">
      <alignment vertical="center"/>
    </xf>
    <xf numFmtId="37" fontId="4" fillId="0" borderId="48" xfId="0" applyFont="1" applyBorder="1" applyAlignment="1">
      <alignment vertical="center"/>
    </xf>
    <xf numFmtId="37" fontId="4" fillId="0" borderId="49" xfId="0" applyFont="1" applyBorder="1" applyAlignment="1">
      <alignment vertical="center" wrapText="1"/>
    </xf>
    <xf numFmtId="37" fontId="4" fillId="0" borderId="49" xfId="0" applyNumberFormat="1" applyFont="1" applyBorder="1" applyAlignment="1" applyProtection="1">
      <alignment vertical="center"/>
    </xf>
    <xf numFmtId="37" fontId="4" fillId="0" borderId="50" xfId="0" applyFont="1" applyBorder="1" applyAlignment="1">
      <alignment vertical="center" wrapText="1"/>
    </xf>
    <xf numFmtId="49" fontId="4" fillId="0" borderId="48" xfId="0" applyNumberFormat="1" applyFont="1" applyBorder="1" applyAlignment="1">
      <alignment vertical="center"/>
    </xf>
    <xf numFmtId="49" fontId="4" fillId="0" borderId="49" xfId="0" applyNumberFormat="1" applyFont="1" applyBorder="1" applyAlignment="1" applyProtection="1">
      <alignment vertical="center"/>
    </xf>
    <xf numFmtId="49" fontId="4" fillId="0" borderId="49" xfId="0" applyNumberFormat="1" applyFont="1" applyBorder="1" applyAlignment="1">
      <alignment vertical="center"/>
    </xf>
    <xf numFmtId="49" fontId="4" fillId="0" borderId="50" xfId="0" applyNumberFormat="1" applyFont="1" applyBorder="1" applyAlignment="1">
      <alignment vertical="center"/>
    </xf>
    <xf numFmtId="37" fontId="1" fillId="0" borderId="11" xfId="0" applyFont="1" applyBorder="1" applyAlignment="1">
      <alignment vertical="center"/>
    </xf>
    <xf numFmtId="37" fontId="1" fillId="0" borderId="12" xfId="0" applyFont="1" applyBorder="1" applyAlignment="1">
      <alignment vertical="center"/>
    </xf>
    <xf numFmtId="37" fontId="1" fillId="0" borderId="8" xfId="0" applyFont="1" applyBorder="1" applyAlignment="1">
      <alignment vertical="center"/>
    </xf>
    <xf numFmtId="37" fontId="1" fillId="0" borderId="0" xfId="0" applyFont="1" applyBorder="1" applyAlignment="1">
      <alignment vertical="center"/>
    </xf>
    <xf numFmtId="37" fontId="1" fillId="0" borderId="14" xfId="0" applyFont="1" applyBorder="1" applyAlignment="1">
      <alignment vertical="center"/>
    </xf>
    <xf numFmtId="37" fontId="1" fillId="0" borderId="15" xfId="0" applyFont="1" applyBorder="1" applyAlignment="1">
      <alignment vertical="center"/>
    </xf>
    <xf numFmtId="37" fontId="1" fillId="0" borderId="16" xfId="0" applyFont="1" applyBorder="1" applyAlignment="1">
      <alignment vertical="center"/>
    </xf>
    <xf numFmtId="37" fontId="1" fillId="0" borderId="17" xfId="0" applyFont="1" applyBorder="1" applyAlignment="1">
      <alignment vertical="center"/>
    </xf>
    <xf numFmtId="37" fontId="7" fillId="0" borderId="13" xfId="0" applyFont="1" applyBorder="1" applyAlignment="1">
      <alignment vertical="center"/>
    </xf>
    <xf numFmtId="37" fontId="8" fillId="0" borderId="0" xfId="0" applyFont="1" applyAlignment="1">
      <alignment vertical="center"/>
    </xf>
    <xf numFmtId="166" fontId="1" fillId="0" borderId="16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37" fontId="3" fillId="0" borderId="51" xfId="0" applyFont="1" applyBorder="1" applyAlignment="1">
      <alignment horizontal="center" vertical="center"/>
    </xf>
    <xf numFmtId="37" fontId="3" fillId="0" borderId="52" xfId="0" applyFont="1" applyBorder="1" applyAlignment="1">
      <alignment horizontal="center" vertical="center"/>
    </xf>
    <xf numFmtId="37" fontId="3" fillId="0" borderId="5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7/TABLES/STATE/2017SF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5/TABLES/STATE/2015SF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5/TABLES/FEDERAL/2015FA-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6/TABLES/LOCAL/2015LG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"/>
      <sheetName val="LINK533"/>
    </sheetNames>
    <sheetDataSet>
      <sheetData sheetId="0">
        <row r="15">
          <cell r="B15">
            <v>792071</v>
          </cell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"/>
      <sheetName val="LINK533"/>
    </sheetNames>
    <sheetDataSet>
      <sheetData sheetId="0">
        <row r="15">
          <cell r="B15">
            <v>827758</v>
          </cell>
          <cell r="C15">
            <v>322621</v>
          </cell>
          <cell r="D15">
            <v>1150379</v>
          </cell>
          <cell r="E15">
            <v>29852</v>
          </cell>
          <cell r="F15">
            <v>0</v>
          </cell>
          <cell r="G15">
            <v>29852</v>
          </cell>
          <cell r="H15">
            <v>210431</v>
          </cell>
          <cell r="I15">
            <v>240705</v>
          </cell>
          <cell r="J15">
            <v>369721</v>
          </cell>
          <cell r="K15">
            <v>23740</v>
          </cell>
          <cell r="L15">
            <v>0</v>
          </cell>
          <cell r="M15">
            <v>256135</v>
          </cell>
          <cell r="N15">
            <v>2280963</v>
          </cell>
          <cell r="O15">
            <v>403382</v>
          </cell>
          <cell r="P15">
            <v>0</v>
          </cell>
          <cell r="Q15">
            <v>403382</v>
          </cell>
        </row>
        <row r="16">
          <cell r="B16">
            <v>792549</v>
          </cell>
          <cell r="C16">
            <v>0</v>
          </cell>
          <cell r="D16">
            <v>792549</v>
          </cell>
          <cell r="E16">
            <v>227206</v>
          </cell>
          <cell r="F16">
            <v>0</v>
          </cell>
          <cell r="G16">
            <v>227206</v>
          </cell>
          <cell r="H16">
            <v>88477</v>
          </cell>
          <cell r="I16">
            <v>47813</v>
          </cell>
          <cell r="J16">
            <v>8159</v>
          </cell>
          <cell r="K16">
            <v>11401</v>
          </cell>
          <cell r="L16">
            <v>0</v>
          </cell>
          <cell r="M16">
            <v>9812</v>
          </cell>
          <cell r="N16">
            <v>1185417</v>
          </cell>
          <cell r="O16">
            <v>0</v>
          </cell>
          <cell r="P16">
            <v>0</v>
          </cell>
          <cell r="Q16">
            <v>0</v>
          </cell>
        </row>
        <row r="17">
          <cell r="B17">
            <v>786634</v>
          </cell>
          <cell r="C17">
            <v>120528</v>
          </cell>
          <cell r="D17">
            <v>907162</v>
          </cell>
          <cell r="E17">
            <v>163161</v>
          </cell>
          <cell r="F17">
            <v>0</v>
          </cell>
          <cell r="G17">
            <v>163161</v>
          </cell>
          <cell r="H17">
            <v>228279</v>
          </cell>
          <cell r="I17">
            <v>168609</v>
          </cell>
          <cell r="J17">
            <v>234160</v>
          </cell>
          <cell r="K17">
            <v>185640</v>
          </cell>
          <cell r="L17">
            <v>791085</v>
          </cell>
          <cell r="M17">
            <v>710381</v>
          </cell>
          <cell r="N17">
            <v>3388477</v>
          </cell>
          <cell r="O17">
            <v>1363177</v>
          </cell>
          <cell r="P17">
            <v>0</v>
          </cell>
          <cell r="Q17">
            <v>1363177</v>
          </cell>
        </row>
        <row r="18">
          <cell r="B18">
            <v>853322</v>
          </cell>
          <cell r="C18">
            <v>0</v>
          </cell>
          <cell r="D18">
            <v>853322</v>
          </cell>
          <cell r="E18">
            <v>211772</v>
          </cell>
          <cell r="F18">
            <v>75441</v>
          </cell>
          <cell r="G18">
            <v>287213</v>
          </cell>
          <cell r="H18">
            <v>169392</v>
          </cell>
          <cell r="I18">
            <v>90125</v>
          </cell>
          <cell r="J18">
            <v>0</v>
          </cell>
          <cell r="K18">
            <v>72505</v>
          </cell>
          <cell r="L18">
            <v>0</v>
          </cell>
          <cell r="M18">
            <v>0</v>
          </cell>
          <cell r="N18">
            <v>1472557</v>
          </cell>
          <cell r="O18">
            <v>790739</v>
          </cell>
          <cell r="P18">
            <v>0</v>
          </cell>
          <cell r="Q18">
            <v>790739</v>
          </cell>
        </row>
        <row r="19">
          <cell r="B19">
            <v>3065850</v>
          </cell>
          <cell r="C19">
            <v>196429</v>
          </cell>
          <cell r="D19">
            <v>3262279</v>
          </cell>
          <cell r="E19">
            <v>1360200</v>
          </cell>
          <cell r="F19">
            <v>352876</v>
          </cell>
          <cell r="G19">
            <v>1713076</v>
          </cell>
          <cell r="H19">
            <v>600597</v>
          </cell>
          <cell r="I19">
            <v>2030861</v>
          </cell>
          <cell r="J19">
            <v>437142</v>
          </cell>
          <cell r="K19">
            <v>134378</v>
          </cell>
          <cell r="L19">
            <v>0</v>
          </cell>
          <cell r="M19">
            <v>3984066</v>
          </cell>
          <cell r="N19">
            <v>12162399</v>
          </cell>
          <cell r="O19">
            <v>41226651</v>
          </cell>
          <cell r="P19">
            <v>0</v>
          </cell>
          <cell r="Q19">
            <v>41226651</v>
          </cell>
        </row>
        <row r="20">
          <cell r="B20">
            <v>924589</v>
          </cell>
          <cell r="C20">
            <v>128428</v>
          </cell>
          <cell r="D20">
            <v>1053017</v>
          </cell>
          <cell r="E20">
            <v>363779</v>
          </cell>
          <cell r="F20">
            <v>0</v>
          </cell>
          <cell r="G20">
            <v>363779</v>
          </cell>
          <cell r="H20">
            <v>110933</v>
          </cell>
          <cell r="I20">
            <v>155881</v>
          </cell>
          <cell r="J20">
            <v>30147</v>
          </cell>
          <cell r="K20">
            <v>231090</v>
          </cell>
          <cell r="L20">
            <v>0</v>
          </cell>
          <cell r="M20">
            <v>687481</v>
          </cell>
          <cell r="N20">
            <v>2632328</v>
          </cell>
          <cell r="O20">
            <v>962801</v>
          </cell>
          <cell r="P20">
            <v>0</v>
          </cell>
          <cell r="Q20">
            <v>962801</v>
          </cell>
        </row>
        <row r="21">
          <cell r="B21">
            <v>837283</v>
          </cell>
          <cell r="C21">
            <v>0</v>
          </cell>
          <cell r="D21">
            <v>837283</v>
          </cell>
          <cell r="E21">
            <v>143460</v>
          </cell>
          <cell r="F21">
            <v>0</v>
          </cell>
          <cell r="G21">
            <v>143460</v>
          </cell>
          <cell r="H21">
            <v>403072</v>
          </cell>
          <cell r="I21">
            <v>18173</v>
          </cell>
          <cell r="J21">
            <v>202429</v>
          </cell>
          <cell r="K21">
            <v>269845</v>
          </cell>
          <cell r="L21">
            <v>143420</v>
          </cell>
          <cell r="M21">
            <v>79378</v>
          </cell>
          <cell r="N21">
            <v>2097060</v>
          </cell>
          <cell r="O21">
            <v>1123282</v>
          </cell>
          <cell r="P21">
            <v>0</v>
          </cell>
          <cell r="Q21">
            <v>1123282</v>
          </cell>
        </row>
        <row r="22">
          <cell r="B22">
            <v>308591</v>
          </cell>
          <cell r="C22">
            <v>0</v>
          </cell>
          <cell r="D22">
            <v>308591</v>
          </cell>
          <cell r="E22">
            <v>235383</v>
          </cell>
          <cell r="F22">
            <v>0</v>
          </cell>
          <cell r="G22">
            <v>235383</v>
          </cell>
          <cell r="H22">
            <v>96045</v>
          </cell>
          <cell r="I22">
            <v>97028</v>
          </cell>
          <cell r="J22">
            <v>75523</v>
          </cell>
          <cell r="K22">
            <v>165592</v>
          </cell>
          <cell r="L22">
            <v>0</v>
          </cell>
          <cell r="M22">
            <v>5485</v>
          </cell>
          <cell r="N22">
            <v>983647</v>
          </cell>
          <cell r="O22">
            <v>2315707</v>
          </cell>
          <cell r="P22">
            <v>64193</v>
          </cell>
          <cell r="Q22">
            <v>2379900</v>
          </cell>
        </row>
        <row r="23">
          <cell r="B23">
            <v>0</v>
          </cell>
          <cell r="C23">
            <v>288585</v>
          </cell>
          <cell r="D23">
            <v>288585</v>
          </cell>
          <cell r="E23">
            <v>36396</v>
          </cell>
          <cell r="F23">
            <v>17450</v>
          </cell>
          <cell r="G23">
            <v>53846</v>
          </cell>
          <cell r="H23">
            <v>32661</v>
          </cell>
          <cell r="I23">
            <v>0</v>
          </cell>
          <cell r="J23">
            <v>0</v>
          </cell>
          <cell r="K23">
            <v>37308</v>
          </cell>
          <cell r="L23">
            <v>726</v>
          </cell>
          <cell r="M23">
            <v>0</v>
          </cell>
          <cell r="N23">
            <v>413126</v>
          </cell>
          <cell r="O23">
            <v>67917</v>
          </cell>
          <cell r="P23">
            <v>0</v>
          </cell>
          <cell r="Q23">
            <v>67917</v>
          </cell>
        </row>
        <row r="24">
          <cell r="B24">
            <v>5548290</v>
          </cell>
          <cell r="C24">
            <v>137724</v>
          </cell>
          <cell r="D24">
            <v>5686014</v>
          </cell>
          <cell r="E24">
            <v>978237</v>
          </cell>
          <cell r="F24">
            <v>0</v>
          </cell>
          <cell r="G24">
            <v>978237</v>
          </cell>
          <cell r="H24">
            <v>297397</v>
          </cell>
          <cell r="I24">
            <v>416505</v>
          </cell>
          <cell r="J24">
            <v>586992</v>
          </cell>
          <cell r="K24">
            <v>417283</v>
          </cell>
          <cell r="L24">
            <v>843835</v>
          </cell>
          <cell r="M24">
            <v>408433</v>
          </cell>
          <cell r="N24">
            <v>9634696</v>
          </cell>
          <cell r="O24">
            <v>3501816</v>
          </cell>
          <cell r="P24">
            <v>0</v>
          </cell>
          <cell r="Q24">
            <v>3501816</v>
          </cell>
        </row>
        <row r="25">
          <cell r="B25">
            <v>1168206</v>
          </cell>
          <cell r="C25">
            <v>176984</v>
          </cell>
          <cell r="D25">
            <v>1345190</v>
          </cell>
          <cell r="E25">
            <v>348224</v>
          </cell>
          <cell r="F25">
            <v>720</v>
          </cell>
          <cell r="G25">
            <v>348944</v>
          </cell>
          <cell r="H25">
            <v>482081</v>
          </cell>
          <cell r="I25">
            <v>251889</v>
          </cell>
          <cell r="J25">
            <v>112009</v>
          </cell>
          <cell r="K25">
            <v>275992</v>
          </cell>
          <cell r="L25">
            <v>16383</v>
          </cell>
          <cell r="M25">
            <v>184610</v>
          </cell>
          <cell r="N25">
            <v>3017098</v>
          </cell>
          <cell r="O25">
            <v>2202213</v>
          </cell>
          <cell r="P25">
            <v>0</v>
          </cell>
          <cell r="Q25">
            <v>2202213</v>
          </cell>
        </row>
        <row r="26">
          <cell r="B26">
            <v>320458</v>
          </cell>
          <cell r="C26">
            <v>0</v>
          </cell>
          <cell r="D26">
            <v>320458</v>
          </cell>
          <cell r="E26">
            <v>58531</v>
          </cell>
          <cell r="F26">
            <v>0</v>
          </cell>
          <cell r="G26">
            <v>58531</v>
          </cell>
          <cell r="H26">
            <v>18769</v>
          </cell>
          <cell r="I26">
            <v>10127</v>
          </cell>
          <cell r="J26">
            <v>19489</v>
          </cell>
          <cell r="K26">
            <v>35499</v>
          </cell>
          <cell r="L26">
            <v>62630</v>
          </cell>
          <cell r="M26">
            <v>42883</v>
          </cell>
          <cell r="N26">
            <v>568386</v>
          </cell>
          <cell r="O26">
            <v>376336</v>
          </cell>
          <cell r="P26">
            <v>0</v>
          </cell>
          <cell r="Q26">
            <v>376336</v>
          </cell>
        </row>
        <row r="27">
          <cell r="B27">
            <v>366642</v>
          </cell>
          <cell r="C27">
            <v>71607</v>
          </cell>
          <cell r="D27">
            <v>438249</v>
          </cell>
          <cell r="E27">
            <v>126127</v>
          </cell>
          <cell r="F27">
            <v>0</v>
          </cell>
          <cell r="G27">
            <v>126127</v>
          </cell>
          <cell r="H27">
            <v>30255</v>
          </cell>
          <cell r="I27">
            <v>44722</v>
          </cell>
          <cell r="J27">
            <v>28820</v>
          </cell>
          <cell r="K27">
            <v>29100</v>
          </cell>
          <cell r="L27">
            <v>0</v>
          </cell>
          <cell r="M27">
            <v>156084</v>
          </cell>
          <cell r="N27">
            <v>853357</v>
          </cell>
          <cell r="O27">
            <v>177399</v>
          </cell>
          <cell r="P27">
            <v>59153</v>
          </cell>
          <cell r="Q27">
            <v>236552</v>
          </cell>
        </row>
        <row r="28">
          <cell r="B28">
            <v>4417695</v>
          </cell>
          <cell r="C28">
            <v>41190</v>
          </cell>
          <cell r="D28">
            <v>4458885</v>
          </cell>
          <cell r="E28">
            <v>816226</v>
          </cell>
          <cell r="F28">
            <v>13603</v>
          </cell>
          <cell r="G28">
            <v>829829</v>
          </cell>
          <cell r="H28">
            <v>261721</v>
          </cell>
          <cell r="I28">
            <v>130730</v>
          </cell>
          <cell r="J28">
            <v>281058</v>
          </cell>
          <cell r="K28">
            <v>411001</v>
          </cell>
          <cell r="L28">
            <v>0</v>
          </cell>
          <cell r="M28">
            <v>409686</v>
          </cell>
          <cell r="N28">
            <v>6782910</v>
          </cell>
          <cell r="O28">
            <v>3373735</v>
          </cell>
          <cell r="P28">
            <v>0</v>
          </cell>
          <cell r="Q28">
            <v>3373735</v>
          </cell>
        </row>
        <row r="29">
          <cell r="B29">
            <v>1417027</v>
          </cell>
          <cell r="C29">
            <v>0</v>
          </cell>
          <cell r="D29">
            <v>1417027</v>
          </cell>
          <cell r="E29">
            <v>684805</v>
          </cell>
          <cell r="F29">
            <v>68604</v>
          </cell>
          <cell r="G29">
            <v>753409</v>
          </cell>
          <cell r="H29">
            <v>91664</v>
          </cell>
          <cell r="I29">
            <v>22038</v>
          </cell>
          <cell r="J29">
            <v>48395</v>
          </cell>
          <cell r="K29">
            <v>52930</v>
          </cell>
          <cell r="L29">
            <v>0</v>
          </cell>
          <cell r="M29">
            <v>250079</v>
          </cell>
          <cell r="N29">
            <v>2635542</v>
          </cell>
          <cell r="O29">
            <v>-28526</v>
          </cell>
          <cell r="P29">
            <v>0</v>
          </cell>
          <cell r="Q29">
            <v>-28526</v>
          </cell>
        </row>
        <row r="30">
          <cell r="B30">
            <v>1008054</v>
          </cell>
          <cell r="C30">
            <v>0</v>
          </cell>
          <cell r="D30">
            <v>1008054</v>
          </cell>
          <cell r="E30">
            <v>225690</v>
          </cell>
          <cell r="F30">
            <v>0</v>
          </cell>
          <cell r="G30">
            <v>225690</v>
          </cell>
          <cell r="H30">
            <v>52585</v>
          </cell>
          <cell r="I30">
            <v>131800</v>
          </cell>
          <cell r="J30">
            <v>0</v>
          </cell>
          <cell r="K30">
            <v>0</v>
          </cell>
          <cell r="L30">
            <v>0</v>
          </cell>
          <cell r="M30">
            <v>764777</v>
          </cell>
          <cell r="N30">
            <v>2182906</v>
          </cell>
          <cell r="O30">
            <v>114358</v>
          </cell>
          <cell r="P30">
            <v>0</v>
          </cell>
          <cell r="Q30">
            <v>114358</v>
          </cell>
        </row>
        <row r="31">
          <cell r="B31">
            <v>768163</v>
          </cell>
          <cell r="C31">
            <v>127050</v>
          </cell>
          <cell r="D31">
            <v>895213</v>
          </cell>
          <cell r="E31">
            <v>163382</v>
          </cell>
          <cell r="F31">
            <v>0</v>
          </cell>
          <cell r="G31">
            <v>163382</v>
          </cell>
          <cell r="H31">
            <v>68746</v>
          </cell>
          <cell r="I31">
            <v>91394</v>
          </cell>
          <cell r="J31">
            <v>88258</v>
          </cell>
          <cell r="K31">
            <v>124407</v>
          </cell>
          <cell r="L31">
            <v>223075</v>
          </cell>
          <cell r="M31">
            <v>151577</v>
          </cell>
          <cell r="N31">
            <v>1806052</v>
          </cell>
          <cell r="O31">
            <v>856688</v>
          </cell>
          <cell r="P31">
            <v>0</v>
          </cell>
          <cell r="Q31">
            <v>856688</v>
          </cell>
        </row>
        <row r="32">
          <cell r="B32">
            <v>1734109</v>
          </cell>
          <cell r="C32">
            <v>323312</v>
          </cell>
          <cell r="D32">
            <v>2057421</v>
          </cell>
          <cell r="E32">
            <v>484085</v>
          </cell>
          <cell r="F32">
            <v>70048</v>
          </cell>
          <cell r="G32">
            <v>554133</v>
          </cell>
          <cell r="H32">
            <v>34266</v>
          </cell>
          <cell r="I32">
            <v>109172</v>
          </cell>
          <cell r="J32">
            <v>149596</v>
          </cell>
          <cell r="K32">
            <v>106940</v>
          </cell>
          <cell r="L32">
            <v>0</v>
          </cell>
          <cell r="M32">
            <v>1416</v>
          </cell>
          <cell r="N32">
            <v>3012944</v>
          </cell>
          <cell r="O32">
            <v>605238</v>
          </cell>
          <cell r="P32">
            <v>0</v>
          </cell>
          <cell r="Q32">
            <v>605238</v>
          </cell>
        </row>
        <row r="33">
          <cell r="B33">
            <v>1056379</v>
          </cell>
          <cell r="C33">
            <v>4595</v>
          </cell>
          <cell r="D33">
            <v>1060974</v>
          </cell>
          <cell r="E33">
            <v>406123</v>
          </cell>
          <cell r="F33">
            <v>3726</v>
          </cell>
          <cell r="G33">
            <v>409849</v>
          </cell>
          <cell r="H33">
            <v>42998</v>
          </cell>
          <cell r="I33">
            <v>24152</v>
          </cell>
          <cell r="J33">
            <v>163963</v>
          </cell>
          <cell r="K33">
            <v>35468</v>
          </cell>
          <cell r="L33">
            <v>915425</v>
          </cell>
          <cell r="M33">
            <v>45510</v>
          </cell>
          <cell r="N33">
            <v>2698339</v>
          </cell>
          <cell r="O33">
            <v>653252</v>
          </cell>
          <cell r="P33">
            <v>0</v>
          </cell>
          <cell r="Q33">
            <v>653252</v>
          </cell>
        </row>
        <row r="34">
          <cell r="B34">
            <v>406176</v>
          </cell>
          <cell r="C34">
            <v>46183</v>
          </cell>
          <cell r="D34">
            <v>452359</v>
          </cell>
          <cell r="E34">
            <v>212994</v>
          </cell>
          <cell r="F34">
            <v>179752</v>
          </cell>
          <cell r="G34">
            <v>392746</v>
          </cell>
          <cell r="H34">
            <v>56812</v>
          </cell>
          <cell r="I34">
            <v>28027</v>
          </cell>
          <cell r="J34">
            <v>24617</v>
          </cell>
          <cell r="K34">
            <v>33030</v>
          </cell>
          <cell r="L34">
            <v>0</v>
          </cell>
          <cell r="M34">
            <v>64</v>
          </cell>
          <cell r="N34">
            <v>987655</v>
          </cell>
          <cell r="O34">
            <v>132741</v>
          </cell>
          <cell r="P34">
            <v>0</v>
          </cell>
          <cell r="Q34">
            <v>132741</v>
          </cell>
        </row>
        <row r="35">
          <cell r="B35">
            <v>1370582</v>
          </cell>
          <cell r="C35">
            <v>71651</v>
          </cell>
          <cell r="D35">
            <v>1442233</v>
          </cell>
          <cell r="E35">
            <v>445862</v>
          </cell>
          <cell r="F35">
            <v>0</v>
          </cell>
          <cell r="G35">
            <v>445862</v>
          </cell>
          <cell r="H35">
            <v>107626</v>
          </cell>
          <cell r="I35">
            <v>190453</v>
          </cell>
          <cell r="J35">
            <v>381042</v>
          </cell>
          <cell r="K35">
            <v>354745</v>
          </cell>
          <cell r="L35">
            <v>301255</v>
          </cell>
          <cell r="M35">
            <v>171695</v>
          </cell>
          <cell r="N35">
            <v>3394911</v>
          </cell>
          <cell r="O35">
            <v>1376400</v>
          </cell>
          <cell r="P35">
            <v>0</v>
          </cell>
          <cell r="Q35">
            <v>1376400</v>
          </cell>
        </row>
        <row r="36">
          <cell r="B36">
            <v>1064039</v>
          </cell>
          <cell r="C36">
            <v>281767</v>
          </cell>
          <cell r="D36">
            <v>1345806</v>
          </cell>
          <cell r="E36">
            <v>286495</v>
          </cell>
          <cell r="F36">
            <v>0</v>
          </cell>
          <cell r="G36">
            <v>286495</v>
          </cell>
          <cell r="H36">
            <v>274098</v>
          </cell>
          <cell r="I36">
            <v>203205</v>
          </cell>
          <cell r="J36">
            <v>349534</v>
          </cell>
          <cell r="K36">
            <v>295437</v>
          </cell>
          <cell r="L36">
            <v>0</v>
          </cell>
          <cell r="M36">
            <v>168447</v>
          </cell>
          <cell r="N36">
            <v>2923022</v>
          </cell>
          <cell r="O36">
            <v>1018604</v>
          </cell>
          <cell r="P36">
            <v>0</v>
          </cell>
          <cell r="Q36">
            <v>1018604</v>
          </cell>
        </row>
        <row r="37">
          <cell r="B37">
            <v>1082544</v>
          </cell>
          <cell r="C37">
            <v>1054569</v>
          </cell>
          <cell r="D37">
            <v>2137113</v>
          </cell>
          <cell r="E37">
            <v>313559</v>
          </cell>
          <cell r="F37">
            <v>0</v>
          </cell>
          <cell r="G37">
            <v>313559</v>
          </cell>
          <cell r="H37">
            <v>120678</v>
          </cell>
          <cell r="I37">
            <v>241570</v>
          </cell>
          <cell r="J37">
            <v>93316</v>
          </cell>
          <cell r="K37">
            <v>135910</v>
          </cell>
          <cell r="L37">
            <v>32755</v>
          </cell>
          <cell r="M37">
            <v>36130</v>
          </cell>
          <cell r="N37">
            <v>3111031</v>
          </cell>
          <cell r="O37">
            <v>1049463</v>
          </cell>
          <cell r="P37">
            <v>0</v>
          </cell>
          <cell r="Q37">
            <v>1049463</v>
          </cell>
        </row>
        <row r="38">
          <cell r="B38">
            <v>1225943</v>
          </cell>
          <cell r="C38">
            <v>0</v>
          </cell>
          <cell r="D38">
            <v>1225943</v>
          </cell>
          <cell r="E38">
            <v>551613</v>
          </cell>
          <cell r="F38">
            <v>0</v>
          </cell>
          <cell r="G38">
            <v>551613</v>
          </cell>
          <cell r="H38">
            <v>153410</v>
          </cell>
          <cell r="I38">
            <v>142268</v>
          </cell>
          <cell r="J38">
            <v>61788</v>
          </cell>
          <cell r="K38">
            <v>113600</v>
          </cell>
          <cell r="L38">
            <v>118300</v>
          </cell>
          <cell r="M38">
            <v>1118801</v>
          </cell>
          <cell r="N38">
            <v>3485723</v>
          </cell>
          <cell r="O38">
            <v>1501694</v>
          </cell>
          <cell r="P38">
            <v>0</v>
          </cell>
          <cell r="Q38">
            <v>1501694</v>
          </cell>
        </row>
        <row r="39">
          <cell r="B39">
            <v>716925</v>
          </cell>
          <cell r="C39">
            <v>118099</v>
          </cell>
          <cell r="D39">
            <v>835024</v>
          </cell>
          <cell r="E39">
            <v>76608</v>
          </cell>
          <cell r="F39">
            <v>0</v>
          </cell>
          <cell r="G39">
            <v>76608</v>
          </cell>
          <cell r="H39">
            <v>76737</v>
          </cell>
          <cell r="I39">
            <v>32499</v>
          </cell>
          <cell r="J39">
            <v>40749</v>
          </cell>
          <cell r="K39">
            <v>40655</v>
          </cell>
          <cell r="L39">
            <v>0</v>
          </cell>
          <cell r="M39">
            <v>97706</v>
          </cell>
          <cell r="N39">
            <v>1199978</v>
          </cell>
          <cell r="O39">
            <v>198329</v>
          </cell>
          <cell r="P39">
            <v>0</v>
          </cell>
          <cell r="Q39">
            <v>198329</v>
          </cell>
        </row>
        <row r="40">
          <cell r="B40">
            <v>869878</v>
          </cell>
          <cell r="C40">
            <v>139716</v>
          </cell>
          <cell r="D40">
            <v>1009594</v>
          </cell>
          <cell r="E40">
            <v>473789</v>
          </cell>
          <cell r="F40">
            <v>0</v>
          </cell>
          <cell r="G40">
            <v>473789</v>
          </cell>
          <cell r="H40">
            <v>74095</v>
          </cell>
          <cell r="I40">
            <v>244667</v>
          </cell>
          <cell r="J40">
            <v>121378</v>
          </cell>
          <cell r="K40">
            <v>169550</v>
          </cell>
          <cell r="L40">
            <v>0</v>
          </cell>
          <cell r="M40">
            <v>271342</v>
          </cell>
          <cell r="N40">
            <v>2364415</v>
          </cell>
          <cell r="O40">
            <v>886151</v>
          </cell>
          <cell r="P40">
            <v>0</v>
          </cell>
          <cell r="Q40">
            <v>886151</v>
          </cell>
        </row>
        <row r="41">
          <cell r="B41">
            <v>453865</v>
          </cell>
          <cell r="C41">
            <v>0</v>
          </cell>
          <cell r="D41">
            <v>453865</v>
          </cell>
          <cell r="E41">
            <v>131356</v>
          </cell>
          <cell r="F41">
            <v>0</v>
          </cell>
          <cell r="G41">
            <v>131356</v>
          </cell>
          <cell r="H41">
            <v>79682</v>
          </cell>
          <cell r="I41">
            <v>59452</v>
          </cell>
          <cell r="J41">
            <v>3875</v>
          </cell>
          <cell r="K41">
            <v>11625</v>
          </cell>
          <cell r="L41">
            <v>0</v>
          </cell>
          <cell r="M41">
            <v>43273</v>
          </cell>
          <cell r="N41">
            <v>783128</v>
          </cell>
          <cell r="O41">
            <v>22307</v>
          </cell>
          <cell r="P41">
            <v>0</v>
          </cell>
          <cell r="Q41">
            <v>22307</v>
          </cell>
        </row>
        <row r="42">
          <cell r="B42">
            <v>490154</v>
          </cell>
          <cell r="C42">
            <v>349019</v>
          </cell>
          <cell r="D42">
            <v>839173</v>
          </cell>
          <cell r="E42">
            <v>212915</v>
          </cell>
          <cell r="F42">
            <v>108171</v>
          </cell>
          <cell r="G42">
            <v>321086</v>
          </cell>
          <cell r="H42">
            <v>54253</v>
          </cell>
          <cell r="I42">
            <v>75039</v>
          </cell>
          <cell r="J42">
            <v>0</v>
          </cell>
          <cell r="K42">
            <v>0</v>
          </cell>
          <cell r="L42">
            <v>0</v>
          </cell>
          <cell r="M42">
            <v>305597</v>
          </cell>
          <cell r="N42">
            <v>1595148</v>
          </cell>
          <cell r="O42">
            <v>195974</v>
          </cell>
          <cell r="P42">
            <v>0</v>
          </cell>
          <cell r="Q42">
            <v>195974</v>
          </cell>
        </row>
        <row r="43">
          <cell r="B43">
            <v>443125</v>
          </cell>
          <cell r="C43">
            <v>0</v>
          </cell>
          <cell r="D43">
            <v>443125</v>
          </cell>
          <cell r="E43">
            <v>110433</v>
          </cell>
          <cell r="F43">
            <v>0</v>
          </cell>
          <cell r="G43">
            <v>110433</v>
          </cell>
          <cell r="H43">
            <v>135578</v>
          </cell>
          <cell r="I43">
            <v>107154</v>
          </cell>
          <cell r="J43">
            <v>26507</v>
          </cell>
          <cell r="K43">
            <v>41310</v>
          </cell>
          <cell r="L43">
            <v>0</v>
          </cell>
          <cell r="M43">
            <v>3190</v>
          </cell>
          <cell r="N43">
            <v>867297</v>
          </cell>
          <cell r="O43">
            <v>397378</v>
          </cell>
          <cell r="P43">
            <v>0</v>
          </cell>
          <cell r="Q43">
            <v>397378</v>
          </cell>
        </row>
        <row r="44">
          <cell r="B44">
            <v>311666</v>
          </cell>
          <cell r="C44">
            <v>10230</v>
          </cell>
          <cell r="D44">
            <v>321896</v>
          </cell>
          <cell r="E44">
            <v>237331</v>
          </cell>
          <cell r="F44">
            <v>0</v>
          </cell>
          <cell r="G44">
            <v>237331</v>
          </cell>
          <cell r="H44">
            <v>86547</v>
          </cell>
          <cell r="I44">
            <v>42474</v>
          </cell>
          <cell r="J44">
            <v>32532</v>
          </cell>
          <cell r="K44">
            <v>56063</v>
          </cell>
          <cell r="L44">
            <v>24830</v>
          </cell>
          <cell r="M44">
            <v>56629</v>
          </cell>
          <cell r="N44">
            <v>858302</v>
          </cell>
          <cell r="O44">
            <v>263462</v>
          </cell>
          <cell r="P44">
            <v>0</v>
          </cell>
          <cell r="Q44">
            <v>263462</v>
          </cell>
        </row>
        <row r="45">
          <cell r="B45">
            <v>3080659</v>
          </cell>
          <cell r="C45">
            <v>37140</v>
          </cell>
          <cell r="D45">
            <v>3117799</v>
          </cell>
          <cell r="E45">
            <v>699692</v>
          </cell>
          <cell r="F45">
            <v>0</v>
          </cell>
          <cell r="G45">
            <v>699692</v>
          </cell>
          <cell r="H45">
            <v>213717</v>
          </cell>
          <cell r="I45">
            <v>396581</v>
          </cell>
          <cell r="J45">
            <v>1116272</v>
          </cell>
          <cell r="K45">
            <v>668927</v>
          </cell>
          <cell r="L45">
            <v>759590</v>
          </cell>
          <cell r="M45">
            <v>173435</v>
          </cell>
          <cell r="N45">
            <v>7146013</v>
          </cell>
          <cell r="O45">
            <v>3519015</v>
          </cell>
          <cell r="P45">
            <v>0</v>
          </cell>
          <cell r="Q45">
            <v>3519015</v>
          </cell>
        </row>
        <row r="46">
          <cell r="B46">
            <v>445814</v>
          </cell>
          <cell r="C46">
            <v>0</v>
          </cell>
          <cell r="D46">
            <v>445814</v>
          </cell>
          <cell r="E46">
            <v>46775</v>
          </cell>
          <cell r="F46">
            <v>0</v>
          </cell>
          <cell r="G46">
            <v>46775</v>
          </cell>
          <cell r="H46">
            <v>344102</v>
          </cell>
          <cell r="I46">
            <v>22685</v>
          </cell>
          <cell r="J46">
            <v>70375</v>
          </cell>
          <cell r="K46">
            <v>84080</v>
          </cell>
          <cell r="L46">
            <v>88025</v>
          </cell>
          <cell r="M46">
            <v>39666</v>
          </cell>
          <cell r="N46">
            <v>1141522</v>
          </cell>
          <cell r="O46">
            <v>272424</v>
          </cell>
          <cell r="P46">
            <v>0</v>
          </cell>
          <cell r="Q46">
            <v>272424</v>
          </cell>
        </row>
        <row r="47">
          <cell r="B47">
            <v>4296048</v>
          </cell>
          <cell r="C47">
            <v>584621</v>
          </cell>
          <cell r="D47">
            <v>4880669</v>
          </cell>
          <cell r="E47">
            <v>1518142</v>
          </cell>
          <cell r="F47">
            <v>0</v>
          </cell>
          <cell r="G47">
            <v>1518142</v>
          </cell>
          <cell r="H47">
            <v>395490</v>
          </cell>
          <cell r="I47">
            <v>434001</v>
          </cell>
          <cell r="J47">
            <v>897046</v>
          </cell>
          <cell r="K47">
            <v>1243525</v>
          </cell>
          <cell r="L47">
            <v>30033</v>
          </cell>
          <cell r="M47">
            <v>422575</v>
          </cell>
          <cell r="N47">
            <v>9821481</v>
          </cell>
          <cell r="O47">
            <v>998396</v>
          </cell>
          <cell r="P47">
            <v>0</v>
          </cell>
          <cell r="Q47">
            <v>998396</v>
          </cell>
        </row>
        <row r="48">
          <cell r="B48">
            <v>2372864</v>
          </cell>
          <cell r="C48">
            <v>0</v>
          </cell>
          <cell r="D48">
            <v>2372864</v>
          </cell>
          <cell r="E48">
            <v>883660</v>
          </cell>
          <cell r="F48">
            <v>0</v>
          </cell>
          <cell r="G48">
            <v>883660</v>
          </cell>
          <cell r="H48">
            <v>289549</v>
          </cell>
          <cell r="I48">
            <v>399670</v>
          </cell>
          <cell r="J48">
            <v>101823</v>
          </cell>
          <cell r="K48">
            <v>128026</v>
          </cell>
          <cell r="L48">
            <v>0</v>
          </cell>
          <cell r="M48">
            <v>148574</v>
          </cell>
          <cell r="N48">
            <v>4324166</v>
          </cell>
          <cell r="O48">
            <v>2533018</v>
          </cell>
          <cell r="P48">
            <v>0</v>
          </cell>
          <cell r="Q48">
            <v>2533018</v>
          </cell>
        </row>
        <row r="49">
          <cell r="B49">
            <v>651295</v>
          </cell>
          <cell r="C49">
            <v>71106</v>
          </cell>
          <cell r="D49">
            <v>722401</v>
          </cell>
          <cell r="E49">
            <v>30353</v>
          </cell>
          <cell r="F49">
            <v>0</v>
          </cell>
          <cell r="G49">
            <v>30353</v>
          </cell>
          <cell r="H49">
            <v>34480</v>
          </cell>
          <cell r="I49">
            <v>33346</v>
          </cell>
          <cell r="J49">
            <v>1303</v>
          </cell>
          <cell r="K49">
            <v>4015</v>
          </cell>
          <cell r="L49">
            <v>0</v>
          </cell>
          <cell r="M49">
            <v>123673</v>
          </cell>
          <cell r="N49">
            <v>949571</v>
          </cell>
          <cell r="O49">
            <v>225769</v>
          </cell>
          <cell r="P49">
            <v>0</v>
          </cell>
          <cell r="Q49">
            <v>225769</v>
          </cell>
        </row>
        <row r="50">
          <cell r="B50">
            <v>2732780</v>
          </cell>
          <cell r="C50">
            <v>352205</v>
          </cell>
          <cell r="D50">
            <v>3084985</v>
          </cell>
          <cell r="E50">
            <v>516810</v>
          </cell>
          <cell r="F50">
            <v>0</v>
          </cell>
          <cell r="G50">
            <v>516810</v>
          </cell>
          <cell r="H50">
            <v>407649</v>
          </cell>
          <cell r="I50">
            <v>308031</v>
          </cell>
          <cell r="J50">
            <v>103461</v>
          </cell>
          <cell r="K50">
            <v>269470</v>
          </cell>
          <cell r="L50">
            <v>0</v>
          </cell>
          <cell r="M50">
            <v>1147928</v>
          </cell>
          <cell r="N50">
            <v>5838334</v>
          </cell>
          <cell r="O50">
            <v>2308450</v>
          </cell>
          <cell r="P50">
            <v>0</v>
          </cell>
          <cell r="Q50">
            <v>2308450</v>
          </cell>
        </row>
        <row r="51">
          <cell r="B51">
            <v>1108668</v>
          </cell>
          <cell r="C51">
            <v>143720</v>
          </cell>
          <cell r="D51">
            <v>1252388</v>
          </cell>
          <cell r="E51">
            <v>638098</v>
          </cell>
          <cell r="F51">
            <v>0</v>
          </cell>
          <cell r="G51">
            <v>638098</v>
          </cell>
          <cell r="H51">
            <v>294972</v>
          </cell>
          <cell r="I51">
            <v>203420</v>
          </cell>
          <cell r="J51">
            <v>71550</v>
          </cell>
          <cell r="K51">
            <v>208260</v>
          </cell>
          <cell r="L51">
            <v>0</v>
          </cell>
          <cell r="M51">
            <v>772</v>
          </cell>
          <cell r="N51">
            <v>2669460</v>
          </cell>
          <cell r="O51">
            <v>930982</v>
          </cell>
          <cell r="P51">
            <v>32267</v>
          </cell>
          <cell r="Q51">
            <v>963249</v>
          </cell>
        </row>
        <row r="52">
          <cell r="B52">
            <v>628405</v>
          </cell>
          <cell r="C52">
            <v>134621</v>
          </cell>
          <cell r="D52">
            <v>763026</v>
          </cell>
          <cell r="E52">
            <v>245874</v>
          </cell>
          <cell r="F52">
            <v>12343</v>
          </cell>
          <cell r="G52">
            <v>258217</v>
          </cell>
          <cell r="H52">
            <v>145222</v>
          </cell>
          <cell r="I52">
            <v>75242</v>
          </cell>
          <cell r="J52">
            <v>109810</v>
          </cell>
          <cell r="K52">
            <v>168041</v>
          </cell>
          <cell r="L52">
            <v>739592</v>
          </cell>
          <cell r="M52">
            <v>6209</v>
          </cell>
          <cell r="N52">
            <v>2265359</v>
          </cell>
          <cell r="O52">
            <v>3605005</v>
          </cell>
          <cell r="P52">
            <v>0</v>
          </cell>
          <cell r="Q52">
            <v>3605005</v>
          </cell>
        </row>
        <row r="53">
          <cell r="B53">
            <v>3551258</v>
          </cell>
          <cell r="C53">
            <v>203977</v>
          </cell>
          <cell r="D53">
            <v>3755235</v>
          </cell>
          <cell r="E53">
            <v>1460030</v>
          </cell>
          <cell r="F53">
            <v>0</v>
          </cell>
          <cell r="G53">
            <v>1460030</v>
          </cell>
          <cell r="H53">
            <v>607104</v>
          </cell>
          <cell r="I53">
            <v>834662</v>
          </cell>
          <cell r="J53">
            <v>520690</v>
          </cell>
          <cell r="K53">
            <v>179065</v>
          </cell>
          <cell r="L53">
            <v>888773</v>
          </cell>
          <cell r="M53">
            <v>346325</v>
          </cell>
          <cell r="N53">
            <v>8591884</v>
          </cell>
          <cell r="O53">
            <v>4058160</v>
          </cell>
          <cell r="P53">
            <v>55995</v>
          </cell>
          <cell r="Q53">
            <v>4114155</v>
          </cell>
        </row>
        <row r="54">
          <cell r="B54">
            <v>246706</v>
          </cell>
          <cell r="C54">
            <v>25073</v>
          </cell>
          <cell r="D54">
            <v>271779</v>
          </cell>
          <cell r="E54">
            <v>97955</v>
          </cell>
          <cell r="F54">
            <v>1454</v>
          </cell>
          <cell r="G54">
            <v>99409</v>
          </cell>
          <cell r="H54">
            <v>45196</v>
          </cell>
          <cell r="I54">
            <v>26506</v>
          </cell>
          <cell r="J54">
            <v>37323</v>
          </cell>
          <cell r="K54">
            <v>31052</v>
          </cell>
          <cell r="L54">
            <v>0</v>
          </cell>
          <cell r="M54">
            <v>0</v>
          </cell>
          <cell r="N54">
            <v>511265</v>
          </cell>
          <cell r="O54">
            <v>29115</v>
          </cell>
          <cell r="P54">
            <v>0</v>
          </cell>
          <cell r="Q54">
            <v>29115</v>
          </cell>
        </row>
        <row r="55">
          <cell r="B55">
            <v>651335</v>
          </cell>
          <cell r="C55">
            <v>0</v>
          </cell>
          <cell r="D55">
            <v>651335</v>
          </cell>
          <cell r="E55">
            <v>515154</v>
          </cell>
          <cell r="F55">
            <v>12091</v>
          </cell>
          <cell r="G55">
            <v>527245</v>
          </cell>
          <cell r="H55">
            <v>112355</v>
          </cell>
          <cell r="I55">
            <v>122846</v>
          </cell>
          <cell r="J55">
            <v>88114</v>
          </cell>
          <cell r="K55">
            <v>51183</v>
          </cell>
          <cell r="L55">
            <v>0</v>
          </cell>
          <cell r="M55">
            <v>1587</v>
          </cell>
          <cell r="N55">
            <v>1554665</v>
          </cell>
          <cell r="O55">
            <v>430828</v>
          </cell>
          <cell r="P55">
            <v>0</v>
          </cell>
          <cell r="Q55">
            <v>430828</v>
          </cell>
        </row>
        <row r="56">
          <cell r="B56">
            <v>314200</v>
          </cell>
          <cell r="C56">
            <v>132450</v>
          </cell>
          <cell r="D56">
            <v>446650</v>
          </cell>
          <cell r="E56">
            <v>78335</v>
          </cell>
          <cell r="F56">
            <v>0</v>
          </cell>
          <cell r="G56">
            <v>78335</v>
          </cell>
          <cell r="H56">
            <v>62991</v>
          </cell>
          <cell r="I56">
            <v>36464</v>
          </cell>
          <cell r="J56">
            <v>0</v>
          </cell>
          <cell r="K56">
            <v>0</v>
          </cell>
          <cell r="L56">
            <v>0</v>
          </cell>
          <cell r="M56">
            <v>617</v>
          </cell>
          <cell r="N56">
            <v>625057</v>
          </cell>
          <cell r="O56">
            <v>18660</v>
          </cell>
          <cell r="P56">
            <v>0</v>
          </cell>
          <cell r="Q56">
            <v>18660</v>
          </cell>
        </row>
        <row r="57">
          <cell r="B57">
            <v>1033817</v>
          </cell>
          <cell r="C57">
            <v>27696</v>
          </cell>
          <cell r="D57">
            <v>1061513</v>
          </cell>
          <cell r="E57">
            <v>315783</v>
          </cell>
          <cell r="F57">
            <v>0</v>
          </cell>
          <cell r="G57">
            <v>315783</v>
          </cell>
          <cell r="H57">
            <v>168326</v>
          </cell>
          <cell r="I57">
            <v>35664</v>
          </cell>
          <cell r="J57">
            <v>0</v>
          </cell>
          <cell r="K57">
            <v>0</v>
          </cell>
          <cell r="L57">
            <v>0</v>
          </cell>
          <cell r="M57">
            <v>297707</v>
          </cell>
          <cell r="N57">
            <v>1878993</v>
          </cell>
          <cell r="O57">
            <v>1229182</v>
          </cell>
          <cell r="P57">
            <v>0</v>
          </cell>
          <cell r="Q57">
            <v>1229182</v>
          </cell>
        </row>
        <row r="58">
          <cell r="B58">
            <v>11847072</v>
          </cell>
          <cell r="C58">
            <v>303966</v>
          </cell>
          <cell r="D58">
            <v>12151038</v>
          </cell>
          <cell r="E58">
            <v>2313303</v>
          </cell>
          <cell r="F58">
            <v>0</v>
          </cell>
          <cell r="G58">
            <v>2313303</v>
          </cell>
          <cell r="H58">
            <v>329818</v>
          </cell>
          <cell r="I58">
            <v>631170</v>
          </cell>
          <cell r="J58">
            <v>1301508</v>
          </cell>
          <cell r="K58">
            <v>307970</v>
          </cell>
          <cell r="L58">
            <v>3689225</v>
          </cell>
          <cell r="M58">
            <v>497926</v>
          </cell>
          <cell r="N58">
            <v>21221958</v>
          </cell>
          <cell r="O58">
            <v>8380900</v>
          </cell>
          <cell r="P58">
            <v>0</v>
          </cell>
          <cell r="Q58">
            <v>8380900</v>
          </cell>
        </row>
        <row r="59">
          <cell r="B59">
            <v>459847</v>
          </cell>
          <cell r="C59">
            <v>0</v>
          </cell>
          <cell r="D59">
            <v>459847</v>
          </cell>
          <cell r="E59">
            <v>369292</v>
          </cell>
          <cell r="F59">
            <v>0</v>
          </cell>
          <cell r="G59">
            <v>369292</v>
          </cell>
          <cell r="H59">
            <v>92140</v>
          </cell>
          <cell r="I59">
            <v>70506</v>
          </cell>
          <cell r="J59">
            <v>100424</v>
          </cell>
          <cell r="K59">
            <v>240385</v>
          </cell>
          <cell r="L59">
            <v>224545</v>
          </cell>
          <cell r="M59">
            <v>64804</v>
          </cell>
          <cell r="N59">
            <v>1621943</v>
          </cell>
          <cell r="O59">
            <v>825970</v>
          </cell>
          <cell r="P59">
            <v>0</v>
          </cell>
          <cell r="Q59">
            <v>825970</v>
          </cell>
        </row>
        <row r="60">
          <cell r="B60">
            <v>203602</v>
          </cell>
          <cell r="C60">
            <v>91538</v>
          </cell>
          <cell r="D60">
            <v>295140</v>
          </cell>
          <cell r="E60">
            <v>119388</v>
          </cell>
          <cell r="F60">
            <v>437</v>
          </cell>
          <cell r="G60">
            <v>119825</v>
          </cell>
          <cell r="H60">
            <v>56439</v>
          </cell>
          <cell r="I60">
            <v>64396</v>
          </cell>
          <cell r="J60">
            <v>2502</v>
          </cell>
          <cell r="K60">
            <v>3121</v>
          </cell>
          <cell r="L60">
            <v>266</v>
          </cell>
          <cell r="M60">
            <v>26742</v>
          </cell>
          <cell r="N60">
            <v>568431</v>
          </cell>
          <cell r="O60">
            <v>-3899</v>
          </cell>
          <cell r="P60">
            <v>0</v>
          </cell>
          <cell r="Q60">
            <v>-3899</v>
          </cell>
        </row>
        <row r="61">
          <cell r="B61">
            <v>1833512</v>
          </cell>
          <cell r="C61">
            <v>0</v>
          </cell>
          <cell r="D61">
            <v>1833512</v>
          </cell>
          <cell r="E61">
            <v>1462853</v>
          </cell>
          <cell r="F61">
            <v>0</v>
          </cell>
          <cell r="G61">
            <v>1462853</v>
          </cell>
          <cell r="H61">
            <v>363571</v>
          </cell>
          <cell r="I61">
            <v>215386</v>
          </cell>
          <cell r="J61">
            <v>149510</v>
          </cell>
          <cell r="K61">
            <v>190600</v>
          </cell>
          <cell r="L61">
            <v>0</v>
          </cell>
          <cell r="M61">
            <v>1019533</v>
          </cell>
          <cell r="N61">
            <v>5234965</v>
          </cell>
          <cell r="O61">
            <v>2533089</v>
          </cell>
          <cell r="P61">
            <v>44636</v>
          </cell>
          <cell r="Q61">
            <v>2577725</v>
          </cell>
        </row>
        <row r="62">
          <cell r="B62">
            <v>2363603</v>
          </cell>
          <cell r="C62">
            <v>234118</v>
          </cell>
          <cell r="D62">
            <v>2597721</v>
          </cell>
          <cell r="E62">
            <v>774627</v>
          </cell>
          <cell r="F62">
            <v>0</v>
          </cell>
          <cell r="G62">
            <v>774627</v>
          </cell>
          <cell r="H62">
            <v>190616</v>
          </cell>
          <cell r="I62">
            <v>321425</v>
          </cell>
          <cell r="J62">
            <v>448</v>
          </cell>
          <cell r="K62">
            <v>263183</v>
          </cell>
          <cell r="L62">
            <v>1071365</v>
          </cell>
          <cell r="M62">
            <v>270020</v>
          </cell>
          <cell r="N62">
            <v>5489405</v>
          </cell>
          <cell r="O62">
            <v>1191272</v>
          </cell>
          <cell r="P62">
            <v>0</v>
          </cell>
          <cell r="Q62">
            <v>1191272</v>
          </cell>
        </row>
        <row r="63">
          <cell r="B63">
            <v>654041</v>
          </cell>
          <cell r="C63">
            <v>0</v>
          </cell>
          <cell r="D63">
            <v>654041</v>
          </cell>
          <cell r="E63">
            <v>314057</v>
          </cell>
          <cell r="F63">
            <v>0</v>
          </cell>
          <cell r="G63">
            <v>314057</v>
          </cell>
          <cell r="H63">
            <v>123876</v>
          </cell>
          <cell r="I63">
            <v>46344</v>
          </cell>
          <cell r="J63">
            <v>16998</v>
          </cell>
          <cell r="K63">
            <v>60280</v>
          </cell>
          <cell r="L63">
            <v>0</v>
          </cell>
          <cell r="M63">
            <v>11443</v>
          </cell>
          <cell r="N63">
            <v>1227039</v>
          </cell>
          <cell r="O63">
            <v>232680</v>
          </cell>
          <cell r="P63">
            <v>0</v>
          </cell>
          <cell r="Q63">
            <v>232680</v>
          </cell>
        </row>
        <row r="64">
          <cell r="B64">
            <v>1376476</v>
          </cell>
          <cell r="C64">
            <v>106527</v>
          </cell>
          <cell r="D64">
            <v>1483003</v>
          </cell>
          <cell r="E64">
            <v>239755</v>
          </cell>
          <cell r="F64">
            <v>0</v>
          </cell>
          <cell r="G64">
            <v>239755</v>
          </cell>
          <cell r="H64">
            <v>238246</v>
          </cell>
          <cell r="I64">
            <v>75487</v>
          </cell>
          <cell r="J64">
            <v>180212</v>
          </cell>
          <cell r="K64">
            <v>685762</v>
          </cell>
          <cell r="L64">
            <v>188218</v>
          </cell>
          <cell r="M64">
            <v>456229</v>
          </cell>
          <cell r="N64">
            <v>3546912</v>
          </cell>
          <cell r="O64">
            <v>918960</v>
          </cell>
          <cell r="P64">
            <v>0</v>
          </cell>
          <cell r="Q64">
            <v>918960</v>
          </cell>
        </row>
        <row r="65">
          <cell r="B65">
            <v>407365</v>
          </cell>
          <cell r="C65">
            <v>0</v>
          </cell>
          <cell r="D65">
            <v>407365</v>
          </cell>
          <cell r="E65">
            <v>93853</v>
          </cell>
          <cell r="F65">
            <v>0</v>
          </cell>
          <cell r="G65">
            <v>93853</v>
          </cell>
          <cell r="H65">
            <v>87080</v>
          </cell>
          <cell r="I65">
            <v>42435</v>
          </cell>
          <cell r="J65">
            <v>0</v>
          </cell>
          <cell r="K65">
            <v>0</v>
          </cell>
          <cell r="L65">
            <v>0</v>
          </cell>
          <cell r="M65">
            <v>3946</v>
          </cell>
          <cell r="N65">
            <v>634679</v>
          </cell>
          <cell r="O65">
            <v>35503</v>
          </cell>
          <cell r="P65">
            <v>0</v>
          </cell>
          <cell r="Q65">
            <v>35503</v>
          </cell>
        </row>
        <row r="67">
          <cell r="B67">
            <v>74895863</v>
          </cell>
          <cell r="C67">
            <v>6459045</v>
          </cell>
          <cell r="D67">
            <v>81354908</v>
          </cell>
          <cell r="E67">
            <v>22849383</v>
          </cell>
          <cell r="F67">
            <v>916716</v>
          </cell>
          <cell r="G67">
            <v>23766099</v>
          </cell>
          <cell r="H67">
            <v>9142824</v>
          </cell>
          <cell r="I67">
            <v>9844799</v>
          </cell>
          <cell r="J67">
            <v>8840568</v>
          </cell>
          <cell r="K67">
            <v>8658989</v>
          </cell>
          <cell r="L67">
            <v>11153351</v>
          </cell>
          <cell r="M67">
            <v>15480378</v>
          </cell>
          <cell r="N67">
            <v>168241916</v>
          </cell>
          <cell r="O67">
            <v>101402147</v>
          </cell>
          <cell r="P67">
            <v>256244</v>
          </cell>
          <cell r="Q67">
            <v>101658391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5"/>
      <sheetName val="FA21"/>
      <sheetName val="Local"/>
      <sheetName val="531_pass"/>
      <sheetName val="Fed_Funds"/>
      <sheetName val="Comb_Fed"/>
      <sheetName val="Direct_Fed"/>
      <sheetName val="FMCSA"/>
      <sheetName val="NHTSA"/>
      <sheetName val="Other"/>
      <sheetName val="FHWA"/>
      <sheetName val="Rationale"/>
      <sheetName val="M80byState"/>
      <sheetName val="M80byType"/>
      <sheetName val="FLHP-M80"/>
      <sheetName val="FE10-MTS"/>
      <sheetName val="Budget-MTS"/>
      <sheetName val="NHTSAinput"/>
      <sheetName val="M80s"/>
      <sheetName val="FA3"/>
      <sheetName val="MTS Detail"/>
      <sheetName val="DAFIS"/>
      <sheetName val="MTS Summary"/>
      <sheetName val="Delphi"/>
    </sheetNames>
    <sheetDataSet>
      <sheetData sheetId="0"/>
      <sheetData sheetId="1">
        <row r="15">
          <cell r="B15">
            <v>667019.23105012462</v>
          </cell>
          <cell r="G15" t="str">
            <v xml:space="preserve"> </v>
          </cell>
          <cell r="H15">
            <v>2.1046792000000001</v>
          </cell>
          <cell r="I15">
            <v>14.085160800000001</v>
          </cell>
          <cell r="J15">
            <v>16.18984</v>
          </cell>
          <cell r="K15">
            <v>0</v>
          </cell>
          <cell r="L15">
            <v>0</v>
          </cell>
          <cell r="M15">
            <v>898573.21400000004</v>
          </cell>
          <cell r="N15">
            <v>898589.40384000004</v>
          </cell>
        </row>
        <row r="16">
          <cell r="G16">
            <v>0</v>
          </cell>
          <cell r="H16">
            <v>1230.6641841000003</v>
          </cell>
          <cell r="I16">
            <v>8235.9833859000009</v>
          </cell>
          <cell r="J16">
            <v>9466.647570000001</v>
          </cell>
          <cell r="K16">
            <v>0</v>
          </cell>
          <cell r="L16">
            <v>0</v>
          </cell>
          <cell r="M16">
            <v>539912.027</v>
          </cell>
          <cell r="N16">
            <v>549378.67457000003</v>
          </cell>
        </row>
        <row r="17">
          <cell r="G17">
            <v>0</v>
          </cell>
          <cell r="H17">
            <v>0.37340289999999998</v>
          </cell>
          <cell r="I17">
            <v>2.4989271</v>
          </cell>
          <cell r="J17">
            <v>2.8723299999999998</v>
          </cell>
          <cell r="K17">
            <v>0</v>
          </cell>
          <cell r="L17">
            <v>0</v>
          </cell>
          <cell r="M17">
            <v>695922.00699999998</v>
          </cell>
          <cell r="N17">
            <v>695924.87933000003</v>
          </cell>
        </row>
        <row r="18">
          <cell r="G18">
            <v>0</v>
          </cell>
          <cell r="H18">
            <v>178.6093309</v>
          </cell>
          <cell r="I18">
            <v>1195.3085991</v>
          </cell>
          <cell r="J18">
            <v>1373.9179300000001</v>
          </cell>
          <cell r="K18">
            <v>0</v>
          </cell>
          <cell r="L18">
            <v>0</v>
          </cell>
          <cell r="M18">
            <v>488944.06799999997</v>
          </cell>
          <cell r="N18">
            <v>490317.98592999997</v>
          </cell>
        </row>
        <row r="19">
          <cell r="G19">
            <v>0</v>
          </cell>
          <cell r="H19">
            <v>310.24566040000002</v>
          </cell>
          <cell r="I19">
            <v>2076.2594196</v>
          </cell>
          <cell r="J19">
            <v>2386.5050799999999</v>
          </cell>
          <cell r="K19">
            <v>0</v>
          </cell>
          <cell r="L19">
            <v>0</v>
          </cell>
          <cell r="M19">
            <v>3288818.4330000002</v>
          </cell>
          <cell r="N19">
            <v>3291204.9380800002</v>
          </cell>
        </row>
        <row r="20">
          <cell r="G20">
            <v>0</v>
          </cell>
          <cell r="H20">
            <v>2661.2810678999999</v>
          </cell>
          <cell r="I20">
            <v>17810.111762099998</v>
          </cell>
          <cell r="J20">
            <v>20471.392829999997</v>
          </cell>
          <cell r="K20">
            <v>0</v>
          </cell>
          <cell r="L20">
            <v>0</v>
          </cell>
          <cell r="M20">
            <v>1077087.922</v>
          </cell>
          <cell r="N20">
            <v>1097559.31483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460646.73100000003</v>
          </cell>
          <cell r="N21">
            <v>460646.73100000003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205864.02100000001</v>
          </cell>
          <cell r="N22">
            <v>205864.02100000001</v>
          </cell>
        </row>
        <row r="23">
          <cell r="G23">
            <v>0</v>
          </cell>
          <cell r="H23">
            <v>8.7642672000000008</v>
          </cell>
          <cell r="I23">
            <v>58.6531728</v>
          </cell>
          <cell r="J23">
            <v>67.417439999999999</v>
          </cell>
          <cell r="K23">
            <v>0</v>
          </cell>
          <cell r="L23">
            <v>0</v>
          </cell>
          <cell r="M23">
            <v>200732.11300000001</v>
          </cell>
          <cell r="N23">
            <v>200799.53044</v>
          </cell>
        </row>
        <row r="24">
          <cell r="G24">
            <v>0</v>
          </cell>
          <cell r="H24">
            <v>57.413040100000003</v>
          </cell>
          <cell r="I24">
            <v>384.22572990000003</v>
          </cell>
          <cell r="J24">
            <v>441.63877000000002</v>
          </cell>
          <cell r="K24">
            <v>0</v>
          </cell>
          <cell r="L24">
            <v>0</v>
          </cell>
          <cell r="M24">
            <v>2156340.7220000001</v>
          </cell>
          <cell r="N24">
            <v>2156782.3607700001</v>
          </cell>
        </row>
        <row r="25">
          <cell r="G25">
            <v>0</v>
          </cell>
          <cell r="H25">
            <v>7.4878700000000006E-2</v>
          </cell>
          <cell r="I25">
            <v>0.50111130000000004</v>
          </cell>
          <cell r="J25">
            <v>0.57599</v>
          </cell>
          <cell r="K25">
            <v>0</v>
          </cell>
          <cell r="L25">
            <v>0</v>
          </cell>
          <cell r="M25">
            <v>1331163.9639999999</v>
          </cell>
          <cell r="N25">
            <v>1331164.53999</v>
          </cell>
        </row>
        <row r="26">
          <cell r="G26">
            <v>0</v>
          </cell>
          <cell r="H26">
            <v>114.25076260000002</v>
          </cell>
          <cell r="I26">
            <v>764.60125740000001</v>
          </cell>
          <cell r="J26">
            <v>878.85202000000004</v>
          </cell>
          <cell r="K26">
            <v>0</v>
          </cell>
          <cell r="L26">
            <v>0</v>
          </cell>
          <cell r="M26">
            <v>232712.97700000001</v>
          </cell>
          <cell r="N26">
            <v>233591.82902</v>
          </cell>
        </row>
        <row r="27">
          <cell r="G27">
            <v>0</v>
          </cell>
          <cell r="H27">
            <v>21.994464700000002</v>
          </cell>
          <cell r="I27">
            <v>147.19372530000001</v>
          </cell>
          <cell r="J27">
            <v>169.18819000000002</v>
          </cell>
          <cell r="K27">
            <v>0</v>
          </cell>
          <cell r="L27">
            <v>0</v>
          </cell>
          <cell r="M27">
            <v>386734.88500000001</v>
          </cell>
          <cell r="N27">
            <v>386904.07319000002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1662895.827</v>
          </cell>
          <cell r="N28">
            <v>1662895.827</v>
          </cell>
        </row>
        <row r="29">
          <cell r="G29">
            <v>0</v>
          </cell>
          <cell r="H29">
            <v>1.5758925000000001</v>
          </cell>
          <cell r="I29">
            <v>10.546357500000001</v>
          </cell>
          <cell r="J29">
            <v>12.122250000000001</v>
          </cell>
          <cell r="K29">
            <v>0</v>
          </cell>
          <cell r="L29">
            <v>0</v>
          </cell>
          <cell r="M29">
            <v>1139398.2039999999</v>
          </cell>
          <cell r="N29">
            <v>1139410.3262499999</v>
          </cell>
        </row>
        <row r="30">
          <cell r="G30">
            <v>0</v>
          </cell>
          <cell r="H30">
            <v>3.6440443000000005</v>
          </cell>
          <cell r="I30">
            <v>24.387065700000001</v>
          </cell>
          <cell r="J30">
            <v>28.031110000000002</v>
          </cell>
          <cell r="K30">
            <v>0</v>
          </cell>
          <cell r="L30">
            <v>0</v>
          </cell>
          <cell r="M30">
            <v>559782.652</v>
          </cell>
          <cell r="N30">
            <v>559810.68310999998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326603.98499999999</v>
          </cell>
          <cell r="N31">
            <v>326603.98499999999</v>
          </cell>
        </row>
        <row r="32">
          <cell r="G32">
            <v>0</v>
          </cell>
          <cell r="H32">
            <v>157.9880757</v>
          </cell>
          <cell r="I32">
            <v>1057.3048142999999</v>
          </cell>
          <cell r="J32">
            <v>1215.2928899999999</v>
          </cell>
          <cell r="K32">
            <v>0</v>
          </cell>
          <cell r="L32">
            <v>0</v>
          </cell>
          <cell r="M32">
            <v>732764.08900000004</v>
          </cell>
          <cell r="N32">
            <v>733979.38189000008</v>
          </cell>
        </row>
        <row r="33">
          <cell r="G33">
            <v>0</v>
          </cell>
          <cell r="H33">
            <v>13.6413355</v>
          </cell>
          <cell r="I33">
            <v>91.292014500000008</v>
          </cell>
          <cell r="J33">
            <v>104.93335</v>
          </cell>
          <cell r="K33">
            <v>0</v>
          </cell>
          <cell r="L33">
            <v>0</v>
          </cell>
          <cell r="M33">
            <v>704230.25800000003</v>
          </cell>
          <cell r="N33">
            <v>704335.19134999998</v>
          </cell>
        </row>
        <row r="34">
          <cell r="G34">
            <v>0</v>
          </cell>
          <cell r="H34">
            <v>0.11499280000000001</v>
          </cell>
          <cell r="I34">
            <v>0.76956720000000001</v>
          </cell>
          <cell r="J34">
            <v>0.88456000000000001</v>
          </cell>
          <cell r="K34">
            <v>0</v>
          </cell>
          <cell r="L34">
            <v>0</v>
          </cell>
          <cell r="M34">
            <v>215602.60500000001</v>
          </cell>
          <cell r="N34">
            <v>215603.48956000002</v>
          </cell>
        </row>
        <row r="35">
          <cell r="G35">
            <v>0</v>
          </cell>
          <cell r="H35">
            <v>292.19983780000001</v>
          </cell>
          <cell r="I35">
            <v>1955.4912222</v>
          </cell>
          <cell r="J35">
            <v>2247.6910600000001</v>
          </cell>
          <cell r="K35">
            <v>0</v>
          </cell>
          <cell r="L35">
            <v>0</v>
          </cell>
          <cell r="M35">
            <v>495709.41200000001</v>
          </cell>
          <cell r="N35">
            <v>497957.10305999999</v>
          </cell>
        </row>
        <row r="36">
          <cell r="G36">
            <v>0</v>
          </cell>
          <cell r="H36">
            <v>1.1421059</v>
          </cell>
          <cell r="I36">
            <v>7.6433241000000001</v>
          </cell>
          <cell r="J36">
            <v>8.7854299999999999</v>
          </cell>
          <cell r="K36">
            <v>0</v>
          </cell>
          <cell r="L36">
            <v>0</v>
          </cell>
          <cell r="M36">
            <v>532571.04200000002</v>
          </cell>
          <cell r="N36">
            <v>532579.82743000006</v>
          </cell>
        </row>
        <row r="37">
          <cell r="G37">
            <v>0</v>
          </cell>
          <cell r="H37">
            <v>350.59523330000002</v>
          </cell>
          <cell r="I37">
            <v>2346.2911767000001</v>
          </cell>
          <cell r="J37">
            <v>2696.8864100000001</v>
          </cell>
          <cell r="K37">
            <v>0</v>
          </cell>
          <cell r="L37">
            <v>0</v>
          </cell>
          <cell r="M37">
            <v>945143.16899999999</v>
          </cell>
          <cell r="N37">
            <v>947840.05541000003</v>
          </cell>
        </row>
        <row r="38">
          <cell r="G38">
            <v>0</v>
          </cell>
          <cell r="H38">
            <v>61.250989800000006</v>
          </cell>
          <cell r="I38">
            <v>409.91047020000002</v>
          </cell>
          <cell r="J38">
            <v>471.16146000000003</v>
          </cell>
          <cell r="K38">
            <v>0</v>
          </cell>
          <cell r="L38">
            <v>0</v>
          </cell>
          <cell r="M38">
            <v>584676.027</v>
          </cell>
          <cell r="N38">
            <v>585147.18845999998</v>
          </cell>
        </row>
        <row r="39">
          <cell r="G39">
            <v>0</v>
          </cell>
          <cell r="H39">
            <v>24.472890000000003</v>
          </cell>
          <cell r="I39">
            <v>163.78011000000001</v>
          </cell>
          <cell r="J39">
            <v>188.25300000000001</v>
          </cell>
          <cell r="K39">
            <v>0</v>
          </cell>
          <cell r="L39">
            <v>0</v>
          </cell>
          <cell r="M39">
            <v>496704.946</v>
          </cell>
          <cell r="N39">
            <v>496893.19900000002</v>
          </cell>
        </row>
        <row r="40">
          <cell r="G40">
            <v>0</v>
          </cell>
          <cell r="H40">
            <v>8.7346713999999999</v>
          </cell>
          <cell r="I40">
            <v>58.455108600000003</v>
          </cell>
          <cell r="J40">
            <v>67.189779999999999</v>
          </cell>
          <cell r="K40">
            <v>0</v>
          </cell>
          <cell r="L40">
            <v>0</v>
          </cell>
          <cell r="M40">
            <v>802651.17799999996</v>
          </cell>
          <cell r="N40">
            <v>802718.36777999997</v>
          </cell>
        </row>
        <row r="41">
          <cell r="G41">
            <v>0</v>
          </cell>
          <cell r="H41">
            <v>2440.0493493999998</v>
          </cell>
          <cell r="I41">
            <v>16329.561030599998</v>
          </cell>
          <cell r="J41">
            <v>18769.610379999998</v>
          </cell>
          <cell r="K41">
            <v>0</v>
          </cell>
          <cell r="L41">
            <v>0</v>
          </cell>
          <cell r="M41">
            <v>470916.967</v>
          </cell>
          <cell r="N41">
            <v>489686.57738000003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312179.25100000005</v>
          </cell>
          <cell r="N42">
            <v>312179.25100000005</v>
          </cell>
        </row>
        <row r="43">
          <cell r="G43">
            <v>0</v>
          </cell>
          <cell r="H43">
            <v>526.91202590000012</v>
          </cell>
          <cell r="I43">
            <v>3526.2574041000003</v>
          </cell>
          <cell r="J43">
            <v>4053.1694300000004</v>
          </cell>
          <cell r="K43">
            <v>0</v>
          </cell>
          <cell r="L43">
            <v>0</v>
          </cell>
          <cell r="M43">
            <v>299933.63799999998</v>
          </cell>
          <cell r="N43">
            <v>303986.80742999999</v>
          </cell>
        </row>
        <row r="44">
          <cell r="G44">
            <v>0</v>
          </cell>
          <cell r="H44">
            <v>252.09881970000001</v>
          </cell>
          <cell r="I44">
            <v>1687.1228703000002</v>
          </cell>
          <cell r="J44">
            <v>1939.2216900000001</v>
          </cell>
          <cell r="K44">
            <v>0</v>
          </cell>
          <cell r="L44">
            <v>0</v>
          </cell>
          <cell r="M44">
            <v>195077.91999999998</v>
          </cell>
          <cell r="N44">
            <v>197017.14168999999</v>
          </cell>
        </row>
        <row r="45">
          <cell r="G45">
            <v>0</v>
          </cell>
          <cell r="H45">
            <v>68.415549800000008</v>
          </cell>
          <cell r="I45">
            <v>457.85791019999999</v>
          </cell>
          <cell r="J45">
            <v>526.27346</v>
          </cell>
          <cell r="K45">
            <v>0</v>
          </cell>
          <cell r="L45">
            <v>0</v>
          </cell>
          <cell r="M45">
            <v>937852.91</v>
          </cell>
          <cell r="N45">
            <v>938379.18346000009</v>
          </cell>
        </row>
        <row r="46">
          <cell r="G46">
            <v>0</v>
          </cell>
          <cell r="H46">
            <v>7.3927893000000005</v>
          </cell>
          <cell r="I46">
            <v>49.474820699999995</v>
          </cell>
          <cell r="J46">
            <v>56.867609999999999</v>
          </cell>
          <cell r="K46">
            <v>0</v>
          </cell>
          <cell r="L46">
            <v>0</v>
          </cell>
          <cell r="M46">
            <v>437310.57500000001</v>
          </cell>
          <cell r="N46">
            <v>437367.44261000003</v>
          </cell>
        </row>
        <row r="47">
          <cell r="G47">
            <v>0</v>
          </cell>
          <cell r="H47">
            <v>745.01119030000007</v>
          </cell>
          <cell r="I47">
            <v>4985.8441197000002</v>
          </cell>
          <cell r="J47">
            <v>5730.8553099999999</v>
          </cell>
          <cell r="K47">
            <v>0</v>
          </cell>
          <cell r="L47">
            <v>0</v>
          </cell>
          <cell r="M47">
            <v>1812152.9979999999</v>
          </cell>
          <cell r="N47">
            <v>1817883.8533099999</v>
          </cell>
        </row>
        <row r="48">
          <cell r="G48">
            <v>0</v>
          </cell>
          <cell r="H48">
            <v>87.867837199999997</v>
          </cell>
          <cell r="I48">
            <v>588.03860280000004</v>
          </cell>
          <cell r="J48">
            <v>675.90643999999998</v>
          </cell>
          <cell r="K48">
            <v>0</v>
          </cell>
          <cell r="L48">
            <v>0</v>
          </cell>
          <cell r="M48">
            <v>1151939.6629999999</v>
          </cell>
          <cell r="N48">
            <v>1152615.56944</v>
          </cell>
        </row>
        <row r="49">
          <cell r="G49">
            <v>0</v>
          </cell>
          <cell r="H49">
            <v>171.30825139999999</v>
          </cell>
          <cell r="I49">
            <v>1146.4475285999999</v>
          </cell>
          <cell r="J49">
            <v>1317.75578</v>
          </cell>
          <cell r="K49">
            <v>0</v>
          </cell>
          <cell r="L49">
            <v>0</v>
          </cell>
          <cell r="M49">
            <v>283346.95799999998</v>
          </cell>
          <cell r="N49">
            <v>284664.71377999999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1390286.7139999999</v>
          </cell>
          <cell r="N50">
            <v>1390286.7139999999</v>
          </cell>
        </row>
        <row r="51">
          <cell r="G51">
            <v>0</v>
          </cell>
          <cell r="H51">
            <v>0.14822860000000002</v>
          </cell>
          <cell r="I51">
            <v>0.99199139999999997</v>
          </cell>
          <cell r="J51">
            <v>1.14022</v>
          </cell>
          <cell r="K51">
            <v>0</v>
          </cell>
          <cell r="L51">
            <v>0</v>
          </cell>
          <cell r="M51">
            <v>611302.875</v>
          </cell>
          <cell r="N51">
            <v>611304.01521999994</v>
          </cell>
        </row>
        <row r="52">
          <cell r="G52">
            <v>0</v>
          </cell>
          <cell r="H52">
            <v>1954.5845735</v>
          </cell>
          <cell r="I52">
            <v>13080.681376499999</v>
          </cell>
          <cell r="J52">
            <v>15035.265949999999</v>
          </cell>
          <cell r="K52">
            <v>0</v>
          </cell>
          <cell r="L52">
            <v>0</v>
          </cell>
          <cell r="M52">
            <v>421620.41800000001</v>
          </cell>
          <cell r="N52">
            <v>436655.68394999998</v>
          </cell>
        </row>
        <row r="53">
          <cell r="G53">
            <v>0</v>
          </cell>
          <cell r="H53">
            <v>210.88996890000001</v>
          </cell>
          <cell r="I53">
            <v>1411.3405611000001</v>
          </cell>
          <cell r="J53">
            <v>1622.23053</v>
          </cell>
          <cell r="K53">
            <v>0</v>
          </cell>
          <cell r="L53">
            <v>0</v>
          </cell>
          <cell r="M53">
            <v>1714775.308</v>
          </cell>
          <cell r="N53">
            <v>1716397.53853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275957.90399999998</v>
          </cell>
          <cell r="N54">
            <v>275957.90399999998</v>
          </cell>
        </row>
        <row r="55">
          <cell r="G55">
            <v>0</v>
          </cell>
          <cell r="H55">
            <v>285.65309630000002</v>
          </cell>
          <cell r="I55">
            <v>1911.6784137</v>
          </cell>
          <cell r="J55">
            <v>2197.33151</v>
          </cell>
          <cell r="K55">
            <v>0</v>
          </cell>
          <cell r="L55">
            <v>0</v>
          </cell>
          <cell r="M55">
            <v>733799.16299999994</v>
          </cell>
          <cell r="N55">
            <v>735996.49450999999</v>
          </cell>
        </row>
        <row r="56">
          <cell r="G56">
            <v>0</v>
          </cell>
          <cell r="H56">
            <v>158.39850000000001</v>
          </cell>
          <cell r="I56">
            <v>1060.0515</v>
          </cell>
          <cell r="J56">
            <v>1218.45</v>
          </cell>
          <cell r="K56">
            <v>0</v>
          </cell>
          <cell r="L56">
            <v>0</v>
          </cell>
          <cell r="M56">
            <v>328409.57900000003</v>
          </cell>
          <cell r="N56">
            <v>329628.02900000004</v>
          </cell>
        </row>
        <row r="57">
          <cell r="G57">
            <v>0</v>
          </cell>
          <cell r="H57">
            <v>823.55600600000014</v>
          </cell>
          <cell r="I57">
            <v>5511.4901940000009</v>
          </cell>
          <cell r="J57">
            <v>6335.0462000000007</v>
          </cell>
          <cell r="K57">
            <v>0</v>
          </cell>
          <cell r="L57">
            <v>0</v>
          </cell>
          <cell r="M57">
            <v>842424.60100000002</v>
          </cell>
          <cell r="N57">
            <v>848759.64720000001</v>
          </cell>
        </row>
        <row r="58">
          <cell r="G58">
            <v>0</v>
          </cell>
          <cell r="H58">
            <v>98.909513300000015</v>
          </cell>
          <cell r="I58">
            <v>661.93289670000013</v>
          </cell>
          <cell r="J58">
            <v>760.8424100000002</v>
          </cell>
          <cell r="K58">
            <v>0</v>
          </cell>
          <cell r="L58">
            <v>0</v>
          </cell>
          <cell r="M58">
            <v>3265742.9980000001</v>
          </cell>
          <cell r="N58">
            <v>3266503.8404100002</v>
          </cell>
        </row>
        <row r="59">
          <cell r="G59">
            <v>0</v>
          </cell>
          <cell r="H59">
            <v>4.7296209999999999</v>
          </cell>
          <cell r="I59">
            <v>31.652078999999993</v>
          </cell>
          <cell r="J59">
            <v>36.381699999999995</v>
          </cell>
          <cell r="K59">
            <v>0</v>
          </cell>
          <cell r="L59">
            <v>0</v>
          </cell>
          <cell r="M59">
            <v>438834.68400000001</v>
          </cell>
          <cell r="N59">
            <v>438871.06570000004</v>
          </cell>
        </row>
        <row r="60">
          <cell r="G60">
            <v>0</v>
          </cell>
          <cell r="H60">
            <v>0.9695218000000001</v>
          </cell>
          <cell r="I60">
            <v>6.4883382000000003</v>
          </cell>
          <cell r="J60">
            <v>7.4578600000000002</v>
          </cell>
          <cell r="K60">
            <v>0</v>
          </cell>
          <cell r="L60">
            <v>0</v>
          </cell>
          <cell r="M60">
            <v>291640.81699999998</v>
          </cell>
          <cell r="N60">
            <v>291648.27486</v>
          </cell>
        </row>
        <row r="61">
          <cell r="G61">
            <v>0</v>
          </cell>
          <cell r="H61">
            <v>788.65148309999995</v>
          </cell>
          <cell r="I61">
            <v>5277.8983869000003</v>
          </cell>
          <cell r="J61">
            <v>6066.5498700000007</v>
          </cell>
          <cell r="K61">
            <v>0</v>
          </cell>
          <cell r="L61">
            <v>0</v>
          </cell>
          <cell r="M61">
            <v>1248609.281</v>
          </cell>
          <cell r="N61">
            <v>1254675.8308699999</v>
          </cell>
        </row>
        <row r="62">
          <cell r="G62">
            <v>0</v>
          </cell>
          <cell r="H62">
            <v>1990.1588213000002</v>
          </cell>
          <cell r="I62">
            <v>13318.755188700001</v>
          </cell>
          <cell r="J62">
            <v>15308.91401</v>
          </cell>
          <cell r="K62">
            <v>0</v>
          </cell>
          <cell r="L62">
            <v>0</v>
          </cell>
          <cell r="M62">
            <v>1028061.615</v>
          </cell>
          <cell r="N62">
            <v>1043370.5290099999</v>
          </cell>
        </row>
        <row r="63">
          <cell r="G63">
            <v>0</v>
          </cell>
          <cell r="H63">
            <v>11.939816200000001</v>
          </cell>
          <cell r="I63">
            <v>79.904923800000006</v>
          </cell>
          <cell r="J63">
            <v>91.844740000000002</v>
          </cell>
          <cell r="K63">
            <v>0</v>
          </cell>
          <cell r="L63">
            <v>0</v>
          </cell>
          <cell r="M63">
            <v>388991.31199999998</v>
          </cell>
          <cell r="N63">
            <v>389083.15673999995</v>
          </cell>
        </row>
        <row r="64">
          <cell r="G64">
            <v>0</v>
          </cell>
          <cell r="H64">
            <v>12.491688300000002</v>
          </cell>
          <cell r="I64">
            <v>83.598221699999996</v>
          </cell>
          <cell r="J64">
            <v>96.089910000000003</v>
          </cell>
          <cell r="K64">
            <v>0</v>
          </cell>
          <cell r="L64">
            <v>0</v>
          </cell>
          <cell r="M64">
            <v>846810.01699999999</v>
          </cell>
          <cell r="N64">
            <v>846906.10690999997</v>
          </cell>
        </row>
        <row r="65">
          <cell r="G65">
            <v>0</v>
          </cell>
          <cell r="H65">
            <v>146.07889270000001</v>
          </cell>
          <cell r="I65">
            <v>977.60489730000006</v>
          </cell>
          <cell r="J65">
            <v>1123.68379</v>
          </cell>
          <cell r="K65">
            <v>0</v>
          </cell>
          <cell r="L65">
            <v>0</v>
          </cell>
          <cell r="M65">
            <v>361317.84399999998</v>
          </cell>
          <cell r="N65">
            <v>362441.52778999996</v>
          </cell>
        </row>
        <row r="66">
          <cell r="G66">
            <v>0</v>
          </cell>
          <cell r="H66">
            <v>0</v>
          </cell>
          <cell r="I66">
            <v>489159.37806150003</v>
          </cell>
          <cell r="J66">
            <v>489159.37806150003</v>
          </cell>
          <cell r="K66">
            <v>215562.76</v>
          </cell>
          <cell r="L66">
            <v>1876031.7118099991</v>
          </cell>
          <cell r="M66">
            <v>1467176.9863999579</v>
          </cell>
          <cell r="N66">
            <v>4047930.8362714569</v>
          </cell>
        </row>
        <row r="67">
          <cell r="G67">
            <v>0</v>
          </cell>
          <cell r="H67">
            <v>16287.351351700001</v>
          </cell>
          <cell r="I67">
            <v>598159.34479980008</v>
          </cell>
          <cell r="J67">
            <v>614446.69615149999</v>
          </cell>
          <cell r="K67">
            <v>215562.76</v>
          </cell>
          <cell r="L67">
            <v>1876031.7118099991</v>
          </cell>
          <cell r="M67">
            <v>42718659.474399954</v>
          </cell>
          <cell r="N67">
            <v>45424700.642361462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9609.2217400000009</v>
          </cell>
          <cell r="N68">
            <v>9609.2217400000009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25900.313969999999</v>
          </cell>
          <cell r="N69">
            <v>25900.313969999999</v>
          </cell>
        </row>
        <row r="70">
          <cell r="G70">
            <v>0</v>
          </cell>
          <cell r="H70">
            <v>6.3097060000000003</v>
          </cell>
          <cell r="I70">
            <v>42.226494000000002</v>
          </cell>
          <cell r="J70">
            <v>48.536200000000001</v>
          </cell>
          <cell r="K70">
            <v>0</v>
          </cell>
          <cell r="L70">
            <v>0</v>
          </cell>
          <cell r="M70">
            <v>95089.953540000017</v>
          </cell>
          <cell r="N70">
            <v>95138.489740000019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4335.9845699999996</v>
          </cell>
          <cell r="N71">
            <v>4335.9845699999996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13126.49028</v>
          </cell>
          <cell r="N72">
            <v>13126.49028</v>
          </cell>
        </row>
        <row r="73">
          <cell r="G73">
            <v>0</v>
          </cell>
          <cell r="H73">
            <v>16293.661057700001</v>
          </cell>
          <cell r="I73">
            <v>598201.57129380002</v>
          </cell>
          <cell r="J73">
            <v>614495.23235149996</v>
          </cell>
          <cell r="K73">
            <v>215562.76</v>
          </cell>
          <cell r="L73">
            <v>1876031.7118099991</v>
          </cell>
          <cell r="M73">
            <v>42866721.43849995</v>
          </cell>
          <cell r="N73">
            <v>45572811.14266146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f2"/>
    </sheetNames>
    <sheetDataSet>
      <sheetData sheetId="0">
        <row r="15">
          <cell r="B15">
            <v>11248</v>
          </cell>
          <cell r="C15">
            <v>23521</v>
          </cell>
          <cell r="D15">
            <v>134601</v>
          </cell>
          <cell r="E15">
            <v>169370</v>
          </cell>
          <cell r="F15">
            <v>295891</v>
          </cell>
          <cell r="G15">
            <v>237</v>
          </cell>
          <cell r="H15">
            <v>62945</v>
          </cell>
          <cell r="I15">
            <v>48609</v>
          </cell>
          <cell r="J15">
            <v>215262</v>
          </cell>
          <cell r="K15">
            <v>17818</v>
          </cell>
          <cell r="L15">
            <v>37589</v>
          </cell>
          <cell r="M15">
            <v>0</v>
          </cell>
          <cell r="N15">
            <v>5789</v>
          </cell>
          <cell r="O15">
            <v>853510</v>
          </cell>
        </row>
        <row r="16">
          <cell r="B16">
            <v>5181</v>
          </cell>
          <cell r="C16">
            <v>25070</v>
          </cell>
          <cell r="D16">
            <v>115551</v>
          </cell>
          <cell r="E16">
            <v>145802</v>
          </cell>
          <cell r="F16">
            <v>51262</v>
          </cell>
          <cell r="G16">
            <v>53170</v>
          </cell>
          <cell r="H16">
            <v>4593</v>
          </cell>
          <cell r="I16">
            <v>14615</v>
          </cell>
          <cell r="J16">
            <v>17260</v>
          </cell>
          <cell r="K16">
            <v>17082</v>
          </cell>
          <cell r="L16">
            <v>53652</v>
          </cell>
          <cell r="M16">
            <v>0</v>
          </cell>
          <cell r="N16">
            <v>0</v>
          </cell>
          <cell r="O16">
            <v>357436</v>
          </cell>
        </row>
        <row r="17">
          <cell r="B17">
            <v>29935</v>
          </cell>
          <cell r="C17">
            <v>47194</v>
          </cell>
          <cell r="D17">
            <v>406847</v>
          </cell>
          <cell r="E17">
            <v>483976</v>
          </cell>
          <cell r="F17">
            <v>283782</v>
          </cell>
          <cell r="G17">
            <v>1021</v>
          </cell>
          <cell r="H17">
            <v>100554</v>
          </cell>
          <cell r="I17">
            <v>122875</v>
          </cell>
          <cell r="J17">
            <v>74640</v>
          </cell>
          <cell r="K17">
            <v>59719</v>
          </cell>
          <cell r="L17">
            <v>129076</v>
          </cell>
          <cell r="M17">
            <v>0</v>
          </cell>
          <cell r="N17">
            <v>145</v>
          </cell>
          <cell r="O17">
            <v>1255788</v>
          </cell>
        </row>
        <row r="18">
          <cell r="B18">
            <v>2518</v>
          </cell>
          <cell r="C18">
            <v>0</v>
          </cell>
          <cell r="D18">
            <v>98988</v>
          </cell>
          <cell r="E18">
            <v>101506</v>
          </cell>
          <cell r="F18">
            <v>254823</v>
          </cell>
          <cell r="G18">
            <v>0</v>
          </cell>
          <cell r="H18">
            <v>0</v>
          </cell>
          <cell r="I18">
            <v>65551</v>
          </cell>
          <cell r="J18">
            <v>106762</v>
          </cell>
          <cell r="K18">
            <v>10144</v>
          </cell>
          <cell r="L18">
            <v>90229</v>
          </cell>
          <cell r="M18">
            <v>0</v>
          </cell>
          <cell r="N18">
            <v>20324</v>
          </cell>
          <cell r="O18">
            <v>649339</v>
          </cell>
        </row>
        <row r="19">
          <cell r="B19">
            <v>117874</v>
          </cell>
          <cell r="C19">
            <v>615087</v>
          </cell>
          <cell r="D19">
            <v>3178930</v>
          </cell>
          <cell r="E19">
            <v>3911891</v>
          </cell>
          <cell r="F19">
            <v>2356797</v>
          </cell>
          <cell r="G19">
            <v>12419</v>
          </cell>
          <cell r="H19">
            <v>564155</v>
          </cell>
          <cell r="I19">
            <v>213363</v>
          </cell>
          <cell r="J19">
            <v>1532195</v>
          </cell>
          <cell r="K19">
            <v>713939</v>
          </cell>
          <cell r="L19">
            <v>247203</v>
          </cell>
          <cell r="M19">
            <v>0</v>
          </cell>
          <cell r="N19">
            <v>1019114</v>
          </cell>
          <cell r="O19">
            <v>10571076</v>
          </cell>
        </row>
        <row r="20">
          <cell r="B20">
            <v>13046</v>
          </cell>
          <cell r="C20">
            <v>41976</v>
          </cell>
          <cell r="D20">
            <v>37490</v>
          </cell>
          <cell r="E20">
            <v>92512</v>
          </cell>
          <cell r="F20">
            <v>430871</v>
          </cell>
          <cell r="G20">
            <v>65129</v>
          </cell>
          <cell r="H20">
            <v>195427</v>
          </cell>
          <cell r="I20">
            <v>109876</v>
          </cell>
          <cell r="J20">
            <v>167578</v>
          </cell>
          <cell r="K20">
            <v>42775</v>
          </cell>
          <cell r="L20">
            <v>175450</v>
          </cell>
          <cell r="M20">
            <v>44850</v>
          </cell>
          <cell r="N20">
            <v>0</v>
          </cell>
          <cell r="O20">
            <v>1324468</v>
          </cell>
        </row>
        <row r="21">
          <cell r="B21">
            <v>2801</v>
          </cell>
          <cell r="C21">
            <v>29048</v>
          </cell>
          <cell r="D21">
            <v>237182</v>
          </cell>
          <cell r="E21">
            <v>269031</v>
          </cell>
          <cell r="F21">
            <v>277309</v>
          </cell>
          <cell r="G21">
            <v>66605</v>
          </cell>
          <cell r="H21">
            <v>97106</v>
          </cell>
          <cell r="I21">
            <v>34120</v>
          </cell>
          <cell r="J21">
            <v>34760</v>
          </cell>
          <cell r="K21">
            <v>0</v>
          </cell>
          <cell r="L21">
            <v>0</v>
          </cell>
          <cell r="M21">
            <v>0</v>
          </cell>
          <cell r="N21">
            <v>4245</v>
          </cell>
          <cell r="O21">
            <v>783176</v>
          </cell>
        </row>
        <row r="22">
          <cell r="B22">
            <v>217</v>
          </cell>
          <cell r="C22">
            <v>596</v>
          </cell>
          <cell r="D22">
            <v>5608</v>
          </cell>
          <cell r="E22">
            <v>6421</v>
          </cell>
          <cell r="F22">
            <v>8003</v>
          </cell>
          <cell r="G22">
            <v>1537</v>
          </cell>
          <cell r="H22">
            <v>8885</v>
          </cell>
          <cell r="I22">
            <v>3010</v>
          </cell>
          <cell r="J22">
            <v>28046</v>
          </cell>
          <cell r="K22">
            <v>1645</v>
          </cell>
          <cell r="L22">
            <v>1247</v>
          </cell>
          <cell r="M22">
            <v>0</v>
          </cell>
          <cell r="N22">
            <v>0</v>
          </cell>
          <cell r="O22">
            <v>58794</v>
          </cell>
        </row>
        <row r="23">
          <cell r="B23" t="str">
            <v>N/A</v>
          </cell>
          <cell r="C23" t="str">
            <v>N/A</v>
          </cell>
          <cell r="D23" t="str">
            <v>N/A</v>
          </cell>
          <cell r="E23" t="str">
            <v>N/A</v>
          </cell>
          <cell r="F23" t="str">
            <v>N/A</v>
          </cell>
          <cell r="G23" t="str">
            <v>N/A</v>
          </cell>
          <cell r="H23" t="str">
            <v>N/A</v>
          </cell>
          <cell r="I23" t="str">
            <v>N/A</v>
          </cell>
          <cell r="J23" t="str">
            <v>N/A</v>
          </cell>
          <cell r="K23" t="str">
            <v>N/A</v>
          </cell>
          <cell r="L23" t="str">
            <v>N/A</v>
          </cell>
          <cell r="M23" t="str">
            <v>N/A</v>
          </cell>
          <cell r="N23" t="str">
            <v>N/A</v>
          </cell>
          <cell r="O23" t="str">
            <v>N/A</v>
          </cell>
        </row>
        <row r="24">
          <cell r="B24">
            <v>125514</v>
          </cell>
          <cell r="C24">
            <v>118127</v>
          </cell>
          <cell r="D24">
            <v>1039492</v>
          </cell>
          <cell r="E24">
            <v>1283133</v>
          </cell>
          <cell r="F24">
            <v>807495</v>
          </cell>
          <cell r="G24">
            <v>97</v>
          </cell>
          <cell r="H24">
            <v>349238</v>
          </cell>
          <cell r="I24">
            <v>197960</v>
          </cell>
          <cell r="J24">
            <v>694191</v>
          </cell>
          <cell r="K24">
            <v>168250</v>
          </cell>
          <cell r="L24">
            <v>279080</v>
          </cell>
          <cell r="M24">
            <v>0</v>
          </cell>
          <cell r="N24">
            <v>427313</v>
          </cell>
          <cell r="O24">
            <v>4206757</v>
          </cell>
        </row>
        <row r="25">
          <cell r="B25">
            <v>16180</v>
          </cell>
          <cell r="C25">
            <v>25126</v>
          </cell>
          <cell r="D25">
            <v>231479</v>
          </cell>
          <cell r="E25">
            <v>272785</v>
          </cell>
          <cell r="F25">
            <v>269889</v>
          </cell>
          <cell r="G25">
            <v>465</v>
          </cell>
          <cell r="H25">
            <v>48222</v>
          </cell>
          <cell r="I25">
            <v>123996</v>
          </cell>
          <cell r="J25">
            <v>170711</v>
          </cell>
          <cell r="K25">
            <v>5311</v>
          </cell>
          <cell r="L25">
            <v>8635</v>
          </cell>
          <cell r="M25">
            <v>0</v>
          </cell>
          <cell r="N25">
            <v>57097</v>
          </cell>
          <cell r="O25">
            <v>957111</v>
          </cell>
        </row>
        <row r="26">
          <cell r="B26">
            <v>110</v>
          </cell>
          <cell r="C26">
            <v>18571</v>
          </cell>
          <cell r="D26">
            <v>126541</v>
          </cell>
          <cell r="E26">
            <v>145222</v>
          </cell>
          <cell r="F26">
            <v>51061</v>
          </cell>
          <cell r="G26">
            <v>0</v>
          </cell>
          <cell r="H26">
            <v>25718</v>
          </cell>
          <cell r="I26">
            <v>61619</v>
          </cell>
          <cell r="J26">
            <v>27223</v>
          </cell>
          <cell r="K26">
            <v>42069</v>
          </cell>
          <cell r="L26">
            <v>32496</v>
          </cell>
          <cell r="M26">
            <v>0</v>
          </cell>
          <cell r="N26">
            <v>0</v>
          </cell>
          <cell r="O26">
            <v>385408</v>
          </cell>
        </row>
        <row r="27">
          <cell r="B27">
            <v>11951</v>
          </cell>
          <cell r="C27">
            <v>12492</v>
          </cell>
          <cell r="D27">
            <v>109591</v>
          </cell>
          <cell r="E27">
            <v>134034</v>
          </cell>
          <cell r="F27">
            <v>190877</v>
          </cell>
          <cell r="G27">
            <v>12907</v>
          </cell>
          <cell r="H27">
            <v>0</v>
          </cell>
          <cell r="I27">
            <v>35485</v>
          </cell>
          <cell r="J27">
            <v>0</v>
          </cell>
          <cell r="K27">
            <v>202</v>
          </cell>
          <cell r="L27">
            <v>370</v>
          </cell>
          <cell r="M27">
            <v>0</v>
          </cell>
          <cell r="N27">
            <v>4899</v>
          </cell>
          <cell r="O27">
            <v>378774</v>
          </cell>
        </row>
        <row r="28">
          <cell r="B28">
            <v>7550</v>
          </cell>
          <cell r="C28">
            <v>143518</v>
          </cell>
          <cell r="D28">
            <v>503504</v>
          </cell>
          <cell r="E28">
            <v>654572</v>
          </cell>
          <cell r="F28">
            <v>1030824</v>
          </cell>
          <cell r="G28">
            <v>0</v>
          </cell>
          <cell r="H28">
            <v>0</v>
          </cell>
          <cell r="I28">
            <v>310938</v>
          </cell>
          <cell r="J28">
            <v>837936</v>
          </cell>
          <cell r="K28">
            <v>19834</v>
          </cell>
          <cell r="L28">
            <v>80758</v>
          </cell>
          <cell r="M28">
            <v>0</v>
          </cell>
          <cell r="N28">
            <v>3479</v>
          </cell>
          <cell r="O28">
            <v>2938341</v>
          </cell>
        </row>
        <row r="29">
          <cell r="B29">
            <v>0</v>
          </cell>
          <cell r="C29">
            <v>0</v>
          </cell>
          <cell r="D29">
            <v>789426</v>
          </cell>
          <cell r="E29">
            <v>789426</v>
          </cell>
          <cell r="F29">
            <v>428450</v>
          </cell>
          <cell r="G29">
            <v>0</v>
          </cell>
          <cell r="H29">
            <v>0</v>
          </cell>
          <cell r="I29">
            <v>472484</v>
          </cell>
          <cell r="J29">
            <v>0</v>
          </cell>
          <cell r="K29">
            <v>34405</v>
          </cell>
          <cell r="L29">
            <v>0</v>
          </cell>
          <cell r="M29">
            <v>0</v>
          </cell>
          <cell r="N29">
            <v>64406</v>
          </cell>
          <cell r="O29">
            <v>1789171</v>
          </cell>
        </row>
        <row r="30">
          <cell r="B30">
            <v>10307</v>
          </cell>
          <cell r="C30">
            <v>49367</v>
          </cell>
          <cell r="D30">
            <v>389571</v>
          </cell>
          <cell r="E30">
            <v>449245</v>
          </cell>
          <cell r="F30">
            <v>596127</v>
          </cell>
          <cell r="G30">
            <v>52288</v>
          </cell>
          <cell r="H30">
            <v>36447</v>
          </cell>
          <cell r="I30">
            <v>92398</v>
          </cell>
          <cell r="J30">
            <v>0</v>
          </cell>
          <cell r="K30">
            <v>4008</v>
          </cell>
          <cell r="L30">
            <v>15426</v>
          </cell>
          <cell r="M30">
            <v>0</v>
          </cell>
          <cell r="N30">
            <v>0</v>
          </cell>
          <cell r="O30">
            <v>1245939</v>
          </cell>
        </row>
        <row r="31">
          <cell r="B31">
            <v>0</v>
          </cell>
          <cell r="C31">
            <v>78618</v>
          </cell>
          <cell r="D31">
            <v>224010</v>
          </cell>
          <cell r="E31">
            <v>302628</v>
          </cell>
          <cell r="F31">
            <v>331625</v>
          </cell>
          <cell r="G31">
            <v>0</v>
          </cell>
          <cell r="H31">
            <v>34176</v>
          </cell>
          <cell r="I31">
            <v>96496</v>
          </cell>
          <cell r="J31">
            <v>229471</v>
          </cell>
          <cell r="K31">
            <v>24762</v>
          </cell>
          <cell r="L31">
            <v>94802</v>
          </cell>
          <cell r="M31">
            <v>0</v>
          </cell>
          <cell r="N31">
            <v>29871</v>
          </cell>
          <cell r="O31">
            <v>1143831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368013</v>
          </cell>
          <cell r="G32">
            <v>0</v>
          </cell>
          <cell r="H32">
            <v>5837</v>
          </cell>
          <cell r="I32">
            <v>14679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388529</v>
          </cell>
        </row>
        <row r="33">
          <cell r="B33">
            <v>6510</v>
          </cell>
          <cell r="C33">
            <v>10876</v>
          </cell>
          <cell r="D33">
            <v>82269</v>
          </cell>
          <cell r="E33">
            <v>99655</v>
          </cell>
          <cell r="F33">
            <v>111825</v>
          </cell>
          <cell r="G33">
            <v>0</v>
          </cell>
          <cell r="H33">
            <v>2853</v>
          </cell>
          <cell r="I33">
            <v>31394</v>
          </cell>
          <cell r="J33">
            <v>40409</v>
          </cell>
          <cell r="K33">
            <v>12491</v>
          </cell>
          <cell r="L33">
            <v>11955</v>
          </cell>
          <cell r="M33">
            <v>0</v>
          </cell>
          <cell r="N33">
            <v>20574</v>
          </cell>
          <cell r="O33">
            <v>331156</v>
          </cell>
        </row>
        <row r="34">
          <cell r="B34">
            <v>0</v>
          </cell>
          <cell r="C34">
            <v>0</v>
          </cell>
          <cell r="D34">
            <v>47690</v>
          </cell>
          <cell r="E34">
            <v>47690</v>
          </cell>
          <cell r="F34">
            <v>95514</v>
          </cell>
          <cell r="G34">
            <v>76293</v>
          </cell>
          <cell r="H34">
            <v>14438</v>
          </cell>
          <cell r="I34">
            <v>38758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278598</v>
          </cell>
          <cell r="O34">
            <v>551294</v>
          </cell>
        </row>
        <row r="35">
          <cell r="B35">
            <v>8891</v>
          </cell>
          <cell r="C35">
            <v>22078</v>
          </cell>
          <cell r="D35">
            <v>460614</v>
          </cell>
          <cell r="E35">
            <v>491583</v>
          </cell>
          <cell r="F35">
            <v>982614</v>
          </cell>
          <cell r="G35">
            <v>72255</v>
          </cell>
          <cell r="H35">
            <v>60534</v>
          </cell>
          <cell r="I35">
            <v>54889</v>
          </cell>
          <cell r="J35">
            <v>75294</v>
          </cell>
          <cell r="K35">
            <v>31586</v>
          </cell>
          <cell r="L35">
            <v>157606</v>
          </cell>
          <cell r="M35">
            <v>0</v>
          </cell>
          <cell r="N35">
            <v>142593</v>
          </cell>
          <cell r="O35">
            <v>2068954</v>
          </cell>
        </row>
        <row r="36">
          <cell r="B36">
            <v>3497</v>
          </cell>
          <cell r="C36">
            <v>20481</v>
          </cell>
          <cell r="D36">
            <v>394985</v>
          </cell>
          <cell r="E36">
            <v>418963</v>
          </cell>
          <cell r="F36">
            <v>395788</v>
          </cell>
          <cell r="G36">
            <v>261494</v>
          </cell>
          <cell r="H36">
            <v>272197</v>
          </cell>
          <cell r="I36">
            <v>331754</v>
          </cell>
          <cell r="J36">
            <v>224156</v>
          </cell>
          <cell r="K36">
            <v>47197</v>
          </cell>
          <cell r="L36">
            <v>110716</v>
          </cell>
          <cell r="M36">
            <v>0</v>
          </cell>
          <cell r="N36">
            <v>0</v>
          </cell>
          <cell r="O36">
            <v>2062265</v>
          </cell>
        </row>
        <row r="37">
          <cell r="B37">
            <v>0</v>
          </cell>
          <cell r="C37">
            <v>0</v>
          </cell>
          <cell r="D37">
            <v>637964</v>
          </cell>
          <cell r="E37">
            <v>637964</v>
          </cell>
          <cell r="F37">
            <v>849611</v>
          </cell>
          <cell r="G37">
            <v>186570</v>
          </cell>
          <cell r="H37">
            <v>134535</v>
          </cell>
          <cell r="I37">
            <v>77582</v>
          </cell>
          <cell r="J37">
            <v>0</v>
          </cell>
          <cell r="K37">
            <v>7404</v>
          </cell>
          <cell r="L37">
            <v>32667</v>
          </cell>
          <cell r="M37">
            <v>0</v>
          </cell>
          <cell r="N37">
            <v>14354</v>
          </cell>
          <cell r="O37">
            <v>1940687</v>
          </cell>
        </row>
        <row r="38">
          <cell r="B38">
            <v>39139</v>
          </cell>
          <cell r="C38">
            <v>110017</v>
          </cell>
          <cell r="D38">
            <v>1496409</v>
          </cell>
          <cell r="E38">
            <v>1645565</v>
          </cell>
          <cell r="F38">
            <v>685032</v>
          </cell>
          <cell r="G38">
            <v>95742</v>
          </cell>
          <cell r="H38">
            <v>151345</v>
          </cell>
          <cell r="I38">
            <v>125181</v>
          </cell>
          <cell r="J38">
            <v>265964</v>
          </cell>
          <cell r="K38">
            <v>41231</v>
          </cell>
          <cell r="L38">
            <v>43376</v>
          </cell>
          <cell r="M38">
            <v>0</v>
          </cell>
          <cell r="N38">
            <v>859853</v>
          </cell>
          <cell r="O38">
            <v>3913289</v>
          </cell>
        </row>
        <row r="39">
          <cell r="B39">
            <v>1487</v>
          </cell>
          <cell r="C39">
            <v>6246</v>
          </cell>
          <cell r="D39">
            <v>53702</v>
          </cell>
          <cell r="E39">
            <v>61435</v>
          </cell>
          <cell r="F39">
            <v>267444</v>
          </cell>
          <cell r="G39">
            <v>8</v>
          </cell>
          <cell r="H39">
            <v>15322</v>
          </cell>
          <cell r="I39">
            <v>2408</v>
          </cell>
          <cell r="J39">
            <v>20624</v>
          </cell>
          <cell r="K39">
            <v>14621</v>
          </cell>
          <cell r="L39">
            <v>73965</v>
          </cell>
          <cell r="M39">
            <v>0</v>
          </cell>
          <cell r="N39">
            <v>128771</v>
          </cell>
          <cell r="O39">
            <v>584598</v>
          </cell>
        </row>
        <row r="40">
          <cell r="B40">
            <v>13599</v>
          </cell>
          <cell r="C40">
            <v>31931</v>
          </cell>
          <cell r="D40">
            <v>271604</v>
          </cell>
          <cell r="E40">
            <v>317134</v>
          </cell>
          <cell r="F40">
            <v>342257</v>
          </cell>
          <cell r="G40">
            <v>25859</v>
          </cell>
          <cell r="H40">
            <v>116270</v>
          </cell>
          <cell r="I40">
            <v>75655</v>
          </cell>
          <cell r="J40">
            <v>111138</v>
          </cell>
          <cell r="K40">
            <v>10834</v>
          </cell>
          <cell r="L40">
            <v>28052</v>
          </cell>
          <cell r="M40">
            <v>0</v>
          </cell>
          <cell r="N40">
            <v>28961</v>
          </cell>
          <cell r="O40">
            <v>1056160</v>
          </cell>
        </row>
        <row r="41">
          <cell r="B41">
            <v>291</v>
          </cell>
          <cell r="C41">
            <v>3064</v>
          </cell>
          <cell r="D41">
            <v>79488</v>
          </cell>
          <cell r="E41">
            <v>82843</v>
          </cell>
          <cell r="F41">
            <v>178515</v>
          </cell>
          <cell r="G41">
            <v>17332</v>
          </cell>
          <cell r="H41">
            <v>37223</v>
          </cell>
          <cell r="I41">
            <v>20353</v>
          </cell>
          <cell r="J41">
            <v>45036</v>
          </cell>
          <cell r="K41">
            <v>1501</v>
          </cell>
          <cell r="L41">
            <v>2824</v>
          </cell>
          <cell r="M41">
            <v>0</v>
          </cell>
          <cell r="N41">
            <v>7463</v>
          </cell>
          <cell r="O41">
            <v>393090</v>
          </cell>
        </row>
        <row r="42">
          <cell r="B42">
            <v>8028</v>
          </cell>
          <cell r="C42">
            <v>21667</v>
          </cell>
          <cell r="D42">
            <v>205521</v>
          </cell>
          <cell r="E42">
            <v>235216</v>
          </cell>
          <cell r="F42">
            <v>111799</v>
          </cell>
          <cell r="G42">
            <v>2182</v>
          </cell>
          <cell r="H42">
            <v>20745</v>
          </cell>
          <cell r="I42">
            <v>94883</v>
          </cell>
          <cell r="J42">
            <v>0</v>
          </cell>
          <cell r="K42">
            <v>43049</v>
          </cell>
          <cell r="L42">
            <v>0</v>
          </cell>
          <cell r="M42">
            <v>0</v>
          </cell>
          <cell r="N42">
            <v>490446</v>
          </cell>
          <cell r="O42">
            <v>998320</v>
          </cell>
        </row>
        <row r="43">
          <cell r="B43">
            <v>19990</v>
          </cell>
          <cell r="C43">
            <v>59659</v>
          </cell>
          <cell r="D43">
            <v>266553</v>
          </cell>
          <cell r="E43">
            <v>346202</v>
          </cell>
          <cell r="F43">
            <v>37678</v>
          </cell>
          <cell r="G43">
            <v>839</v>
          </cell>
          <cell r="H43">
            <v>30957</v>
          </cell>
          <cell r="I43">
            <v>409246</v>
          </cell>
          <cell r="J43">
            <v>5790</v>
          </cell>
          <cell r="K43">
            <v>98813</v>
          </cell>
          <cell r="L43">
            <v>108575</v>
          </cell>
          <cell r="M43">
            <v>0</v>
          </cell>
          <cell r="N43">
            <v>21329</v>
          </cell>
          <cell r="O43">
            <v>1059429</v>
          </cell>
        </row>
        <row r="44">
          <cell r="B44">
            <v>0</v>
          </cell>
          <cell r="C44">
            <v>83569</v>
          </cell>
          <cell r="D44">
            <v>0</v>
          </cell>
          <cell r="E44">
            <v>83569</v>
          </cell>
          <cell r="F44">
            <v>74548</v>
          </cell>
          <cell r="G44">
            <v>47710</v>
          </cell>
          <cell r="H44">
            <v>16388</v>
          </cell>
          <cell r="I44">
            <v>81594</v>
          </cell>
          <cell r="J44">
            <v>102474</v>
          </cell>
          <cell r="K44">
            <v>14153</v>
          </cell>
          <cell r="L44">
            <v>28174</v>
          </cell>
          <cell r="M44">
            <v>0</v>
          </cell>
          <cell r="N44">
            <v>379</v>
          </cell>
          <cell r="O44">
            <v>448989</v>
          </cell>
        </row>
        <row r="45">
          <cell r="B45">
            <v>11282</v>
          </cell>
          <cell r="C45">
            <v>61242</v>
          </cell>
          <cell r="D45">
            <v>437449</v>
          </cell>
          <cell r="E45">
            <v>509973</v>
          </cell>
          <cell r="F45">
            <v>523746</v>
          </cell>
          <cell r="G45">
            <v>14506</v>
          </cell>
          <cell r="H45">
            <v>119207</v>
          </cell>
          <cell r="I45">
            <v>90517</v>
          </cell>
          <cell r="J45">
            <v>654086</v>
          </cell>
          <cell r="K45">
            <v>12046</v>
          </cell>
          <cell r="L45">
            <v>44597</v>
          </cell>
          <cell r="M45">
            <v>0</v>
          </cell>
          <cell r="N45">
            <v>3849</v>
          </cell>
          <cell r="O45">
            <v>1972527</v>
          </cell>
        </row>
        <row r="46">
          <cell r="B46">
            <v>2166</v>
          </cell>
          <cell r="C46">
            <v>11609</v>
          </cell>
          <cell r="D46">
            <v>187478</v>
          </cell>
          <cell r="E46">
            <v>201253</v>
          </cell>
          <cell r="F46">
            <v>85503</v>
          </cell>
          <cell r="G46">
            <v>348</v>
          </cell>
          <cell r="H46">
            <v>21787</v>
          </cell>
          <cell r="I46">
            <v>41888</v>
          </cell>
          <cell r="J46">
            <v>135431</v>
          </cell>
          <cell r="K46">
            <v>14808</v>
          </cell>
          <cell r="L46">
            <v>47006</v>
          </cell>
          <cell r="M46">
            <v>0</v>
          </cell>
          <cell r="N46">
            <v>0</v>
          </cell>
          <cell r="O46">
            <v>548024</v>
          </cell>
        </row>
        <row r="47">
          <cell r="B47">
            <v>0</v>
          </cell>
          <cell r="C47">
            <v>391</v>
          </cell>
          <cell r="D47">
            <v>2578342</v>
          </cell>
          <cell r="E47">
            <v>2578733</v>
          </cell>
          <cell r="F47">
            <v>1621626</v>
          </cell>
          <cell r="G47">
            <v>456414</v>
          </cell>
          <cell r="H47">
            <v>373794</v>
          </cell>
          <cell r="I47">
            <v>763048</v>
          </cell>
          <cell r="J47">
            <v>107522</v>
          </cell>
          <cell r="K47">
            <v>343251</v>
          </cell>
          <cell r="L47">
            <v>1102409</v>
          </cell>
          <cell r="M47">
            <v>0</v>
          </cell>
          <cell r="N47">
            <v>13602</v>
          </cell>
          <cell r="O47">
            <v>7360399</v>
          </cell>
        </row>
        <row r="48">
          <cell r="B48">
            <v>14613</v>
          </cell>
          <cell r="C48">
            <v>49150</v>
          </cell>
          <cell r="D48">
            <v>179660</v>
          </cell>
          <cell r="E48">
            <v>243423</v>
          </cell>
          <cell r="F48">
            <v>159497</v>
          </cell>
          <cell r="G48">
            <v>4691</v>
          </cell>
          <cell r="H48">
            <v>38105</v>
          </cell>
          <cell r="I48">
            <v>56211</v>
          </cell>
          <cell r="J48">
            <v>175761</v>
          </cell>
          <cell r="K48">
            <v>40661</v>
          </cell>
          <cell r="L48">
            <v>107428</v>
          </cell>
          <cell r="M48">
            <v>0</v>
          </cell>
          <cell r="N48">
            <v>21986</v>
          </cell>
          <cell r="O48">
            <v>847763</v>
          </cell>
        </row>
        <row r="49">
          <cell r="B49">
            <v>3124</v>
          </cell>
          <cell r="C49">
            <v>23679</v>
          </cell>
          <cell r="D49">
            <v>320686</v>
          </cell>
          <cell r="E49">
            <v>347489</v>
          </cell>
          <cell r="F49">
            <v>119906</v>
          </cell>
          <cell r="G49">
            <v>4170</v>
          </cell>
          <cell r="H49">
            <v>39524</v>
          </cell>
          <cell r="I49">
            <v>19771</v>
          </cell>
          <cell r="J49">
            <v>5214</v>
          </cell>
          <cell r="K49">
            <v>3274</v>
          </cell>
          <cell r="L49">
            <v>6087</v>
          </cell>
          <cell r="M49">
            <v>0</v>
          </cell>
          <cell r="N49">
            <v>33546</v>
          </cell>
          <cell r="O49">
            <v>578981</v>
          </cell>
        </row>
        <row r="50">
          <cell r="B50">
            <v>49391</v>
          </cell>
          <cell r="C50">
            <v>99697</v>
          </cell>
          <cell r="D50">
            <v>765565</v>
          </cell>
          <cell r="E50">
            <v>914653</v>
          </cell>
          <cell r="F50">
            <v>932223</v>
          </cell>
          <cell r="G50">
            <v>159904</v>
          </cell>
          <cell r="H50">
            <v>102490</v>
          </cell>
          <cell r="I50">
            <v>216457</v>
          </cell>
          <cell r="J50">
            <v>339485</v>
          </cell>
          <cell r="K50">
            <v>20180</v>
          </cell>
          <cell r="L50">
            <v>116434</v>
          </cell>
          <cell r="M50">
            <v>0</v>
          </cell>
          <cell r="N50">
            <v>87980</v>
          </cell>
          <cell r="O50">
            <v>2889806</v>
          </cell>
        </row>
        <row r="51">
          <cell r="B51">
            <v>9776</v>
          </cell>
          <cell r="C51">
            <v>12481</v>
          </cell>
          <cell r="D51">
            <v>168113</v>
          </cell>
          <cell r="E51">
            <v>190370</v>
          </cell>
          <cell r="F51">
            <v>282976</v>
          </cell>
          <cell r="G51">
            <v>3342</v>
          </cell>
          <cell r="H51">
            <v>31582</v>
          </cell>
          <cell r="I51">
            <v>156079</v>
          </cell>
          <cell r="J51">
            <v>84456</v>
          </cell>
          <cell r="K51">
            <v>38272</v>
          </cell>
          <cell r="L51">
            <v>73744</v>
          </cell>
          <cell r="M51">
            <v>0</v>
          </cell>
          <cell r="N51">
            <v>20350</v>
          </cell>
          <cell r="O51">
            <v>881171</v>
          </cell>
        </row>
        <row r="52">
          <cell r="B52">
            <v>16781</v>
          </cell>
          <cell r="C52">
            <v>49751</v>
          </cell>
          <cell r="D52">
            <v>267617</v>
          </cell>
          <cell r="E52">
            <v>334149</v>
          </cell>
          <cell r="F52">
            <v>278202</v>
          </cell>
          <cell r="G52">
            <v>4951</v>
          </cell>
          <cell r="H52">
            <v>92781</v>
          </cell>
          <cell r="I52">
            <v>127280</v>
          </cell>
          <cell r="J52">
            <v>136408</v>
          </cell>
          <cell r="K52">
            <v>15166</v>
          </cell>
          <cell r="L52">
            <v>38341</v>
          </cell>
          <cell r="M52">
            <v>0</v>
          </cell>
          <cell r="N52">
            <v>0</v>
          </cell>
          <cell r="O52">
            <v>1027278</v>
          </cell>
        </row>
        <row r="53">
          <cell r="B53">
            <v>777109</v>
          </cell>
          <cell r="C53">
            <v>1222639</v>
          </cell>
          <cell r="D53">
            <v>4568688</v>
          </cell>
          <cell r="E53">
            <v>6568436</v>
          </cell>
          <cell r="F53">
            <v>926643</v>
          </cell>
          <cell r="G53">
            <v>117027</v>
          </cell>
          <cell r="H53">
            <v>269897</v>
          </cell>
          <cell r="I53">
            <v>428271</v>
          </cell>
          <cell r="J53">
            <v>508615</v>
          </cell>
          <cell r="K53">
            <v>99631</v>
          </cell>
          <cell r="L53">
            <v>196638</v>
          </cell>
          <cell r="M53">
            <v>0</v>
          </cell>
          <cell r="N53">
            <v>20518</v>
          </cell>
          <cell r="O53">
            <v>9135676</v>
          </cell>
        </row>
        <row r="54">
          <cell r="B54">
            <v>23</v>
          </cell>
          <cell r="C54">
            <v>3853</v>
          </cell>
          <cell r="D54">
            <v>34792</v>
          </cell>
          <cell r="E54">
            <v>38668</v>
          </cell>
          <cell r="F54">
            <v>16616</v>
          </cell>
          <cell r="G54">
            <v>10814</v>
          </cell>
          <cell r="H54">
            <v>8413</v>
          </cell>
          <cell r="I54">
            <v>8256</v>
          </cell>
          <cell r="J54">
            <v>84308</v>
          </cell>
          <cell r="K54">
            <v>5133</v>
          </cell>
          <cell r="L54">
            <v>0</v>
          </cell>
          <cell r="M54">
            <v>0</v>
          </cell>
          <cell r="N54">
            <v>0</v>
          </cell>
          <cell r="O54">
            <v>172208</v>
          </cell>
        </row>
        <row r="55">
          <cell r="B55">
            <v>28921</v>
          </cell>
          <cell r="C55">
            <v>78483</v>
          </cell>
          <cell r="D55">
            <v>311328</v>
          </cell>
          <cell r="E55">
            <v>418732</v>
          </cell>
          <cell r="F55">
            <v>58456</v>
          </cell>
          <cell r="G55">
            <v>501</v>
          </cell>
          <cell r="H55">
            <v>4268</v>
          </cell>
          <cell r="I55">
            <v>0</v>
          </cell>
          <cell r="J55">
            <v>0</v>
          </cell>
          <cell r="K55">
            <v>8546</v>
          </cell>
          <cell r="L55">
            <v>0</v>
          </cell>
          <cell r="M55">
            <v>0</v>
          </cell>
          <cell r="N55">
            <v>22407</v>
          </cell>
          <cell r="O55">
            <v>512910</v>
          </cell>
        </row>
        <row r="56">
          <cell r="B56">
            <v>2830</v>
          </cell>
          <cell r="C56">
            <v>5660</v>
          </cell>
          <cell r="D56">
            <v>85843</v>
          </cell>
          <cell r="E56">
            <v>94333</v>
          </cell>
          <cell r="F56">
            <v>127687</v>
          </cell>
          <cell r="G56">
            <v>29287</v>
          </cell>
          <cell r="H56">
            <v>15728</v>
          </cell>
          <cell r="I56">
            <v>19176</v>
          </cell>
          <cell r="J56">
            <v>54005</v>
          </cell>
          <cell r="K56">
            <v>1162</v>
          </cell>
          <cell r="L56">
            <v>20487</v>
          </cell>
          <cell r="M56">
            <v>0</v>
          </cell>
          <cell r="N56">
            <v>10517</v>
          </cell>
          <cell r="O56">
            <v>372382</v>
          </cell>
        </row>
        <row r="57">
          <cell r="B57">
            <v>5098</v>
          </cell>
          <cell r="C57">
            <v>10448</v>
          </cell>
          <cell r="D57">
            <v>116089</v>
          </cell>
          <cell r="E57">
            <v>131635</v>
          </cell>
          <cell r="F57">
            <v>259048</v>
          </cell>
          <cell r="G57">
            <v>4643</v>
          </cell>
          <cell r="H57">
            <v>0</v>
          </cell>
          <cell r="I57">
            <v>71143</v>
          </cell>
          <cell r="J57">
            <v>64550</v>
          </cell>
          <cell r="K57">
            <v>7162</v>
          </cell>
          <cell r="L57">
            <v>11802</v>
          </cell>
          <cell r="M57">
            <v>0</v>
          </cell>
          <cell r="N57">
            <v>33162</v>
          </cell>
          <cell r="O57">
            <v>583145</v>
          </cell>
        </row>
        <row r="58">
          <cell r="B58">
            <v>0</v>
          </cell>
          <cell r="C58">
            <v>0</v>
          </cell>
          <cell r="D58">
            <v>2129020</v>
          </cell>
          <cell r="E58">
            <v>2129020</v>
          </cell>
          <cell r="F58">
            <v>1804031</v>
          </cell>
          <cell r="G58">
            <v>0</v>
          </cell>
          <cell r="H58">
            <v>232910</v>
          </cell>
          <cell r="I58">
            <v>278737</v>
          </cell>
          <cell r="J58">
            <v>835991</v>
          </cell>
          <cell r="K58">
            <v>706675</v>
          </cell>
          <cell r="L58">
            <v>912175</v>
          </cell>
          <cell r="M58">
            <v>0</v>
          </cell>
          <cell r="N58">
            <v>195730</v>
          </cell>
          <cell r="O58">
            <v>7095269</v>
          </cell>
        </row>
        <row r="59">
          <cell r="B59">
            <v>3376</v>
          </cell>
          <cell r="C59">
            <v>12057</v>
          </cell>
          <cell r="D59">
            <v>104895</v>
          </cell>
          <cell r="E59">
            <v>120328</v>
          </cell>
          <cell r="F59">
            <v>196185</v>
          </cell>
          <cell r="G59">
            <v>30392</v>
          </cell>
          <cell r="H59">
            <v>19341</v>
          </cell>
          <cell r="I59">
            <v>31748</v>
          </cell>
          <cell r="J59">
            <v>44646</v>
          </cell>
          <cell r="K59">
            <v>0</v>
          </cell>
          <cell r="L59">
            <v>0</v>
          </cell>
          <cell r="M59">
            <v>0</v>
          </cell>
          <cell r="N59">
            <v>22248</v>
          </cell>
          <cell r="O59">
            <v>464888</v>
          </cell>
        </row>
        <row r="60">
          <cell r="B60">
            <v>332</v>
          </cell>
          <cell r="C60">
            <v>1965</v>
          </cell>
          <cell r="D60">
            <v>33288</v>
          </cell>
          <cell r="E60">
            <v>35585</v>
          </cell>
          <cell r="F60">
            <v>65891</v>
          </cell>
          <cell r="G60">
            <v>42535</v>
          </cell>
          <cell r="H60">
            <v>3830</v>
          </cell>
          <cell r="I60">
            <v>32440</v>
          </cell>
          <cell r="J60">
            <v>6776</v>
          </cell>
          <cell r="K60">
            <v>1309</v>
          </cell>
          <cell r="L60">
            <v>5708</v>
          </cell>
          <cell r="M60">
            <v>0</v>
          </cell>
          <cell r="N60">
            <v>2061</v>
          </cell>
          <cell r="O60">
            <v>196135</v>
          </cell>
        </row>
        <row r="61">
          <cell r="B61">
            <v>35709</v>
          </cell>
          <cell r="C61">
            <v>45241</v>
          </cell>
          <cell r="D61">
            <v>323131</v>
          </cell>
          <cell r="E61">
            <v>404081</v>
          </cell>
          <cell r="F61">
            <v>610443</v>
          </cell>
          <cell r="G61">
            <v>28153</v>
          </cell>
          <cell r="H61">
            <v>40328</v>
          </cell>
          <cell r="I61">
            <v>73733</v>
          </cell>
          <cell r="J61">
            <v>679386</v>
          </cell>
          <cell r="K61">
            <v>61651</v>
          </cell>
          <cell r="L61">
            <v>209742</v>
          </cell>
          <cell r="M61">
            <v>0</v>
          </cell>
          <cell r="N61">
            <v>146840</v>
          </cell>
          <cell r="O61">
            <v>2254357</v>
          </cell>
        </row>
        <row r="62">
          <cell r="B62">
            <v>82750</v>
          </cell>
          <cell r="C62">
            <v>126999</v>
          </cell>
          <cell r="D62">
            <v>956240</v>
          </cell>
          <cell r="E62">
            <v>1165989</v>
          </cell>
          <cell r="F62">
            <v>573398</v>
          </cell>
          <cell r="G62">
            <v>22371</v>
          </cell>
          <cell r="H62">
            <v>137907</v>
          </cell>
          <cell r="I62">
            <v>665418</v>
          </cell>
          <cell r="J62">
            <v>217003</v>
          </cell>
          <cell r="K62">
            <v>28453</v>
          </cell>
          <cell r="L62">
            <v>133818</v>
          </cell>
          <cell r="M62">
            <v>0</v>
          </cell>
          <cell r="N62">
            <v>111759</v>
          </cell>
          <cell r="O62">
            <v>3056116</v>
          </cell>
        </row>
        <row r="63">
          <cell r="B63">
            <v>0</v>
          </cell>
          <cell r="C63">
            <v>2980</v>
          </cell>
          <cell r="D63">
            <v>34735</v>
          </cell>
          <cell r="E63">
            <v>37715</v>
          </cell>
          <cell r="F63">
            <v>60220</v>
          </cell>
          <cell r="G63">
            <v>59017</v>
          </cell>
          <cell r="H63">
            <v>7757</v>
          </cell>
          <cell r="I63">
            <v>7877</v>
          </cell>
          <cell r="J63">
            <v>195194</v>
          </cell>
          <cell r="K63">
            <v>18</v>
          </cell>
          <cell r="L63">
            <v>2077</v>
          </cell>
          <cell r="M63">
            <v>0</v>
          </cell>
          <cell r="N63">
            <v>314</v>
          </cell>
          <cell r="O63">
            <v>370189</v>
          </cell>
        </row>
        <row r="64">
          <cell r="B64">
            <v>30884</v>
          </cell>
          <cell r="C64">
            <v>72658</v>
          </cell>
          <cell r="D64">
            <v>817154</v>
          </cell>
          <cell r="E64">
            <v>920696</v>
          </cell>
          <cell r="F64">
            <v>716926</v>
          </cell>
          <cell r="G64">
            <v>158161</v>
          </cell>
          <cell r="H64">
            <v>110</v>
          </cell>
          <cell r="I64">
            <v>106475</v>
          </cell>
          <cell r="J64">
            <v>506865</v>
          </cell>
          <cell r="K64">
            <v>87991</v>
          </cell>
          <cell r="L64">
            <v>378815</v>
          </cell>
          <cell r="M64">
            <v>0</v>
          </cell>
          <cell r="N64">
            <v>108080</v>
          </cell>
          <cell r="O64">
            <v>2984119</v>
          </cell>
        </row>
        <row r="65">
          <cell r="B65">
            <v>3359</v>
          </cell>
          <cell r="C65">
            <v>28568</v>
          </cell>
          <cell r="D65">
            <v>172206</v>
          </cell>
          <cell r="E65">
            <v>204133</v>
          </cell>
          <cell r="F65">
            <v>30029</v>
          </cell>
          <cell r="G65">
            <v>0</v>
          </cell>
          <cell r="H65">
            <v>0</v>
          </cell>
          <cell r="I65">
            <v>8456</v>
          </cell>
          <cell r="J65">
            <v>92822</v>
          </cell>
          <cell r="K65">
            <v>0</v>
          </cell>
          <cell r="L65">
            <v>38</v>
          </cell>
          <cell r="M65">
            <v>0</v>
          </cell>
          <cell r="N65">
            <v>0</v>
          </cell>
          <cell r="O65">
            <v>335478</v>
          </cell>
        </row>
        <row r="67">
          <cell r="B67">
            <v>1533388</v>
          </cell>
          <cell r="C67">
            <v>3517450</v>
          </cell>
          <cell r="D67">
            <v>26217929</v>
          </cell>
          <cell r="E67">
            <v>31268767</v>
          </cell>
          <cell r="F67">
            <v>21614976</v>
          </cell>
          <cell r="G67">
            <v>2203386</v>
          </cell>
          <cell r="H67">
            <v>3965869</v>
          </cell>
          <cell r="I67">
            <v>6564752</v>
          </cell>
          <cell r="J67">
            <v>9955444</v>
          </cell>
          <cell r="K67">
            <v>2980235</v>
          </cell>
          <cell r="L67">
            <v>5251269</v>
          </cell>
          <cell r="M67">
            <v>44850</v>
          </cell>
          <cell r="N67">
            <v>4484952</v>
          </cell>
          <cell r="O67">
            <v>88334500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U73"/>
  <sheetViews>
    <sheetView tabSelected="1" defaultGridColor="0" colorId="22" zoomScale="130" zoomScaleNormal="130" workbookViewId="0">
      <selection activeCell="P27" sqref="P27"/>
    </sheetView>
  </sheetViews>
  <sheetFormatPr defaultColWidth="7.85546875" defaultRowHeight="8" x14ac:dyDescent="0.2"/>
  <cols>
    <col min="1" max="1" width="19.140625" style="1" customWidth="1"/>
    <col min="2" max="14" width="15.140625" style="1" customWidth="1"/>
    <col min="15" max="16384" width="7.85546875" style="1"/>
  </cols>
  <sheetData>
    <row r="1" spans="1:21" ht="2.5" customHeight="1" x14ac:dyDescent="0.2"/>
    <row r="2" spans="1:21" ht="2.5" customHeight="1" x14ac:dyDescent="0.2"/>
    <row r="3" spans="1:21" ht="2.5" customHeight="1" x14ac:dyDescent="0.2"/>
    <row r="4" spans="1:21" ht="2.5" customHeight="1" x14ac:dyDescent="0.2"/>
    <row r="5" spans="1:21" ht="2.5" customHeight="1" x14ac:dyDescent="0.2"/>
    <row r="6" spans="1:21" ht="2.5" customHeight="1" x14ac:dyDescent="0.2"/>
    <row r="7" spans="1:21" ht="13" x14ac:dyDescent="0.2">
      <c r="A7" s="2" t="s">
        <v>205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1" ht="6.4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1" ht="6.4" customHeight="1" x14ac:dyDescent="0.2"/>
    <row r="10" spans="1:21" x14ac:dyDescent="0.2">
      <c r="A10" s="4" t="s">
        <v>204</v>
      </c>
      <c r="B10" s="5"/>
      <c r="C10" s="3" t="s">
        <v>0</v>
      </c>
      <c r="D10" s="3"/>
      <c r="E10" s="3"/>
      <c r="F10" s="3"/>
      <c r="G10" s="3"/>
      <c r="H10" s="3"/>
      <c r="I10" s="3"/>
      <c r="J10" s="3"/>
      <c r="K10" s="3"/>
      <c r="L10" s="3"/>
      <c r="N10" s="6" t="s">
        <v>85</v>
      </c>
    </row>
    <row r="11" spans="1:21" ht="6.4" customHeight="1" x14ac:dyDescent="0.2">
      <c r="A11" s="7"/>
      <c r="B11" s="8" t="s">
        <v>1</v>
      </c>
      <c r="C11" s="9"/>
      <c r="D11" s="9"/>
      <c r="E11" s="10"/>
      <c r="F11" s="11" t="s">
        <v>2</v>
      </c>
      <c r="G11" s="9"/>
      <c r="H11" s="9"/>
      <c r="I11" s="10"/>
      <c r="J11" s="12" t="s">
        <v>3</v>
      </c>
      <c r="K11" s="13" t="s">
        <v>4</v>
      </c>
      <c r="L11" s="7"/>
      <c r="M11" s="7"/>
      <c r="N11" s="14"/>
    </row>
    <row r="12" spans="1:21" x14ac:dyDescent="0.2">
      <c r="A12" s="15"/>
      <c r="B12" s="15"/>
      <c r="C12" s="15"/>
      <c r="D12" s="15"/>
      <c r="E12" s="16"/>
      <c r="F12" s="17"/>
      <c r="G12" s="15"/>
      <c r="H12" s="15"/>
      <c r="I12" s="15"/>
      <c r="J12" s="18" t="s">
        <v>5</v>
      </c>
      <c r="K12" s="19" t="s">
        <v>6</v>
      </c>
      <c r="L12" s="15"/>
      <c r="M12" s="19" t="s">
        <v>7</v>
      </c>
      <c r="N12" s="18" t="s">
        <v>8</v>
      </c>
    </row>
    <row r="13" spans="1:21" x14ac:dyDescent="0.2">
      <c r="A13" s="19" t="s">
        <v>9</v>
      </c>
      <c r="B13" s="19" t="s">
        <v>9</v>
      </c>
      <c r="C13" s="19" t="s">
        <v>10</v>
      </c>
      <c r="D13" s="19" t="s">
        <v>11</v>
      </c>
      <c r="E13" s="15"/>
      <c r="F13" s="18" t="s">
        <v>9</v>
      </c>
      <c r="G13" s="19" t="s">
        <v>10</v>
      </c>
      <c r="H13" s="19" t="s">
        <v>11</v>
      </c>
      <c r="I13" s="15"/>
      <c r="J13" s="18" t="s">
        <v>12</v>
      </c>
      <c r="K13" s="19" t="s">
        <v>13</v>
      </c>
      <c r="L13" s="19" t="s">
        <v>14</v>
      </c>
      <c r="M13" s="19" t="s">
        <v>15</v>
      </c>
      <c r="N13" s="18" t="s">
        <v>16</v>
      </c>
      <c r="R13" s="136" t="s">
        <v>193</v>
      </c>
      <c r="S13" s="137"/>
      <c r="T13" s="137"/>
      <c r="U13" s="138"/>
    </row>
    <row r="14" spans="1:21" x14ac:dyDescent="0.2">
      <c r="A14" s="15"/>
      <c r="B14" s="19" t="s">
        <v>17</v>
      </c>
      <c r="C14" s="19" t="s">
        <v>17</v>
      </c>
      <c r="D14" s="19" t="s">
        <v>18</v>
      </c>
      <c r="E14" s="19" t="s">
        <v>8</v>
      </c>
      <c r="F14" s="18" t="s">
        <v>17</v>
      </c>
      <c r="G14" s="19" t="s">
        <v>17</v>
      </c>
      <c r="H14" s="19" t="s">
        <v>18</v>
      </c>
      <c r="I14" s="19" t="s">
        <v>8</v>
      </c>
      <c r="J14" s="18" t="s">
        <v>19</v>
      </c>
      <c r="K14" s="19" t="s">
        <v>12</v>
      </c>
      <c r="L14" s="15"/>
      <c r="M14" s="19" t="s">
        <v>20</v>
      </c>
      <c r="N14" s="18" t="s">
        <v>21</v>
      </c>
      <c r="R14" s="144" t="s">
        <v>194</v>
      </c>
      <c r="S14" s="139"/>
      <c r="T14" s="139"/>
      <c r="U14" s="140"/>
    </row>
    <row r="15" spans="1:21" x14ac:dyDescent="0.2">
      <c r="A15" s="15"/>
      <c r="B15" s="19" t="s">
        <v>22</v>
      </c>
      <c r="C15" s="19" t="s">
        <v>23</v>
      </c>
      <c r="D15" s="19" t="s">
        <v>24</v>
      </c>
      <c r="E15" s="15"/>
      <c r="F15" s="18" t="s">
        <v>22</v>
      </c>
      <c r="G15" s="19" t="s">
        <v>23</v>
      </c>
      <c r="H15" s="19" t="s">
        <v>24</v>
      </c>
      <c r="I15" s="15"/>
      <c r="J15" s="18" t="s">
        <v>25</v>
      </c>
      <c r="K15" s="19" t="s">
        <v>26</v>
      </c>
      <c r="L15" s="15"/>
      <c r="M15" s="15"/>
      <c r="N15" s="17"/>
      <c r="R15" s="141" t="s">
        <v>195</v>
      </c>
      <c r="S15" s="146">
        <v>2015</v>
      </c>
      <c r="T15" s="142"/>
      <c r="U15" s="143"/>
    </row>
    <row r="16" spans="1:21" ht="6.4" customHeight="1" x14ac:dyDescent="0.2">
      <c r="A16" s="7" t="s">
        <v>27</v>
      </c>
      <c r="B16" s="20">
        <f>'SF2'!B15</f>
        <v>827758</v>
      </c>
      <c r="C16" s="33">
        <f>'SF2'!C15+'LGF2'!E15</f>
        <v>491991</v>
      </c>
      <c r="D16" s="33">
        <f>'FA21'!E15</f>
        <v>16.18984</v>
      </c>
      <c r="E16" s="33">
        <f t="shared" ref="E16:E67" si="0">SUM(B16:D16)</f>
        <v>1319765.1898399999</v>
      </c>
      <c r="F16" s="34">
        <f>'SF2'!E15</f>
        <v>29852</v>
      </c>
      <c r="G16" s="33">
        <f>'SF2'!F15+SUM('LGF2'!F15:H15)</f>
        <v>359073</v>
      </c>
      <c r="H16" s="33">
        <f>'FA21'!F15</f>
        <v>0</v>
      </c>
      <c r="I16" s="33">
        <f t="shared" ref="I16:I67" si="1">SUM(F16:H16)</f>
        <v>388925</v>
      </c>
      <c r="J16" s="34">
        <f>'SF2'!H15+'LGF2'!I15+'FA21'!G15</f>
        <v>259040</v>
      </c>
      <c r="K16" s="33">
        <f>'SF2'!I15+'LGF2'!J15</f>
        <v>455967</v>
      </c>
      <c r="L16" s="33">
        <f>'SF2'!J15+'LGF2'!K15</f>
        <v>387539</v>
      </c>
      <c r="M16" s="33">
        <f>'SF2'!K15+'LGF2'!L15</f>
        <v>61329</v>
      </c>
      <c r="N16" s="34">
        <f t="shared" ref="N16:N67" si="2">SUM(I16:M16)+E16</f>
        <v>2872565.1898400001</v>
      </c>
    </row>
    <row r="17" spans="1:14" ht="6.4" customHeight="1" x14ac:dyDescent="0.2">
      <c r="A17" s="15" t="s">
        <v>28</v>
      </c>
      <c r="B17" s="35">
        <f>'SF2'!B16</f>
        <v>792549</v>
      </c>
      <c r="C17" s="35">
        <f>'SF2'!C16+'LGF2'!E16</f>
        <v>145802</v>
      </c>
      <c r="D17" s="35">
        <f>'FA21'!E16</f>
        <v>9466.647570000001</v>
      </c>
      <c r="E17" s="35">
        <f t="shared" si="0"/>
        <v>947817.64757000003</v>
      </c>
      <c r="F17" s="36">
        <f>'SF2'!E16</f>
        <v>227206</v>
      </c>
      <c r="G17" s="35">
        <f>'SF2'!F16+SUM('LGF2'!F16:H16)</f>
        <v>109025</v>
      </c>
      <c r="H17" s="35">
        <f>'FA21'!F16</f>
        <v>0</v>
      </c>
      <c r="I17" s="35">
        <f t="shared" si="1"/>
        <v>336231</v>
      </c>
      <c r="J17" s="36">
        <f>'SF2'!H16+'LGF2'!I16+'FA21'!G16</f>
        <v>103092</v>
      </c>
      <c r="K17" s="35">
        <f>'SF2'!I16+'LGF2'!J16</f>
        <v>65073</v>
      </c>
      <c r="L17" s="35">
        <f>'SF2'!J16+'LGF2'!K16</f>
        <v>25241</v>
      </c>
      <c r="M17" s="35">
        <f>'SF2'!K16+'LGF2'!L16</f>
        <v>65053</v>
      </c>
      <c r="N17" s="36">
        <f t="shared" si="2"/>
        <v>1542507.64757</v>
      </c>
    </row>
    <row r="18" spans="1:14" ht="6.4" customHeight="1" x14ac:dyDescent="0.2">
      <c r="A18" s="15" t="s">
        <v>29</v>
      </c>
      <c r="B18" s="35">
        <f>'SF2'!B17</f>
        <v>786634</v>
      </c>
      <c r="C18" s="35">
        <f>'SF2'!C17+'LGF2'!E17</f>
        <v>604504</v>
      </c>
      <c r="D18" s="35">
        <f>'FA21'!E17</f>
        <v>2.8723299999999998</v>
      </c>
      <c r="E18" s="35">
        <f t="shared" si="0"/>
        <v>1391140.8723299999</v>
      </c>
      <c r="F18" s="36">
        <f>'SF2'!E17</f>
        <v>163161</v>
      </c>
      <c r="G18" s="35">
        <f>'SF2'!F17+SUM('LGF2'!F17:H17)</f>
        <v>385357</v>
      </c>
      <c r="H18" s="35">
        <f>'FA21'!F17</f>
        <v>0</v>
      </c>
      <c r="I18" s="35">
        <f t="shared" si="1"/>
        <v>548518</v>
      </c>
      <c r="J18" s="36">
        <f>'SF2'!H17+'LGF2'!I17+'FA21'!G17</f>
        <v>351154</v>
      </c>
      <c r="K18" s="35">
        <f>'SF2'!I17+'LGF2'!J17</f>
        <v>243249</v>
      </c>
      <c r="L18" s="35">
        <f>'SF2'!J17+'LGF2'!K17</f>
        <v>293879</v>
      </c>
      <c r="M18" s="35">
        <f>'SF2'!K17+'LGF2'!L17</f>
        <v>314716</v>
      </c>
      <c r="N18" s="36">
        <f t="shared" si="2"/>
        <v>3142656.8723299997</v>
      </c>
    </row>
    <row r="19" spans="1:14" ht="6.4" customHeight="1" x14ac:dyDescent="0.2">
      <c r="A19" s="15" t="s">
        <v>30</v>
      </c>
      <c r="B19" s="35">
        <f>'SF2'!B18</f>
        <v>853322</v>
      </c>
      <c r="C19" s="35">
        <f>'SF2'!C18+'LGF2'!E18</f>
        <v>101506</v>
      </c>
      <c r="D19" s="35">
        <f>'FA21'!E18</f>
        <v>1373.9179300000001</v>
      </c>
      <c r="E19" s="35">
        <f t="shared" si="0"/>
        <v>956201.91793</v>
      </c>
      <c r="F19" s="36">
        <f>'SF2'!E18</f>
        <v>211772</v>
      </c>
      <c r="G19" s="35">
        <f>'SF2'!F18+SUM('LGF2'!F18:H18)</f>
        <v>330264</v>
      </c>
      <c r="H19" s="35">
        <f>'FA21'!F18</f>
        <v>0</v>
      </c>
      <c r="I19" s="35">
        <f t="shared" si="1"/>
        <v>542036</v>
      </c>
      <c r="J19" s="36">
        <f>'SF2'!H18+'LGF2'!I18+'FA21'!G18</f>
        <v>234943</v>
      </c>
      <c r="K19" s="35">
        <f>'SF2'!I18+'LGF2'!J18</f>
        <v>196887</v>
      </c>
      <c r="L19" s="35">
        <f>'SF2'!J18+'LGF2'!K18</f>
        <v>10144</v>
      </c>
      <c r="M19" s="35">
        <f>'SF2'!K18+'LGF2'!L18</f>
        <v>162734</v>
      </c>
      <c r="N19" s="36">
        <f t="shared" si="2"/>
        <v>2102945.91793</v>
      </c>
    </row>
    <row r="20" spans="1:14" ht="6.4" customHeight="1" x14ac:dyDescent="0.2">
      <c r="A20" s="7" t="s">
        <v>31</v>
      </c>
      <c r="B20" s="33">
        <f>'SF2'!B19</f>
        <v>3065850</v>
      </c>
      <c r="C20" s="33">
        <f>'SF2'!C19+'LGF2'!E19</f>
        <v>4108320</v>
      </c>
      <c r="D20" s="33">
        <f>'FA21'!E19</f>
        <v>2386.5050799999999</v>
      </c>
      <c r="E20" s="33">
        <f t="shared" si="0"/>
        <v>7176556.5050799996</v>
      </c>
      <c r="F20" s="34">
        <f>'SF2'!E19</f>
        <v>1360200</v>
      </c>
      <c r="G20" s="33">
        <f>'SF2'!F19+SUM('LGF2'!F19:H19)</f>
        <v>3286247</v>
      </c>
      <c r="H20" s="33">
        <f>'FA21'!F19</f>
        <v>0</v>
      </c>
      <c r="I20" s="33">
        <f t="shared" si="1"/>
        <v>4646447</v>
      </c>
      <c r="J20" s="34">
        <f>'SF2'!H19+'LGF2'!I19+'FA21'!G19</f>
        <v>813960</v>
      </c>
      <c r="K20" s="33">
        <f>'SF2'!I19+'LGF2'!J19</f>
        <v>3563056</v>
      </c>
      <c r="L20" s="33">
        <f>'SF2'!J19+'LGF2'!K19</f>
        <v>1151081</v>
      </c>
      <c r="M20" s="33">
        <f>'SF2'!K19+'LGF2'!L19</f>
        <v>381581</v>
      </c>
      <c r="N20" s="34">
        <f t="shared" si="2"/>
        <v>17732681.50508</v>
      </c>
    </row>
    <row r="21" spans="1:14" ht="6.4" customHeight="1" x14ac:dyDescent="0.2">
      <c r="A21" s="15" t="s">
        <v>32</v>
      </c>
      <c r="B21" s="35">
        <f>'SF2'!B20</f>
        <v>924589</v>
      </c>
      <c r="C21" s="35">
        <f>'SF2'!C20+'LGF2'!E20</f>
        <v>220940</v>
      </c>
      <c r="D21" s="35">
        <f>'FA21'!E20</f>
        <v>20471.392829999997</v>
      </c>
      <c r="E21" s="35">
        <f t="shared" si="0"/>
        <v>1166000.39283</v>
      </c>
      <c r="F21" s="36">
        <f>'SF2'!E20</f>
        <v>363779</v>
      </c>
      <c r="G21" s="35">
        <f>'SF2'!F20+SUM('LGF2'!F20:H20)</f>
        <v>691427</v>
      </c>
      <c r="H21" s="35">
        <f>'FA21'!F20</f>
        <v>0</v>
      </c>
      <c r="I21" s="35">
        <f t="shared" si="1"/>
        <v>1055206</v>
      </c>
      <c r="J21" s="36">
        <f>'SF2'!H20+'LGF2'!I20+'FA21'!G20</f>
        <v>220809</v>
      </c>
      <c r="K21" s="35">
        <f>'SF2'!I20+'LGF2'!J20</f>
        <v>323459</v>
      </c>
      <c r="L21" s="35">
        <f>'SF2'!J20+'LGF2'!K20</f>
        <v>72922</v>
      </c>
      <c r="M21" s="35">
        <f>'SF2'!K20+'LGF2'!L20</f>
        <v>406540</v>
      </c>
      <c r="N21" s="36">
        <f t="shared" si="2"/>
        <v>3244936.3928300003</v>
      </c>
    </row>
    <row r="22" spans="1:14" ht="6.4" customHeight="1" x14ac:dyDescent="0.2">
      <c r="A22" s="15" t="s">
        <v>33</v>
      </c>
      <c r="B22" s="35">
        <f>'SF2'!B21</f>
        <v>837283</v>
      </c>
      <c r="C22" s="35">
        <f>'SF2'!C21+'LGF2'!E21</f>
        <v>269031</v>
      </c>
      <c r="D22" s="35">
        <f>'FA21'!E21</f>
        <v>0</v>
      </c>
      <c r="E22" s="35">
        <f t="shared" si="0"/>
        <v>1106314</v>
      </c>
      <c r="F22" s="36">
        <f>'SF2'!E21</f>
        <v>143460</v>
      </c>
      <c r="G22" s="35">
        <f>'SF2'!F21+SUM('LGF2'!F21:H21)</f>
        <v>441020</v>
      </c>
      <c r="H22" s="35">
        <f>'FA21'!F21</f>
        <v>0</v>
      </c>
      <c r="I22" s="35">
        <f t="shared" si="1"/>
        <v>584480</v>
      </c>
      <c r="J22" s="36">
        <f>'SF2'!H21+'LGF2'!I21+'FA21'!G21</f>
        <v>437192</v>
      </c>
      <c r="K22" s="35">
        <f>'SF2'!I21+'LGF2'!J21</f>
        <v>52933</v>
      </c>
      <c r="L22" s="35">
        <f>'SF2'!J21+'LGF2'!K21</f>
        <v>202429</v>
      </c>
      <c r="M22" s="35">
        <f>'SF2'!K21+'LGF2'!L21</f>
        <v>269845</v>
      </c>
      <c r="N22" s="36">
        <f t="shared" si="2"/>
        <v>2653193</v>
      </c>
    </row>
    <row r="23" spans="1:14" ht="6.4" customHeight="1" x14ac:dyDescent="0.2">
      <c r="A23" s="15" t="s">
        <v>34</v>
      </c>
      <c r="B23" s="35">
        <f>'SF2'!B22</f>
        <v>308591</v>
      </c>
      <c r="C23" s="35">
        <f>'SF2'!C22+'LGF2'!E22</f>
        <v>6421</v>
      </c>
      <c r="D23" s="35">
        <f>'FA21'!E22</f>
        <v>0</v>
      </c>
      <c r="E23" s="35">
        <f t="shared" si="0"/>
        <v>315012</v>
      </c>
      <c r="F23" s="36">
        <f>'SF2'!E22</f>
        <v>235383</v>
      </c>
      <c r="G23" s="35">
        <f>'SF2'!F22+SUM('LGF2'!F22:H22)</f>
        <v>18425</v>
      </c>
      <c r="H23" s="35">
        <f>'FA21'!F22</f>
        <v>0</v>
      </c>
      <c r="I23" s="35">
        <f t="shared" si="1"/>
        <v>253808</v>
      </c>
      <c r="J23" s="36">
        <f>'SF2'!H22+'LGF2'!I22+'FA21'!G22</f>
        <v>99055</v>
      </c>
      <c r="K23" s="35">
        <f>'SF2'!I22+'LGF2'!J22</f>
        <v>125074</v>
      </c>
      <c r="L23" s="35">
        <f>'SF2'!J22+'LGF2'!K22</f>
        <v>77168</v>
      </c>
      <c r="M23" s="35">
        <f>'SF2'!K22+'LGF2'!L22</f>
        <v>166839</v>
      </c>
      <c r="N23" s="36">
        <f t="shared" si="2"/>
        <v>1036956</v>
      </c>
    </row>
    <row r="24" spans="1:14" ht="6.4" customHeight="1" x14ac:dyDescent="0.2">
      <c r="A24" s="7" t="s">
        <v>35</v>
      </c>
      <c r="B24" s="33">
        <f>'SF2'!B23</f>
        <v>0</v>
      </c>
      <c r="C24" s="33">
        <f>'SF2'!C23+'LGF2'!E23</f>
        <v>288585</v>
      </c>
      <c r="D24" s="33">
        <f>'FA21'!E23</f>
        <v>67.417439999999999</v>
      </c>
      <c r="E24" s="33">
        <f t="shared" si="0"/>
        <v>288652.41743999999</v>
      </c>
      <c r="F24" s="34">
        <f>'SF2'!E23</f>
        <v>36396</v>
      </c>
      <c r="G24" s="33">
        <f>'SF2'!F23+SUM('LGF2'!F23:H23)</f>
        <v>17450</v>
      </c>
      <c r="H24" s="33">
        <f>'FA21'!F23</f>
        <v>0</v>
      </c>
      <c r="I24" s="33">
        <f t="shared" si="1"/>
        <v>53846</v>
      </c>
      <c r="J24" s="34">
        <f>'SF2'!H23+'LGF2'!I23+'FA21'!G23</f>
        <v>32661</v>
      </c>
      <c r="K24" s="33">
        <f>'SF2'!I23+'LGF2'!J23</f>
        <v>0</v>
      </c>
      <c r="L24" s="33">
        <f>'SF2'!J23+'LGF2'!K23</f>
        <v>0</v>
      </c>
      <c r="M24" s="33">
        <f>'SF2'!K23+'LGF2'!L23</f>
        <v>37308</v>
      </c>
      <c r="N24" s="34">
        <f t="shared" si="2"/>
        <v>412467.41743999999</v>
      </c>
    </row>
    <row r="25" spans="1:14" ht="6.4" customHeight="1" x14ac:dyDescent="0.2">
      <c r="A25" s="15" t="s">
        <v>36</v>
      </c>
      <c r="B25" s="35">
        <f>'SF2'!B24</f>
        <v>5548290</v>
      </c>
      <c r="C25" s="35">
        <f>'SF2'!C24+'LGF2'!E24</f>
        <v>1420857</v>
      </c>
      <c r="D25" s="35">
        <f>'FA21'!E24</f>
        <v>441.63877000000002</v>
      </c>
      <c r="E25" s="35">
        <f t="shared" si="0"/>
        <v>6969588.6387700001</v>
      </c>
      <c r="F25" s="36">
        <f>'SF2'!E24</f>
        <v>978237</v>
      </c>
      <c r="G25" s="35">
        <f>'SF2'!F24+SUM('LGF2'!F24:H24)</f>
        <v>1156830</v>
      </c>
      <c r="H25" s="35">
        <f>'FA21'!F24</f>
        <v>0</v>
      </c>
      <c r="I25" s="35">
        <f t="shared" si="1"/>
        <v>2135067</v>
      </c>
      <c r="J25" s="36">
        <f>'SF2'!H24+'LGF2'!I24+'FA21'!G24</f>
        <v>495357</v>
      </c>
      <c r="K25" s="35">
        <f>'SF2'!I24+'LGF2'!J24</f>
        <v>1110696</v>
      </c>
      <c r="L25" s="35">
        <f>'SF2'!J24+'LGF2'!K24</f>
        <v>755242</v>
      </c>
      <c r="M25" s="35">
        <f>'SF2'!K24+'LGF2'!L24</f>
        <v>696363</v>
      </c>
      <c r="N25" s="36">
        <f t="shared" si="2"/>
        <v>12162313.638769999</v>
      </c>
    </row>
    <row r="26" spans="1:14" ht="6.4" customHeight="1" x14ac:dyDescent="0.2">
      <c r="A26" s="15" t="s">
        <v>37</v>
      </c>
      <c r="B26" s="35">
        <f>'SF2'!B25</f>
        <v>1168206</v>
      </c>
      <c r="C26" s="35">
        <f>'SF2'!C25+'LGF2'!E25</f>
        <v>449769</v>
      </c>
      <c r="D26" s="35">
        <f>'FA21'!E25</f>
        <v>0.57599</v>
      </c>
      <c r="E26" s="35">
        <f t="shared" si="0"/>
        <v>1617975.57599</v>
      </c>
      <c r="F26" s="36">
        <f>'SF2'!E25</f>
        <v>348224</v>
      </c>
      <c r="G26" s="35">
        <f>'SF2'!F25+SUM('LGF2'!F25:H25)</f>
        <v>319296</v>
      </c>
      <c r="H26" s="35">
        <f>'FA21'!F25</f>
        <v>0</v>
      </c>
      <c r="I26" s="35">
        <f t="shared" si="1"/>
        <v>667520</v>
      </c>
      <c r="J26" s="36">
        <f>'SF2'!H25+'LGF2'!I25+'FA21'!G25</f>
        <v>606077</v>
      </c>
      <c r="K26" s="35">
        <f>'SF2'!I25+'LGF2'!J25</f>
        <v>422600</v>
      </c>
      <c r="L26" s="35">
        <f>'SF2'!J25+'LGF2'!K25</f>
        <v>117320</v>
      </c>
      <c r="M26" s="35">
        <f>'SF2'!K25+'LGF2'!L25</f>
        <v>284627</v>
      </c>
      <c r="N26" s="36">
        <f t="shared" si="2"/>
        <v>3716119.5759899998</v>
      </c>
    </row>
    <row r="27" spans="1:14" ht="6.4" customHeight="1" x14ac:dyDescent="0.2">
      <c r="A27" s="15" t="s">
        <v>38</v>
      </c>
      <c r="B27" s="35">
        <f>'SF2'!B26</f>
        <v>320458</v>
      </c>
      <c r="C27" s="35">
        <f>'SF2'!C26+'LGF2'!E26</f>
        <v>145222</v>
      </c>
      <c r="D27" s="35">
        <f>'FA21'!E26</f>
        <v>878.85202000000004</v>
      </c>
      <c r="E27" s="35">
        <f t="shared" si="0"/>
        <v>466558.85201999999</v>
      </c>
      <c r="F27" s="36">
        <f>'SF2'!E26</f>
        <v>58531</v>
      </c>
      <c r="G27" s="35">
        <f>'SF2'!F26+SUM('LGF2'!F26:H26)</f>
        <v>76779</v>
      </c>
      <c r="H27" s="35">
        <f>'FA21'!F26</f>
        <v>0</v>
      </c>
      <c r="I27" s="35">
        <f t="shared" si="1"/>
        <v>135310</v>
      </c>
      <c r="J27" s="36">
        <f>'SF2'!H26+'LGF2'!I26+'FA21'!G26</f>
        <v>80388</v>
      </c>
      <c r="K27" s="35">
        <f>'SF2'!I26+'LGF2'!J26</f>
        <v>37350</v>
      </c>
      <c r="L27" s="35">
        <f>'SF2'!J26+'LGF2'!K26</f>
        <v>61558</v>
      </c>
      <c r="M27" s="35">
        <f>'SF2'!K26+'LGF2'!L26</f>
        <v>67995</v>
      </c>
      <c r="N27" s="36">
        <f t="shared" si="2"/>
        <v>849159.85201999999</v>
      </c>
    </row>
    <row r="28" spans="1:14" ht="6.4" customHeight="1" x14ac:dyDescent="0.2">
      <c r="A28" s="7" t="s">
        <v>39</v>
      </c>
      <c r="B28" s="33">
        <f>'SF2'!B27</f>
        <v>366642</v>
      </c>
      <c r="C28" s="33">
        <f>'SF2'!C27+'LGF2'!E27</f>
        <v>205641</v>
      </c>
      <c r="D28" s="33">
        <f>'FA21'!E27</f>
        <v>169.18819000000002</v>
      </c>
      <c r="E28" s="33">
        <f t="shared" si="0"/>
        <v>572452.18819000002</v>
      </c>
      <c r="F28" s="34">
        <f>'SF2'!E27</f>
        <v>126127</v>
      </c>
      <c r="G28" s="33">
        <f>'SF2'!F27+SUM('LGF2'!F27:H27)</f>
        <v>203784</v>
      </c>
      <c r="H28" s="33">
        <f>'FA21'!F27</f>
        <v>0</v>
      </c>
      <c r="I28" s="33">
        <f t="shared" si="1"/>
        <v>329911</v>
      </c>
      <c r="J28" s="34">
        <f>'SF2'!H27+'LGF2'!I27+'FA21'!G27</f>
        <v>65740</v>
      </c>
      <c r="K28" s="33">
        <f>'SF2'!I27+'LGF2'!J27</f>
        <v>44722</v>
      </c>
      <c r="L28" s="33">
        <f>'SF2'!J27+'LGF2'!K27</f>
        <v>29022</v>
      </c>
      <c r="M28" s="33">
        <f>'SF2'!K27+'LGF2'!L27</f>
        <v>29470</v>
      </c>
      <c r="N28" s="34">
        <f t="shared" si="2"/>
        <v>1071317.1881900001</v>
      </c>
    </row>
    <row r="29" spans="1:14" ht="6.4" customHeight="1" x14ac:dyDescent="0.2">
      <c r="A29" s="15" t="s">
        <v>40</v>
      </c>
      <c r="B29" s="35">
        <f>'SF2'!B28</f>
        <v>4417695</v>
      </c>
      <c r="C29" s="35">
        <f>'SF2'!C28+'LGF2'!E28</f>
        <v>695762</v>
      </c>
      <c r="D29" s="35">
        <f>'FA21'!E28</f>
        <v>0</v>
      </c>
      <c r="E29" s="35">
        <f t="shared" si="0"/>
        <v>5113457</v>
      </c>
      <c r="F29" s="36">
        <f>'SF2'!E28</f>
        <v>816226</v>
      </c>
      <c r="G29" s="35">
        <f>'SF2'!F28+SUM('LGF2'!F28:H28)</f>
        <v>1044427</v>
      </c>
      <c r="H29" s="35">
        <f>'FA21'!F28</f>
        <v>0</v>
      </c>
      <c r="I29" s="35">
        <f t="shared" si="1"/>
        <v>1860653</v>
      </c>
      <c r="J29" s="36">
        <f>'SF2'!H28+'LGF2'!I28+'FA21'!G28</f>
        <v>572659</v>
      </c>
      <c r="K29" s="35">
        <f>'SF2'!I28+'LGF2'!J28</f>
        <v>968666</v>
      </c>
      <c r="L29" s="35">
        <f>'SF2'!J28+'LGF2'!K28</f>
        <v>300892</v>
      </c>
      <c r="M29" s="35">
        <f>'SF2'!K28+'LGF2'!L28</f>
        <v>491759</v>
      </c>
      <c r="N29" s="36">
        <f t="shared" si="2"/>
        <v>9308086</v>
      </c>
    </row>
    <row r="30" spans="1:14" ht="6.4" customHeight="1" x14ac:dyDescent="0.2">
      <c r="A30" s="15" t="s">
        <v>41</v>
      </c>
      <c r="B30" s="35">
        <f>'SF2'!B29</f>
        <v>1417027</v>
      </c>
      <c r="C30" s="35">
        <f>'SF2'!C29+'LGF2'!E29</f>
        <v>789426</v>
      </c>
      <c r="D30" s="35">
        <f>'FA21'!E29</f>
        <v>12.122250000000001</v>
      </c>
      <c r="E30" s="35">
        <f t="shared" si="0"/>
        <v>2206465.12225</v>
      </c>
      <c r="F30" s="36">
        <f>'SF2'!E29</f>
        <v>684805</v>
      </c>
      <c r="G30" s="35">
        <f>'SF2'!F29+SUM('LGF2'!F29:H29)</f>
        <v>497054</v>
      </c>
      <c r="H30" s="35">
        <f>'FA21'!F29</f>
        <v>0</v>
      </c>
      <c r="I30" s="35">
        <f t="shared" si="1"/>
        <v>1181859</v>
      </c>
      <c r="J30" s="36">
        <f>'SF2'!H29+'LGF2'!I29+'FA21'!G29</f>
        <v>564148</v>
      </c>
      <c r="K30" s="35">
        <f>'SF2'!I29+'LGF2'!J29</f>
        <v>22038</v>
      </c>
      <c r="L30" s="35">
        <f>'SF2'!J29+'LGF2'!K29</f>
        <v>82800</v>
      </c>
      <c r="M30" s="35">
        <f>'SF2'!K29+'LGF2'!L29</f>
        <v>52930</v>
      </c>
      <c r="N30" s="36">
        <f t="shared" si="2"/>
        <v>4110240.12225</v>
      </c>
    </row>
    <row r="31" spans="1:14" ht="6.4" customHeight="1" x14ac:dyDescent="0.2">
      <c r="A31" s="15" t="s">
        <v>42</v>
      </c>
      <c r="B31" s="35">
        <f>'SF2'!B30</f>
        <v>1008054</v>
      </c>
      <c r="C31" s="35">
        <f>'SF2'!C30+'LGF2'!E30</f>
        <v>449245</v>
      </c>
      <c r="D31" s="35">
        <f>'FA21'!E30</f>
        <v>28.031110000000002</v>
      </c>
      <c r="E31" s="35">
        <f t="shared" si="0"/>
        <v>1457327.0311100001</v>
      </c>
      <c r="F31" s="36">
        <f>'SF2'!E30</f>
        <v>225690</v>
      </c>
      <c r="G31" s="35">
        <f>'SF2'!F30+SUM('LGF2'!F30:H30)</f>
        <v>684862</v>
      </c>
      <c r="H31" s="35">
        <f>'FA21'!F30</f>
        <v>0</v>
      </c>
      <c r="I31" s="35">
        <f t="shared" si="1"/>
        <v>910552</v>
      </c>
      <c r="J31" s="36">
        <f>'SF2'!H30+'LGF2'!I30+'FA21'!G30</f>
        <v>144983</v>
      </c>
      <c r="K31" s="35">
        <f>'SF2'!I30+'LGF2'!J30</f>
        <v>131800</v>
      </c>
      <c r="L31" s="35">
        <f>'SF2'!J30+'LGF2'!K30</f>
        <v>4008</v>
      </c>
      <c r="M31" s="35">
        <f>'SF2'!K30+'LGF2'!L30</f>
        <v>15426</v>
      </c>
      <c r="N31" s="36">
        <f t="shared" si="2"/>
        <v>2664096.0311099999</v>
      </c>
    </row>
    <row r="32" spans="1:14" ht="6.4" customHeight="1" x14ac:dyDescent="0.2">
      <c r="A32" s="7" t="s">
        <v>43</v>
      </c>
      <c r="B32" s="33">
        <f>'SF2'!B31</f>
        <v>768163</v>
      </c>
      <c r="C32" s="33">
        <f>'SF2'!C31+'LGF2'!E31</f>
        <v>429678</v>
      </c>
      <c r="D32" s="33">
        <f>'FA21'!E31</f>
        <v>0</v>
      </c>
      <c r="E32" s="33">
        <f t="shared" si="0"/>
        <v>1197841</v>
      </c>
      <c r="F32" s="34">
        <f>'SF2'!E31</f>
        <v>163382</v>
      </c>
      <c r="G32" s="33">
        <f>'SF2'!F31+SUM('LGF2'!F31:H31)</f>
        <v>365801</v>
      </c>
      <c r="H32" s="33">
        <f>'FA21'!F31</f>
        <v>0</v>
      </c>
      <c r="I32" s="33">
        <f t="shared" si="1"/>
        <v>529183</v>
      </c>
      <c r="J32" s="34">
        <f>'SF2'!H31+'LGF2'!I31+'FA21'!G31</f>
        <v>165242</v>
      </c>
      <c r="K32" s="33">
        <f>'SF2'!I31+'LGF2'!J31</f>
        <v>320865</v>
      </c>
      <c r="L32" s="33">
        <f>'SF2'!J31+'LGF2'!K31</f>
        <v>113020</v>
      </c>
      <c r="M32" s="33">
        <f>'SF2'!K31+'LGF2'!L31</f>
        <v>219209</v>
      </c>
      <c r="N32" s="34">
        <f t="shared" si="2"/>
        <v>2545360</v>
      </c>
    </row>
    <row r="33" spans="1:14" ht="6.4" customHeight="1" x14ac:dyDescent="0.2">
      <c r="A33" s="15" t="s">
        <v>44</v>
      </c>
      <c r="B33" s="35">
        <f>'SF2'!B32</f>
        <v>1734109</v>
      </c>
      <c r="C33" s="35">
        <f>'SF2'!C32+'LGF2'!E32</f>
        <v>323312</v>
      </c>
      <c r="D33" s="35">
        <f>'FA21'!E32</f>
        <v>1215.2928899999999</v>
      </c>
      <c r="E33" s="35">
        <f t="shared" si="0"/>
        <v>2058636.2928899999</v>
      </c>
      <c r="F33" s="36">
        <f>'SF2'!E32</f>
        <v>484085</v>
      </c>
      <c r="G33" s="35">
        <f>'SF2'!F32+SUM('LGF2'!F32:H32)</f>
        <v>443898</v>
      </c>
      <c r="H33" s="35">
        <f>'FA21'!F32</f>
        <v>0</v>
      </c>
      <c r="I33" s="35">
        <f t="shared" si="1"/>
        <v>927983</v>
      </c>
      <c r="J33" s="36">
        <f>'SF2'!H32+'LGF2'!I32+'FA21'!G32</f>
        <v>48945</v>
      </c>
      <c r="K33" s="35">
        <f>'SF2'!I32+'LGF2'!J32</f>
        <v>109172</v>
      </c>
      <c r="L33" s="35">
        <f>'SF2'!J32+'LGF2'!K32</f>
        <v>149596</v>
      </c>
      <c r="M33" s="35">
        <f>'SF2'!K32+'LGF2'!L32</f>
        <v>106940</v>
      </c>
      <c r="N33" s="36">
        <f t="shared" si="2"/>
        <v>3401272.2928900002</v>
      </c>
    </row>
    <row r="34" spans="1:14" ht="6.4" customHeight="1" x14ac:dyDescent="0.2">
      <c r="A34" s="15" t="s">
        <v>45</v>
      </c>
      <c r="B34" s="35">
        <f>'SF2'!B33</f>
        <v>1056379</v>
      </c>
      <c r="C34" s="35">
        <f>'SF2'!C33+'LGF2'!E33</f>
        <v>104250</v>
      </c>
      <c r="D34" s="35">
        <f>'FA21'!E33</f>
        <v>104.93335</v>
      </c>
      <c r="E34" s="35">
        <f t="shared" si="0"/>
        <v>1160733.9333500001</v>
      </c>
      <c r="F34" s="36">
        <f>'SF2'!E33</f>
        <v>406123</v>
      </c>
      <c r="G34" s="35">
        <f>'SF2'!F33+SUM('LGF2'!F33:H33)</f>
        <v>118404</v>
      </c>
      <c r="H34" s="35">
        <f>'FA21'!F33</f>
        <v>0</v>
      </c>
      <c r="I34" s="35">
        <f t="shared" si="1"/>
        <v>524527</v>
      </c>
      <c r="J34" s="36">
        <f>'SF2'!H33+'LGF2'!I33+'FA21'!G33</f>
        <v>74392</v>
      </c>
      <c r="K34" s="35">
        <f>'SF2'!I33+'LGF2'!J33</f>
        <v>64561</v>
      </c>
      <c r="L34" s="35">
        <f>'SF2'!J33+'LGF2'!K33</f>
        <v>176454</v>
      </c>
      <c r="M34" s="35">
        <f>'SF2'!K33+'LGF2'!L33</f>
        <v>47423</v>
      </c>
      <c r="N34" s="36">
        <f t="shared" si="2"/>
        <v>2048090.9333500001</v>
      </c>
    </row>
    <row r="35" spans="1:14" ht="6.4" customHeight="1" x14ac:dyDescent="0.2">
      <c r="A35" s="15" t="s">
        <v>46</v>
      </c>
      <c r="B35" s="35">
        <f>'SF2'!B34</f>
        <v>406176</v>
      </c>
      <c r="C35" s="35">
        <f>'SF2'!C34+'LGF2'!E34</f>
        <v>93873</v>
      </c>
      <c r="D35" s="35">
        <f>'FA21'!E34</f>
        <v>0.88456000000000001</v>
      </c>
      <c r="E35" s="35">
        <f t="shared" si="0"/>
        <v>500049.88455999998</v>
      </c>
      <c r="F35" s="36">
        <f>'SF2'!E34</f>
        <v>212994</v>
      </c>
      <c r="G35" s="35">
        <f>'SF2'!F34+SUM('LGF2'!F34:H34)</f>
        <v>365997</v>
      </c>
      <c r="H35" s="35">
        <f>'FA21'!F34</f>
        <v>0</v>
      </c>
      <c r="I35" s="35">
        <f t="shared" si="1"/>
        <v>578991</v>
      </c>
      <c r="J35" s="36">
        <f>'SF2'!H34+'LGF2'!I34+'FA21'!G34</f>
        <v>95570</v>
      </c>
      <c r="K35" s="35">
        <f>'SF2'!I34+'LGF2'!J34</f>
        <v>28027</v>
      </c>
      <c r="L35" s="35">
        <f>'SF2'!J34+'LGF2'!K34</f>
        <v>24620</v>
      </c>
      <c r="M35" s="35">
        <f>'SF2'!K34+'LGF2'!L34</f>
        <v>33030</v>
      </c>
      <c r="N35" s="36">
        <f t="shared" si="2"/>
        <v>1260287.8845599999</v>
      </c>
    </row>
    <row r="36" spans="1:14" ht="6.4" customHeight="1" x14ac:dyDescent="0.2">
      <c r="A36" s="7" t="s">
        <v>47</v>
      </c>
      <c r="B36" s="33">
        <f>'SF2'!B35</f>
        <v>1370582</v>
      </c>
      <c r="C36" s="33">
        <f>'SF2'!C35+'LGF2'!E35</f>
        <v>563234</v>
      </c>
      <c r="D36" s="33">
        <f>'FA21'!E35</f>
        <v>2247.6910600000001</v>
      </c>
      <c r="E36" s="33">
        <f t="shared" si="0"/>
        <v>1936063.6910600001</v>
      </c>
      <c r="F36" s="34">
        <f>'SF2'!E35</f>
        <v>445862</v>
      </c>
      <c r="G36" s="33">
        <f>'SF2'!F35+SUM('LGF2'!F35:H35)</f>
        <v>1115403</v>
      </c>
      <c r="H36" s="33">
        <f>'FA21'!F35</f>
        <v>0</v>
      </c>
      <c r="I36" s="33">
        <f t="shared" si="1"/>
        <v>1561265</v>
      </c>
      <c r="J36" s="34">
        <f>'SF2'!H35+'LGF2'!I35+'FA21'!G35</f>
        <v>162515</v>
      </c>
      <c r="K36" s="33">
        <f>'SF2'!I35+'LGF2'!J35</f>
        <v>265747</v>
      </c>
      <c r="L36" s="33">
        <f>'SF2'!J35+'LGF2'!K35</f>
        <v>412628</v>
      </c>
      <c r="M36" s="33">
        <f>'SF2'!K35+'LGF2'!L35</f>
        <v>512351</v>
      </c>
      <c r="N36" s="34">
        <f t="shared" si="2"/>
        <v>4850569.6910600001</v>
      </c>
    </row>
    <row r="37" spans="1:14" ht="6.4" customHeight="1" x14ac:dyDescent="0.2">
      <c r="A37" s="15" t="s">
        <v>48</v>
      </c>
      <c r="B37" s="35">
        <f>'SF2'!B36</f>
        <v>1064039</v>
      </c>
      <c r="C37" s="35">
        <f>'SF2'!C36+'LGF2'!E36</f>
        <v>700730</v>
      </c>
      <c r="D37" s="35">
        <f>'FA21'!E36</f>
        <v>8.7854299999999999</v>
      </c>
      <c r="E37" s="35">
        <f t="shared" si="0"/>
        <v>1764777.7854299999</v>
      </c>
      <c r="F37" s="36">
        <f>'SF2'!E36</f>
        <v>286495</v>
      </c>
      <c r="G37" s="35">
        <f>'SF2'!F36+SUM('LGF2'!F36:H36)</f>
        <v>929479</v>
      </c>
      <c r="H37" s="35">
        <f>'FA21'!F36</f>
        <v>0</v>
      </c>
      <c r="I37" s="35">
        <f t="shared" si="1"/>
        <v>1215974</v>
      </c>
      <c r="J37" s="36">
        <f>'SF2'!H36+'LGF2'!I36+'FA21'!G36</f>
        <v>605852</v>
      </c>
      <c r="K37" s="35">
        <f>'SF2'!I36+'LGF2'!J36</f>
        <v>427361</v>
      </c>
      <c r="L37" s="35">
        <f>'SF2'!J36+'LGF2'!K36</f>
        <v>396731</v>
      </c>
      <c r="M37" s="35">
        <f>'SF2'!K36+'LGF2'!L36</f>
        <v>406153</v>
      </c>
      <c r="N37" s="36">
        <f t="shared" si="2"/>
        <v>4816848.7854300002</v>
      </c>
    </row>
    <row r="38" spans="1:14" ht="6.4" customHeight="1" x14ac:dyDescent="0.2">
      <c r="A38" s="15" t="s">
        <v>49</v>
      </c>
      <c r="B38" s="35">
        <f>'SF2'!B37</f>
        <v>1082544</v>
      </c>
      <c r="C38" s="35">
        <f>'SF2'!C37+'LGF2'!E37</f>
        <v>1692533</v>
      </c>
      <c r="D38" s="35">
        <f>'FA21'!E37</f>
        <v>2696.8864100000001</v>
      </c>
      <c r="E38" s="35">
        <f t="shared" si="0"/>
        <v>2777773.8864099998</v>
      </c>
      <c r="F38" s="36">
        <f>'SF2'!E37</f>
        <v>313559</v>
      </c>
      <c r="G38" s="35">
        <f>'SF2'!F37+SUM('LGF2'!F37:H37)</f>
        <v>1170716</v>
      </c>
      <c r="H38" s="35">
        <f>'FA21'!F37</f>
        <v>0</v>
      </c>
      <c r="I38" s="35">
        <f t="shared" si="1"/>
        <v>1484275</v>
      </c>
      <c r="J38" s="36">
        <f>'SF2'!H37+'LGF2'!I37+'FA21'!G37</f>
        <v>198260</v>
      </c>
      <c r="K38" s="35">
        <f>'SF2'!I37+'LGF2'!J37</f>
        <v>241570</v>
      </c>
      <c r="L38" s="35">
        <f>'SF2'!J37+'LGF2'!K37</f>
        <v>100720</v>
      </c>
      <c r="M38" s="35">
        <f>'SF2'!K37+'LGF2'!L37</f>
        <v>168577</v>
      </c>
      <c r="N38" s="36">
        <f t="shared" si="2"/>
        <v>4971175.8864099998</v>
      </c>
    </row>
    <row r="39" spans="1:14" ht="6.4" customHeight="1" x14ac:dyDescent="0.2">
      <c r="A39" s="15" t="s">
        <v>50</v>
      </c>
      <c r="B39" s="35">
        <f>'SF2'!B38</f>
        <v>1225943</v>
      </c>
      <c r="C39" s="35">
        <f>'SF2'!C38+'LGF2'!E38</f>
        <v>1645565</v>
      </c>
      <c r="D39" s="35">
        <f>'FA21'!E38</f>
        <v>471.16146000000003</v>
      </c>
      <c r="E39" s="35">
        <f t="shared" si="0"/>
        <v>2871979.1614600001</v>
      </c>
      <c r="F39" s="36">
        <f>'SF2'!E38</f>
        <v>551613</v>
      </c>
      <c r="G39" s="35">
        <f>'SF2'!F38+SUM('LGF2'!F38:H38)</f>
        <v>932119</v>
      </c>
      <c r="H39" s="35">
        <f>'FA21'!F38</f>
        <v>0</v>
      </c>
      <c r="I39" s="35">
        <f t="shared" si="1"/>
        <v>1483732</v>
      </c>
      <c r="J39" s="36">
        <f>'SF2'!H38+'LGF2'!I38+'FA21'!G38</f>
        <v>278591</v>
      </c>
      <c r="K39" s="35">
        <f>'SF2'!I38+'LGF2'!J38</f>
        <v>408232</v>
      </c>
      <c r="L39" s="35">
        <f>'SF2'!J38+'LGF2'!K38</f>
        <v>103019</v>
      </c>
      <c r="M39" s="35">
        <f>'SF2'!K38+'LGF2'!L38</f>
        <v>156976</v>
      </c>
      <c r="N39" s="36">
        <f t="shared" si="2"/>
        <v>5302529.1614600001</v>
      </c>
    </row>
    <row r="40" spans="1:14" ht="6.4" customHeight="1" x14ac:dyDescent="0.2">
      <c r="A40" s="7" t="s">
        <v>51</v>
      </c>
      <c r="B40" s="33">
        <f>'SF2'!B39</f>
        <v>716925</v>
      </c>
      <c r="C40" s="33">
        <f>'SF2'!C39+'LGF2'!E39</f>
        <v>179534</v>
      </c>
      <c r="D40" s="33">
        <f>'FA21'!E39</f>
        <v>188.25300000000001</v>
      </c>
      <c r="E40" s="33">
        <f t="shared" si="0"/>
        <v>896647.25300000003</v>
      </c>
      <c r="F40" s="34">
        <f>'SF2'!E39</f>
        <v>76608</v>
      </c>
      <c r="G40" s="33">
        <f>'SF2'!F39+SUM('LGF2'!F39:H39)</f>
        <v>282774</v>
      </c>
      <c r="H40" s="33">
        <f>'FA21'!F39</f>
        <v>0</v>
      </c>
      <c r="I40" s="33">
        <f t="shared" si="1"/>
        <v>359382</v>
      </c>
      <c r="J40" s="34">
        <f>'SF2'!H39+'LGF2'!I39+'FA21'!G39</f>
        <v>79145</v>
      </c>
      <c r="K40" s="33">
        <f>'SF2'!I39+'LGF2'!J39</f>
        <v>53123</v>
      </c>
      <c r="L40" s="33">
        <f>'SF2'!J39+'LGF2'!K39</f>
        <v>55370</v>
      </c>
      <c r="M40" s="33">
        <f>'SF2'!K39+'LGF2'!L39</f>
        <v>114620</v>
      </c>
      <c r="N40" s="34">
        <f t="shared" si="2"/>
        <v>1558287.253</v>
      </c>
    </row>
    <row r="41" spans="1:14" ht="6.4" customHeight="1" x14ac:dyDescent="0.2">
      <c r="A41" s="15" t="s">
        <v>52</v>
      </c>
      <c r="B41" s="35">
        <f>'SF2'!B40</f>
        <v>869878</v>
      </c>
      <c r="C41" s="35">
        <f>'SF2'!C40+'LGF2'!E40</f>
        <v>456850</v>
      </c>
      <c r="D41" s="35">
        <f>'FA21'!E40</f>
        <v>67.189779999999999</v>
      </c>
      <c r="E41" s="35">
        <f t="shared" si="0"/>
        <v>1326795.1897799999</v>
      </c>
      <c r="F41" s="36">
        <f>'SF2'!E40</f>
        <v>473789</v>
      </c>
      <c r="G41" s="35">
        <f>'SF2'!F40+SUM('LGF2'!F40:H40)</f>
        <v>484386</v>
      </c>
      <c r="H41" s="35">
        <f>'FA21'!F40</f>
        <v>0</v>
      </c>
      <c r="I41" s="35">
        <f t="shared" si="1"/>
        <v>958175</v>
      </c>
      <c r="J41" s="36">
        <f>'SF2'!H40+'LGF2'!I40+'FA21'!G40</f>
        <v>149750</v>
      </c>
      <c r="K41" s="35">
        <f>'SF2'!I40+'LGF2'!J40</f>
        <v>355805</v>
      </c>
      <c r="L41" s="35">
        <f>'SF2'!J40+'LGF2'!K40</f>
        <v>132212</v>
      </c>
      <c r="M41" s="35">
        <f>'SF2'!K40+'LGF2'!L40</f>
        <v>197602</v>
      </c>
      <c r="N41" s="36">
        <f t="shared" si="2"/>
        <v>3120339.1897799997</v>
      </c>
    </row>
    <row r="42" spans="1:14" ht="6.4" customHeight="1" x14ac:dyDescent="0.2">
      <c r="A42" s="15" t="s">
        <v>53</v>
      </c>
      <c r="B42" s="35">
        <f>'SF2'!B41</f>
        <v>453865</v>
      </c>
      <c r="C42" s="35">
        <f>'SF2'!C41+'LGF2'!E41</f>
        <v>82843</v>
      </c>
      <c r="D42" s="35">
        <f>'FA21'!E41</f>
        <v>18769.610379999998</v>
      </c>
      <c r="E42" s="35">
        <f t="shared" si="0"/>
        <v>555477.61037999997</v>
      </c>
      <c r="F42" s="36">
        <f>'SF2'!E41</f>
        <v>131356</v>
      </c>
      <c r="G42" s="35">
        <f>'SF2'!F41+SUM('LGF2'!F41:H41)</f>
        <v>233070</v>
      </c>
      <c r="H42" s="35">
        <f>'FA21'!F41</f>
        <v>0</v>
      </c>
      <c r="I42" s="35">
        <f t="shared" si="1"/>
        <v>364426</v>
      </c>
      <c r="J42" s="36">
        <f>'SF2'!H41+'LGF2'!I41+'FA21'!G41</f>
        <v>100035</v>
      </c>
      <c r="K42" s="35">
        <f>'SF2'!I41+'LGF2'!J41</f>
        <v>104488</v>
      </c>
      <c r="L42" s="35">
        <f>'SF2'!J41+'LGF2'!K41</f>
        <v>5376</v>
      </c>
      <c r="M42" s="35">
        <f>'SF2'!K41+'LGF2'!L41</f>
        <v>14449</v>
      </c>
      <c r="N42" s="36">
        <f t="shared" si="2"/>
        <v>1144251.61038</v>
      </c>
    </row>
    <row r="43" spans="1:14" ht="6.4" customHeight="1" x14ac:dyDescent="0.2">
      <c r="A43" s="15" t="s">
        <v>54</v>
      </c>
      <c r="B43" s="35">
        <f>'SF2'!B42</f>
        <v>490154</v>
      </c>
      <c r="C43" s="35">
        <f>'SF2'!C42+'LGF2'!E42</f>
        <v>584235</v>
      </c>
      <c r="D43" s="35">
        <f>'FA21'!E42</f>
        <v>0</v>
      </c>
      <c r="E43" s="35">
        <f t="shared" si="0"/>
        <v>1074389</v>
      </c>
      <c r="F43" s="36">
        <f>'SF2'!E42</f>
        <v>212915</v>
      </c>
      <c r="G43" s="35">
        <f>'SF2'!F42+SUM('LGF2'!F42:H42)</f>
        <v>242897</v>
      </c>
      <c r="H43" s="35">
        <f>'FA21'!F42</f>
        <v>0</v>
      </c>
      <c r="I43" s="35">
        <f t="shared" si="1"/>
        <v>455812</v>
      </c>
      <c r="J43" s="36">
        <f>'SF2'!H42+'LGF2'!I42+'FA21'!G42</f>
        <v>149136</v>
      </c>
      <c r="K43" s="35">
        <f>'SF2'!I42+'LGF2'!J42</f>
        <v>75039</v>
      </c>
      <c r="L43" s="35">
        <f>'SF2'!J42+'LGF2'!K42</f>
        <v>43049</v>
      </c>
      <c r="M43" s="35">
        <f>'SF2'!K42+'LGF2'!L42</f>
        <v>0</v>
      </c>
      <c r="N43" s="36">
        <f t="shared" si="2"/>
        <v>1797425</v>
      </c>
    </row>
    <row r="44" spans="1:14" ht="6.4" customHeight="1" x14ac:dyDescent="0.2">
      <c r="A44" s="7" t="s">
        <v>55</v>
      </c>
      <c r="B44" s="33">
        <f>'SF2'!B43</f>
        <v>443125</v>
      </c>
      <c r="C44" s="33">
        <f>'SF2'!C43+'LGF2'!E43</f>
        <v>346202</v>
      </c>
      <c r="D44" s="33">
        <f>'FA21'!E43</f>
        <v>4053.1694300000004</v>
      </c>
      <c r="E44" s="33">
        <f t="shared" si="0"/>
        <v>793380.16943000001</v>
      </c>
      <c r="F44" s="34">
        <f>'SF2'!E43</f>
        <v>110433</v>
      </c>
      <c r="G44" s="33">
        <f>'SF2'!F43+SUM('LGF2'!F43:H43)</f>
        <v>69474</v>
      </c>
      <c r="H44" s="33">
        <f>'FA21'!F43</f>
        <v>0</v>
      </c>
      <c r="I44" s="33">
        <f t="shared" si="1"/>
        <v>179907</v>
      </c>
      <c r="J44" s="34">
        <f>'SF2'!H43+'LGF2'!I43+'FA21'!G43</f>
        <v>544824</v>
      </c>
      <c r="K44" s="33">
        <f>'SF2'!I43+'LGF2'!J43</f>
        <v>112944</v>
      </c>
      <c r="L44" s="33">
        <f>'SF2'!J43+'LGF2'!K43</f>
        <v>125320</v>
      </c>
      <c r="M44" s="33">
        <f>'SF2'!K43+'LGF2'!L43</f>
        <v>149885</v>
      </c>
      <c r="N44" s="34">
        <f t="shared" si="2"/>
        <v>1906260.16943</v>
      </c>
    </row>
    <row r="45" spans="1:14" ht="6.4" customHeight="1" x14ac:dyDescent="0.2">
      <c r="A45" s="15" t="s">
        <v>56</v>
      </c>
      <c r="B45" s="35">
        <f>'SF2'!B44</f>
        <v>311666</v>
      </c>
      <c r="C45" s="35">
        <f>'SF2'!C44+'LGF2'!E44</f>
        <v>93799</v>
      </c>
      <c r="D45" s="35">
        <f>'FA21'!E44</f>
        <v>1939.2216900000001</v>
      </c>
      <c r="E45" s="35">
        <f t="shared" si="0"/>
        <v>407404.22168999998</v>
      </c>
      <c r="F45" s="36">
        <f>'SF2'!E44</f>
        <v>237331</v>
      </c>
      <c r="G45" s="35">
        <f>'SF2'!F44+SUM('LGF2'!F44:H44)</f>
        <v>138646</v>
      </c>
      <c r="H45" s="35">
        <f>'FA21'!F44</f>
        <v>0</v>
      </c>
      <c r="I45" s="35">
        <f t="shared" si="1"/>
        <v>375977</v>
      </c>
      <c r="J45" s="36">
        <f>'SF2'!H44+'LGF2'!I44+'FA21'!G44</f>
        <v>168141</v>
      </c>
      <c r="K45" s="35">
        <f>'SF2'!I44+'LGF2'!J44</f>
        <v>144948</v>
      </c>
      <c r="L45" s="35">
        <f>'SF2'!J44+'LGF2'!K44</f>
        <v>46685</v>
      </c>
      <c r="M45" s="35">
        <f>'SF2'!K44+'LGF2'!L44</f>
        <v>84237</v>
      </c>
      <c r="N45" s="36">
        <f t="shared" si="2"/>
        <v>1227392.22169</v>
      </c>
    </row>
    <row r="46" spans="1:14" ht="6.4" customHeight="1" x14ac:dyDescent="0.2">
      <c r="A46" s="15" t="s">
        <v>57</v>
      </c>
      <c r="B46" s="35">
        <f>'SF2'!B45</f>
        <v>3080659</v>
      </c>
      <c r="C46" s="35">
        <f>'SF2'!C45+'LGF2'!E45</f>
        <v>547113</v>
      </c>
      <c r="D46" s="35">
        <f>'FA21'!E45</f>
        <v>526.27346</v>
      </c>
      <c r="E46" s="35">
        <f t="shared" si="0"/>
        <v>3628298.2734599998</v>
      </c>
      <c r="F46" s="36">
        <f>'SF2'!E45</f>
        <v>699692</v>
      </c>
      <c r="G46" s="35">
        <f>'SF2'!F45+SUM('LGF2'!F45:H45)</f>
        <v>657459</v>
      </c>
      <c r="H46" s="35">
        <f>'FA21'!F45</f>
        <v>0</v>
      </c>
      <c r="I46" s="35">
        <f t="shared" si="1"/>
        <v>1357151</v>
      </c>
      <c r="J46" s="36">
        <f>'SF2'!H45+'LGF2'!I45+'FA21'!G45</f>
        <v>304234</v>
      </c>
      <c r="K46" s="35">
        <f>'SF2'!I45+'LGF2'!J45</f>
        <v>1050667</v>
      </c>
      <c r="L46" s="35">
        <f>'SF2'!J45+'LGF2'!K45</f>
        <v>1128318</v>
      </c>
      <c r="M46" s="35">
        <f>'SF2'!K45+'LGF2'!L45</f>
        <v>713524</v>
      </c>
      <c r="N46" s="36">
        <f t="shared" si="2"/>
        <v>8182192.2734599998</v>
      </c>
    </row>
    <row r="47" spans="1:14" ht="6.4" customHeight="1" x14ac:dyDescent="0.2">
      <c r="A47" s="15" t="s">
        <v>58</v>
      </c>
      <c r="B47" s="35">
        <f>'SF2'!B46</f>
        <v>445814</v>
      </c>
      <c r="C47" s="35">
        <f>'SF2'!C46+'LGF2'!E46</f>
        <v>201253</v>
      </c>
      <c r="D47" s="35">
        <f>'FA21'!E46</f>
        <v>56.867609999999999</v>
      </c>
      <c r="E47" s="35">
        <f t="shared" si="0"/>
        <v>647123.86760999996</v>
      </c>
      <c r="F47" s="36">
        <f>'SF2'!E46</f>
        <v>46775</v>
      </c>
      <c r="G47" s="35">
        <f>'SF2'!F46+SUM('LGF2'!F46:H46)</f>
        <v>107638</v>
      </c>
      <c r="H47" s="35">
        <f>'FA21'!F46</f>
        <v>0</v>
      </c>
      <c r="I47" s="35">
        <f t="shared" si="1"/>
        <v>154413</v>
      </c>
      <c r="J47" s="36">
        <f>'SF2'!H46+'LGF2'!I46+'FA21'!G46</f>
        <v>385990</v>
      </c>
      <c r="K47" s="35">
        <f>'SF2'!I46+'LGF2'!J46</f>
        <v>158116</v>
      </c>
      <c r="L47" s="35">
        <f>'SF2'!J46+'LGF2'!K46</f>
        <v>85183</v>
      </c>
      <c r="M47" s="35">
        <f>'SF2'!K46+'LGF2'!L46</f>
        <v>131086</v>
      </c>
      <c r="N47" s="36">
        <f t="shared" si="2"/>
        <v>1561911.8676100001</v>
      </c>
    </row>
    <row r="48" spans="1:14" ht="6.4" customHeight="1" x14ac:dyDescent="0.2">
      <c r="A48" s="7" t="s">
        <v>59</v>
      </c>
      <c r="B48" s="33">
        <f>'SF2'!B47</f>
        <v>4296048</v>
      </c>
      <c r="C48" s="33">
        <f>'SF2'!C47+'LGF2'!E47</f>
        <v>3163354</v>
      </c>
      <c r="D48" s="33">
        <f>'FA21'!E47</f>
        <v>5730.8553099999999</v>
      </c>
      <c r="E48" s="33">
        <f t="shared" si="0"/>
        <v>7465132.8553099995</v>
      </c>
      <c r="F48" s="34">
        <f>'SF2'!E47</f>
        <v>1518142</v>
      </c>
      <c r="G48" s="33">
        <f>'SF2'!F47+SUM('LGF2'!F47:H47)</f>
        <v>2451834</v>
      </c>
      <c r="H48" s="33">
        <f>'FA21'!F47</f>
        <v>0</v>
      </c>
      <c r="I48" s="33">
        <f t="shared" si="1"/>
        <v>3969976</v>
      </c>
      <c r="J48" s="34">
        <f>'SF2'!H47+'LGF2'!I47+'FA21'!G47</f>
        <v>1158538</v>
      </c>
      <c r="K48" s="33">
        <f>'SF2'!I47+'LGF2'!J47</f>
        <v>541523</v>
      </c>
      <c r="L48" s="33">
        <f>'SF2'!J47+'LGF2'!K47</f>
        <v>1240297</v>
      </c>
      <c r="M48" s="33">
        <f>'SF2'!K47+'LGF2'!L47</f>
        <v>2345934</v>
      </c>
      <c r="N48" s="34">
        <f t="shared" si="2"/>
        <v>16721400.85531</v>
      </c>
    </row>
    <row r="49" spans="1:14" ht="6.4" customHeight="1" x14ac:dyDescent="0.2">
      <c r="A49" s="15" t="s">
        <v>60</v>
      </c>
      <c r="B49" s="35">
        <f>'SF2'!B48</f>
        <v>2372864</v>
      </c>
      <c r="C49" s="35">
        <f>'SF2'!C48+'LGF2'!E48</f>
        <v>243423</v>
      </c>
      <c r="D49" s="35">
        <f>'FA21'!E48</f>
        <v>675.90643999999998</v>
      </c>
      <c r="E49" s="35">
        <f t="shared" si="0"/>
        <v>2616962.90644</v>
      </c>
      <c r="F49" s="36">
        <f>'SF2'!E48</f>
        <v>883660</v>
      </c>
      <c r="G49" s="35">
        <f>'SF2'!F48+SUM('LGF2'!F48:H48)</f>
        <v>202293</v>
      </c>
      <c r="H49" s="35">
        <f>'FA21'!F48</f>
        <v>0</v>
      </c>
      <c r="I49" s="35">
        <f t="shared" si="1"/>
        <v>1085953</v>
      </c>
      <c r="J49" s="36">
        <f>'SF2'!H48+'LGF2'!I48+'FA21'!G48</f>
        <v>345760</v>
      </c>
      <c r="K49" s="35">
        <f>'SF2'!I48+'LGF2'!J48</f>
        <v>575431</v>
      </c>
      <c r="L49" s="35">
        <f>'SF2'!J48+'LGF2'!K48</f>
        <v>142484</v>
      </c>
      <c r="M49" s="35">
        <f>'SF2'!K48+'LGF2'!L48</f>
        <v>235454</v>
      </c>
      <c r="N49" s="36">
        <f t="shared" si="2"/>
        <v>5002044.90644</v>
      </c>
    </row>
    <row r="50" spans="1:14" ht="6.4" customHeight="1" x14ac:dyDescent="0.2">
      <c r="A50" s="15" t="s">
        <v>61</v>
      </c>
      <c r="B50" s="35">
        <f>'SF2'!B49</f>
        <v>651295</v>
      </c>
      <c r="C50" s="35">
        <f>'SF2'!C49+'LGF2'!E49</f>
        <v>418595</v>
      </c>
      <c r="D50" s="35">
        <f>'FA21'!E49</f>
        <v>1317.75578</v>
      </c>
      <c r="E50" s="35">
        <f t="shared" si="0"/>
        <v>1071207.75578</v>
      </c>
      <c r="F50" s="36">
        <f>'SF2'!E49</f>
        <v>30353</v>
      </c>
      <c r="G50" s="35">
        <f>'SF2'!F49+SUM('LGF2'!F49:H49)</f>
        <v>163600</v>
      </c>
      <c r="H50" s="35">
        <f>'FA21'!F49</f>
        <v>0</v>
      </c>
      <c r="I50" s="35">
        <f t="shared" si="1"/>
        <v>193953</v>
      </c>
      <c r="J50" s="36">
        <f>'SF2'!H49+'LGF2'!I49+'FA21'!G49</f>
        <v>54251</v>
      </c>
      <c r="K50" s="35">
        <f>'SF2'!I49+'LGF2'!J49</f>
        <v>38560</v>
      </c>
      <c r="L50" s="35">
        <f>'SF2'!J49+'LGF2'!K49</f>
        <v>4577</v>
      </c>
      <c r="M50" s="35">
        <f>'SF2'!K49+'LGF2'!L49</f>
        <v>10102</v>
      </c>
      <c r="N50" s="36">
        <f t="shared" si="2"/>
        <v>1372650.75578</v>
      </c>
    </row>
    <row r="51" spans="1:14" ht="6.4" customHeight="1" x14ac:dyDescent="0.2">
      <c r="A51" s="15" t="s">
        <v>62</v>
      </c>
      <c r="B51" s="35">
        <f>'SF2'!B50</f>
        <v>2732780</v>
      </c>
      <c r="C51" s="35">
        <f>'SF2'!C50+'LGF2'!E50</f>
        <v>1266858</v>
      </c>
      <c r="D51" s="35">
        <f>'FA21'!E50</f>
        <v>0</v>
      </c>
      <c r="E51" s="35">
        <f t="shared" si="0"/>
        <v>3999638</v>
      </c>
      <c r="F51" s="36">
        <f>'SF2'!E50</f>
        <v>516810</v>
      </c>
      <c r="G51" s="35">
        <f>'SF2'!F50+SUM('LGF2'!F50:H50)</f>
        <v>1194617</v>
      </c>
      <c r="H51" s="35">
        <f>'FA21'!F50</f>
        <v>0</v>
      </c>
      <c r="I51" s="35">
        <f t="shared" si="1"/>
        <v>1711427</v>
      </c>
      <c r="J51" s="36">
        <f>'SF2'!H50+'LGF2'!I50+'FA21'!G50</f>
        <v>624106</v>
      </c>
      <c r="K51" s="35">
        <f>'SF2'!I50+'LGF2'!J50</f>
        <v>647516</v>
      </c>
      <c r="L51" s="35">
        <f>'SF2'!J50+'LGF2'!K50</f>
        <v>123641</v>
      </c>
      <c r="M51" s="35">
        <f>'SF2'!K50+'LGF2'!L50</f>
        <v>385904</v>
      </c>
      <c r="N51" s="36">
        <f t="shared" si="2"/>
        <v>7492232</v>
      </c>
    </row>
    <row r="52" spans="1:14" ht="6.4" customHeight="1" x14ac:dyDescent="0.2">
      <c r="A52" s="7" t="s">
        <v>63</v>
      </c>
      <c r="B52" s="33">
        <f>'SF2'!B51</f>
        <v>1108668</v>
      </c>
      <c r="C52" s="33">
        <f>'SF2'!C51+'LGF2'!E51</f>
        <v>334090</v>
      </c>
      <c r="D52" s="33">
        <f>'FA21'!E51</f>
        <v>1.14022</v>
      </c>
      <c r="E52" s="33">
        <f t="shared" si="0"/>
        <v>1442759.1402199999</v>
      </c>
      <c r="F52" s="34">
        <f>'SF2'!E51</f>
        <v>638098</v>
      </c>
      <c r="G52" s="33">
        <f>'SF2'!F51+SUM('LGF2'!F51:H51)</f>
        <v>317900</v>
      </c>
      <c r="H52" s="33">
        <f>'FA21'!F51</f>
        <v>0</v>
      </c>
      <c r="I52" s="33">
        <f t="shared" si="1"/>
        <v>955998</v>
      </c>
      <c r="J52" s="34">
        <f>'SF2'!H51+'LGF2'!I51+'FA21'!G51</f>
        <v>451051</v>
      </c>
      <c r="K52" s="33">
        <f>'SF2'!I51+'LGF2'!J51</f>
        <v>287876</v>
      </c>
      <c r="L52" s="33">
        <f>'SF2'!J51+'LGF2'!K51</f>
        <v>109822</v>
      </c>
      <c r="M52" s="33">
        <f>'SF2'!K51+'LGF2'!L51</f>
        <v>282004</v>
      </c>
      <c r="N52" s="34">
        <f t="shared" si="2"/>
        <v>3529510.1402199999</v>
      </c>
    </row>
    <row r="53" spans="1:14" ht="6.4" customHeight="1" x14ac:dyDescent="0.2">
      <c r="A53" s="15" t="s">
        <v>64</v>
      </c>
      <c r="B53" s="35">
        <f>'SF2'!B52</f>
        <v>628405</v>
      </c>
      <c r="C53" s="35">
        <f>'SF2'!C52+'LGF2'!E52</f>
        <v>468770</v>
      </c>
      <c r="D53" s="35">
        <f>'FA21'!E52</f>
        <v>15035.265949999999</v>
      </c>
      <c r="E53" s="35">
        <f t="shared" si="0"/>
        <v>1112210.2659499999</v>
      </c>
      <c r="F53" s="36">
        <f>'SF2'!E52</f>
        <v>245874</v>
      </c>
      <c r="G53" s="35">
        <f>'SF2'!F52+SUM('LGF2'!F52:H52)</f>
        <v>388277</v>
      </c>
      <c r="H53" s="35">
        <f>'FA21'!F52</f>
        <v>0</v>
      </c>
      <c r="I53" s="35">
        <f t="shared" si="1"/>
        <v>634151</v>
      </c>
      <c r="J53" s="36">
        <f>'SF2'!H52+'LGF2'!I52+'FA21'!G52</f>
        <v>272502</v>
      </c>
      <c r="K53" s="35">
        <f>'SF2'!I52+'LGF2'!J52</f>
        <v>211650</v>
      </c>
      <c r="L53" s="35">
        <f>'SF2'!J52+'LGF2'!K52</f>
        <v>124976</v>
      </c>
      <c r="M53" s="35">
        <f>'SF2'!K52+'LGF2'!L52</f>
        <v>206382</v>
      </c>
      <c r="N53" s="36">
        <f t="shared" si="2"/>
        <v>2561871.2659499999</v>
      </c>
    </row>
    <row r="54" spans="1:14" ht="6.4" customHeight="1" x14ac:dyDescent="0.2">
      <c r="A54" s="15" t="s">
        <v>65</v>
      </c>
      <c r="B54" s="35">
        <f>'SF2'!B53</f>
        <v>3551258</v>
      </c>
      <c r="C54" s="35">
        <f>'SF2'!C53+'LGF2'!E53</f>
        <v>6772413</v>
      </c>
      <c r="D54" s="35">
        <f>'FA21'!E53</f>
        <v>1622.23053</v>
      </c>
      <c r="E54" s="35">
        <f t="shared" si="0"/>
        <v>10325293.230529999</v>
      </c>
      <c r="F54" s="36">
        <f>'SF2'!E53</f>
        <v>1460030</v>
      </c>
      <c r="G54" s="35">
        <f>'SF2'!F53+SUM('LGF2'!F53:H53)</f>
        <v>1313567</v>
      </c>
      <c r="H54" s="35">
        <f>'FA21'!F53</f>
        <v>0</v>
      </c>
      <c r="I54" s="35">
        <f t="shared" si="1"/>
        <v>2773597</v>
      </c>
      <c r="J54" s="36">
        <f>'SF2'!H53+'LGF2'!I53+'FA21'!G53</f>
        <v>1035375</v>
      </c>
      <c r="K54" s="35">
        <f>'SF2'!I53+'LGF2'!J53</f>
        <v>1343277</v>
      </c>
      <c r="L54" s="35">
        <f>'SF2'!J53+'LGF2'!K53</f>
        <v>620321</v>
      </c>
      <c r="M54" s="35">
        <f>'SF2'!K53+'LGF2'!L53</f>
        <v>375703</v>
      </c>
      <c r="N54" s="36">
        <f t="shared" si="2"/>
        <v>16473566.230529999</v>
      </c>
    </row>
    <row r="55" spans="1:14" ht="6.4" customHeight="1" x14ac:dyDescent="0.2">
      <c r="A55" s="15" t="s">
        <v>66</v>
      </c>
      <c r="B55" s="35">
        <f>'SF2'!B54</f>
        <v>246706</v>
      </c>
      <c r="C55" s="35">
        <f>'SF2'!C54+'LGF2'!E54</f>
        <v>63741</v>
      </c>
      <c r="D55" s="35">
        <f>'FA21'!E54</f>
        <v>0</v>
      </c>
      <c r="E55" s="35">
        <f t="shared" si="0"/>
        <v>310447</v>
      </c>
      <c r="F55" s="36">
        <f>'SF2'!E54</f>
        <v>97955</v>
      </c>
      <c r="G55" s="35">
        <f>'SF2'!F54+SUM('LGF2'!F54:H54)</f>
        <v>37297</v>
      </c>
      <c r="H55" s="35">
        <f>'FA21'!F54</f>
        <v>0</v>
      </c>
      <c r="I55" s="35">
        <f t="shared" si="1"/>
        <v>135252</v>
      </c>
      <c r="J55" s="36">
        <f>'SF2'!H54+'LGF2'!I54+'FA21'!G54</f>
        <v>53452</v>
      </c>
      <c r="K55" s="35">
        <f>'SF2'!I54+'LGF2'!J54</f>
        <v>110814</v>
      </c>
      <c r="L55" s="35">
        <f>'SF2'!J54+'LGF2'!K54</f>
        <v>42456</v>
      </c>
      <c r="M55" s="35">
        <f>'SF2'!K54+'LGF2'!L54</f>
        <v>31052</v>
      </c>
      <c r="N55" s="36">
        <f t="shared" si="2"/>
        <v>683473</v>
      </c>
    </row>
    <row r="56" spans="1:14" ht="6.4" customHeight="1" x14ac:dyDescent="0.2">
      <c r="A56" s="7" t="s">
        <v>67</v>
      </c>
      <c r="B56" s="33">
        <f>'SF2'!B55</f>
        <v>651335</v>
      </c>
      <c r="C56" s="33">
        <f>'SF2'!C55+'LGF2'!E55</f>
        <v>418732</v>
      </c>
      <c r="D56" s="33">
        <f>'FA21'!E55</f>
        <v>2197.33151</v>
      </c>
      <c r="E56" s="33">
        <f t="shared" si="0"/>
        <v>1072264.3315099999</v>
      </c>
      <c r="F56" s="34">
        <f>'SF2'!E55</f>
        <v>515154</v>
      </c>
      <c r="G56" s="33">
        <f>'SF2'!F55+SUM('LGF2'!F55:H55)</f>
        <v>75316</v>
      </c>
      <c r="H56" s="33">
        <f>'FA21'!F55</f>
        <v>0</v>
      </c>
      <c r="I56" s="33">
        <f t="shared" si="1"/>
        <v>590470</v>
      </c>
      <c r="J56" s="34">
        <f>'SF2'!H55+'LGF2'!I55+'FA21'!G55</f>
        <v>112355</v>
      </c>
      <c r="K56" s="33">
        <f>'SF2'!I55+'LGF2'!J55</f>
        <v>122846</v>
      </c>
      <c r="L56" s="33">
        <f>'SF2'!J55+'LGF2'!K55</f>
        <v>96660</v>
      </c>
      <c r="M56" s="33">
        <f>'SF2'!K55+'LGF2'!L55</f>
        <v>51183</v>
      </c>
      <c r="N56" s="34">
        <f t="shared" si="2"/>
        <v>2045778.3315099999</v>
      </c>
    </row>
    <row r="57" spans="1:14" ht="6.4" customHeight="1" x14ac:dyDescent="0.2">
      <c r="A57" s="15" t="s">
        <v>68</v>
      </c>
      <c r="B57" s="35">
        <f>'SF2'!B56</f>
        <v>314200</v>
      </c>
      <c r="C57" s="35">
        <f>'SF2'!C56+'LGF2'!E56</f>
        <v>226783</v>
      </c>
      <c r="D57" s="35">
        <f>'FA21'!E56</f>
        <v>1218.45</v>
      </c>
      <c r="E57" s="35">
        <f t="shared" si="0"/>
        <v>542201.44999999995</v>
      </c>
      <c r="F57" s="36">
        <f>'SF2'!E56</f>
        <v>78335</v>
      </c>
      <c r="G57" s="35">
        <f>'SF2'!F56+SUM('LGF2'!F56:H56)</f>
        <v>172702</v>
      </c>
      <c r="H57" s="35">
        <f>'FA21'!F56</f>
        <v>0</v>
      </c>
      <c r="I57" s="35">
        <f t="shared" si="1"/>
        <v>251037</v>
      </c>
      <c r="J57" s="36">
        <f>'SF2'!H56+'LGF2'!I56+'FA21'!G56</f>
        <v>82167</v>
      </c>
      <c r="K57" s="35">
        <f>'SF2'!I56+'LGF2'!J56</f>
        <v>90469</v>
      </c>
      <c r="L57" s="35">
        <f>'SF2'!J56+'LGF2'!K56</f>
        <v>1162</v>
      </c>
      <c r="M57" s="35">
        <f>'SF2'!K56+'LGF2'!L56</f>
        <v>20487</v>
      </c>
      <c r="N57" s="36">
        <f t="shared" si="2"/>
        <v>987523.45</v>
      </c>
    </row>
    <row r="58" spans="1:14" ht="6.4" customHeight="1" x14ac:dyDescent="0.2">
      <c r="A58" s="15" t="s">
        <v>69</v>
      </c>
      <c r="B58" s="35">
        <f>'SF2'!B57</f>
        <v>1033817</v>
      </c>
      <c r="C58" s="35">
        <f>'SF2'!C57+'LGF2'!E57</f>
        <v>159331</v>
      </c>
      <c r="D58" s="35">
        <f>'FA21'!E57</f>
        <v>6335.0462000000007</v>
      </c>
      <c r="E58" s="35">
        <f t="shared" si="0"/>
        <v>1199483.0462</v>
      </c>
      <c r="F58" s="36">
        <f>'SF2'!E57</f>
        <v>315783</v>
      </c>
      <c r="G58" s="35">
        <f>'SF2'!F57+SUM('LGF2'!F57:H57)</f>
        <v>263691</v>
      </c>
      <c r="H58" s="35">
        <f>'FA21'!F57</f>
        <v>0</v>
      </c>
      <c r="I58" s="35">
        <f t="shared" si="1"/>
        <v>579474</v>
      </c>
      <c r="J58" s="36">
        <f>'SF2'!H57+'LGF2'!I57+'FA21'!G57</f>
        <v>239469</v>
      </c>
      <c r="K58" s="35">
        <f>'SF2'!I57+'LGF2'!J57</f>
        <v>100214</v>
      </c>
      <c r="L58" s="35">
        <f>'SF2'!J57+'LGF2'!K57</f>
        <v>7162</v>
      </c>
      <c r="M58" s="35">
        <f>'SF2'!K57+'LGF2'!L57</f>
        <v>11802</v>
      </c>
      <c r="N58" s="36">
        <f t="shared" si="2"/>
        <v>2137604.0461999997</v>
      </c>
    </row>
    <row r="59" spans="1:14" ht="6.4" customHeight="1" x14ac:dyDescent="0.2">
      <c r="A59" s="15" t="s">
        <v>70</v>
      </c>
      <c r="B59" s="35">
        <f>'SF2'!B58</f>
        <v>11847072</v>
      </c>
      <c r="C59" s="35">
        <f>'SF2'!C58+'LGF2'!E58</f>
        <v>2432986</v>
      </c>
      <c r="D59" s="35">
        <f>'FA21'!E58</f>
        <v>760.8424100000002</v>
      </c>
      <c r="E59" s="35">
        <f t="shared" si="0"/>
        <v>14280818.84241</v>
      </c>
      <c r="F59" s="36">
        <f>'SF2'!E58</f>
        <v>2313303</v>
      </c>
      <c r="G59" s="35">
        <f>'SF2'!F58+SUM('LGF2'!F58:H58)</f>
        <v>2036941</v>
      </c>
      <c r="H59" s="35">
        <f>'FA21'!F58</f>
        <v>0</v>
      </c>
      <c r="I59" s="35">
        <f t="shared" si="1"/>
        <v>4350244</v>
      </c>
      <c r="J59" s="36">
        <f>'SF2'!H58+'LGF2'!I58+'FA21'!G58</f>
        <v>608555</v>
      </c>
      <c r="K59" s="35">
        <f>'SF2'!I58+'LGF2'!J58</f>
        <v>1467161</v>
      </c>
      <c r="L59" s="35">
        <f>'SF2'!J58+'LGF2'!K58</f>
        <v>2008183</v>
      </c>
      <c r="M59" s="35">
        <f>'SF2'!K58+'LGF2'!L58</f>
        <v>1220145</v>
      </c>
      <c r="N59" s="36">
        <f t="shared" si="2"/>
        <v>23935106.842409998</v>
      </c>
    </row>
    <row r="60" spans="1:14" ht="6.4" customHeight="1" x14ac:dyDescent="0.2">
      <c r="A60" s="7" t="s">
        <v>71</v>
      </c>
      <c r="B60" s="33">
        <f>'SF2'!B59</f>
        <v>459847</v>
      </c>
      <c r="C60" s="33">
        <f>'SF2'!C59+'LGF2'!E59</f>
        <v>120328</v>
      </c>
      <c r="D60" s="33">
        <f>'FA21'!E59</f>
        <v>36.381699999999995</v>
      </c>
      <c r="E60" s="33">
        <f t="shared" si="0"/>
        <v>580211.38170000003</v>
      </c>
      <c r="F60" s="34">
        <f>'SF2'!E59</f>
        <v>369292</v>
      </c>
      <c r="G60" s="33">
        <f>'SF2'!F59+SUM('LGF2'!F59:H59)</f>
        <v>245918</v>
      </c>
      <c r="H60" s="33">
        <f>'FA21'!F59</f>
        <v>0</v>
      </c>
      <c r="I60" s="33">
        <f t="shared" si="1"/>
        <v>615210</v>
      </c>
      <c r="J60" s="34">
        <f>'SF2'!H59+'LGF2'!I59+'FA21'!G59</f>
        <v>123888</v>
      </c>
      <c r="K60" s="33">
        <f>'SF2'!I59+'LGF2'!J59</f>
        <v>115152</v>
      </c>
      <c r="L60" s="33">
        <f>'SF2'!J59+'LGF2'!K59</f>
        <v>100424</v>
      </c>
      <c r="M60" s="33">
        <f>'SF2'!K59+'LGF2'!L59</f>
        <v>240385</v>
      </c>
      <c r="N60" s="34">
        <f t="shared" si="2"/>
        <v>1775270.3817</v>
      </c>
    </row>
    <row r="61" spans="1:14" ht="6.4" customHeight="1" x14ac:dyDescent="0.2">
      <c r="A61" s="15" t="s">
        <v>72</v>
      </c>
      <c r="B61" s="35">
        <f>'SF2'!B60</f>
        <v>203602</v>
      </c>
      <c r="C61" s="35">
        <f>'SF2'!C60+'LGF2'!E60</f>
        <v>127123</v>
      </c>
      <c r="D61" s="35">
        <f>'FA21'!E60</f>
        <v>7.4578600000000002</v>
      </c>
      <c r="E61" s="35">
        <f t="shared" si="0"/>
        <v>330732.45786000002</v>
      </c>
      <c r="F61" s="36">
        <f>'SF2'!E60</f>
        <v>119388</v>
      </c>
      <c r="G61" s="35">
        <f>'SF2'!F60+SUM('LGF2'!F60:H60)</f>
        <v>112693</v>
      </c>
      <c r="H61" s="35">
        <f>'FA21'!F60</f>
        <v>0</v>
      </c>
      <c r="I61" s="35">
        <f t="shared" si="1"/>
        <v>232081</v>
      </c>
      <c r="J61" s="36">
        <f>'SF2'!H60+'LGF2'!I60+'FA21'!G60</f>
        <v>88879</v>
      </c>
      <c r="K61" s="35">
        <f>'SF2'!I60+'LGF2'!J60</f>
        <v>71172</v>
      </c>
      <c r="L61" s="35">
        <f>'SF2'!J60+'LGF2'!K60</f>
        <v>3811</v>
      </c>
      <c r="M61" s="35">
        <f>'SF2'!K60+'LGF2'!L60</f>
        <v>8829</v>
      </c>
      <c r="N61" s="36">
        <f t="shared" si="2"/>
        <v>735504.45785999997</v>
      </c>
    </row>
    <row r="62" spans="1:14" ht="6.4" customHeight="1" x14ac:dyDescent="0.2">
      <c r="A62" s="15" t="s">
        <v>73</v>
      </c>
      <c r="B62" s="35">
        <f>'SF2'!B61</f>
        <v>1833512</v>
      </c>
      <c r="C62" s="35">
        <f>'SF2'!C61+'LGF2'!E61</f>
        <v>404081</v>
      </c>
      <c r="D62" s="35">
        <f>'FA21'!E61</f>
        <v>6066.5498700000007</v>
      </c>
      <c r="E62" s="35">
        <f t="shared" si="0"/>
        <v>2243659.5498700002</v>
      </c>
      <c r="F62" s="36">
        <f>'SF2'!E61</f>
        <v>1462853</v>
      </c>
      <c r="G62" s="35">
        <f>'SF2'!F61+SUM('LGF2'!F61:H61)</f>
        <v>678924</v>
      </c>
      <c r="H62" s="35">
        <f>'FA21'!F61</f>
        <v>0</v>
      </c>
      <c r="I62" s="35">
        <f t="shared" si="1"/>
        <v>2141777</v>
      </c>
      <c r="J62" s="36">
        <f>'SF2'!H61+'LGF2'!I61+'FA21'!G61</f>
        <v>437304</v>
      </c>
      <c r="K62" s="35">
        <f>'SF2'!I61+'LGF2'!J61</f>
        <v>894772</v>
      </c>
      <c r="L62" s="35">
        <f>'SF2'!J61+'LGF2'!K61</f>
        <v>211161</v>
      </c>
      <c r="M62" s="35">
        <f>'SF2'!K61+'LGF2'!L61</f>
        <v>400342</v>
      </c>
      <c r="N62" s="36">
        <f t="shared" si="2"/>
        <v>6329015.5498700002</v>
      </c>
    </row>
    <row r="63" spans="1:14" ht="6.4" customHeight="1" x14ac:dyDescent="0.2">
      <c r="A63" s="15" t="s">
        <v>74</v>
      </c>
      <c r="B63" s="35">
        <f>'SF2'!B62</f>
        <v>2363603</v>
      </c>
      <c r="C63" s="35">
        <f>'SF2'!C62+'LGF2'!E62</f>
        <v>1400107</v>
      </c>
      <c r="D63" s="35">
        <f>'FA21'!E62</f>
        <v>15308.91401</v>
      </c>
      <c r="E63" s="35">
        <f t="shared" si="0"/>
        <v>3779018.9140099999</v>
      </c>
      <c r="F63" s="36">
        <f>'SF2'!E62</f>
        <v>774627</v>
      </c>
      <c r="G63" s="35">
        <f>'SF2'!F62+SUM('LGF2'!F62:H62)</f>
        <v>733676</v>
      </c>
      <c r="H63" s="35">
        <f>'FA21'!F62</f>
        <v>0</v>
      </c>
      <c r="I63" s="35">
        <f t="shared" si="1"/>
        <v>1508303</v>
      </c>
      <c r="J63" s="36">
        <f>'SF2'!H62+'LGF2'!I62+'FA21'!G62</f>
        <v>856034</v>
      </c>
      <c r="K63" s="35">
        <f>'SF2'!I62+'LGF2'!J62</f>
        <v>538428</v>
      </c>
      <c r="L63" s="35">
        <f>'SF2'!J62+'LGF2'!K62</f>
        <v>28901</v>
      </c>
      <c r="M63" s="35">
        <f>'SF2'!K62+'LGF2'!L62</f>
        <v>397001</v>
      </c>
      <c r="N63" s="36">
        <f t="shared" si="2"/>
        <v>7107685.9140099995</v>
      </c>
    </row>
    <row r="64" spans="1:14" ht="6.4" customHeight="1" x14ac:dyDescent="0.2">
      <c r="A64" s="7" t="s">
        <v>75</v>
      </c>
      <c r="B64" s="33">
        <f>'SF2'!B63</f>
        <v>654041</v>
      </c>
      <c r="C64" s="33">
        <f>'SF2'!C63+'LGF2'!E63</f>
        <v>37715</v>
      </c>
      <c r="D64" s="33">
        <f>'FA21'!E63</f>
        <v>91.844740000000002</v>
      </c>
      <c r="E64" s="33">
        <f t="shared" si="0"/>
        <v>691847.84473999997</v>
      </c>
      <c r="F64" s="34">
        <f>'SF2'!E63</f>
        <v>314057</v>
      </c>
      <c r="G64" s="33">
        <f>'SF2'!F63+SUM('LGF2'!F63:H63)</f>
        <v>126994</v>
      </c>
      <c r="H64" s="33">
        <f>'FA21'!F63</f>
        <v>0</v>
      </c>
      <c r="I64" s="33">
        <f t="shared" si="1"/>
        <v>441051</v>
      </c>
      <c r="J64" s="34">
        <f>'SF2'!H63+'LGF2'!I63+'FA21'!G63</f>
        <v>131753</v>
      </c>
      <c r="K64" s="33">
        <f>'SF2'!I63+'LGF2'!J63</f>
        <v>241538</v>
      </c>
      <c r="L64" s="33">
        <f>'SF2'!J63+'LGF2'!K63</f>
        <v>17016</v>
      </c>
      <c r="M64" s="33">
        <f>'SF2'!K63+'LGF2'!L63</f>
        <v>62357</v>
      </c>
      <c r="N64" s="34">
        <f t="shared" si="2"/>
        <v>1585562.8447400001</v>
      </c>
    </row>
    <row r="65" spans="1:14" ht="6.4" customHeight="1" x14ac:dyDescent="0.2">
      <c r="A65" s="15" t="s">
        <v>76</v>
      </c>
      <c r="B65" s="35">
        <f>'SF2'!B64</f>
        <v>1376476</v>
      </c>
      <c r="C65" s="35">
        <f>'SF2'!C64+'LGF2'!E64</f>
        <v>1027223</v>
      </c>
      <c r="D65" s="35">
        <f>'FA21'!E64</f>
        <v>96.089910000000003</v>
      </c>
      <c r="E65" s="35">
        <f t="shared" si="0"/>
        <v>2403795.0899100001</v>
      </c>
      <c r="F65" s="36">
        <f>'SF2'!E64</f>
        <v>239755</v>
      </c>
      <c r="G65" s="35">
        <f>'SF2'!F64+SUM('LGF2'!F64:H64)</f>
        <v>875197</v>
      </c>
      <c r="H65" s="35">
        <f>'FA21'!F64</f>
        <v>0</v>
      </c>
      <c r="I65" s="35">
        <f t="shared" si="1"/>
        <v>1114952</v>
      </c>
      <c r="J65" s="36">
        <f>'SF2'!H64+'LGF2'!I64+'FA21'!G64</f>
        <v>344721</v>
      </c>
      <c r="K65" s="35">
        <f>'SF2'!I64+'LGF2'!J64</f>
        <v>582352</v>
      </c>
      <c r="L65" s="35">
        <f>'SF2'!J64+'LGF2'!K64</f>
        <v>268203</v>
      </c>
      <c r="M65" s="35">
        <f>'SF2'!K64+'LGF2'!L64</f>
        <v>1064577</v>
      </c>
      <c r="N65" s="36">
        <f t="shared" si="2"/>
        <v>5778600.0899100006</v>
      </c>
    </row>
    <row r="66" spans="1:14" ht="6.4" customHeight="1" x14ac:dyDescent="0.2">
      <c r="A66" s="15" t="s">
        <v>77</v>
      </c>
      <c r="B66" s="35">
        <f>'SF2'!B65</f>
        <v>407365</v>
      </c>
      <c r="C66" s="35">
        <f>'SF2'!C65+'LGF2'!E65</f>
        <v>204133</v>
      </c>
      <c r="D66" s="35">
        <f>'FA21'!E65</f>
        <v>1123.68379</v>
      </c>
      <c r="E66" s="35">
        <f t="shared" si="0"/>
        <v>612621.68379000004</v>
      </c>
      <c r="F66" s="36">
        <f>'SF2'!E65</f>
        <v>93853</v>
      </c>
      <c r="G66" s="35">
        <f>'SF2'!F65+SUM('LGF2'!F65:H65)</f>
        <v>30029</v>
      </c>
      <c r="H66" s="35">
        <f>'FA21'!F65</f>
        <v>0</v>
      </c>
      <c r="I66" s="35">
        <f t="shared" si="1"/>
        <v>123882</v>
      </c>
      <c r="J66" s="36">
        <f>'SF2'!H65+'LGF2'!I65+'FA21'!G65</f>
        <v>95536</v>
      </c>
      <c r="K66" s="35">
        <f>'SF2'!I65+'LGF2'!J65</f>
        <v>135257</v>
      </c>
      <c r="L66" s="35">
        <f>'SF2'!J65+'LGF2'!K65</f>
        <v>0</v>
      </c>
      <c r="M66" s="35">
        <f>'SF2'!K65+'LGF2'!L65</f>
        <v>38</v>
      </c>
      <c r="N66" s="36">
        <f t="shared" si="2"/>
        <v>967334.68379000004</v>
      </c>
    </row>
    <row r="67" spans="1:14" ht="6.4" customHeight="1" thickBot="1" x14ac:dyDescent="0.25">
      <c r="A67" s="7" t="s">
        <v>78</v>
      </c>
      <c r="B67" s="33">
        <f>'SF2'!B66</f>
        <v>0</v>
      </c>
      <c r="C67" s="33">
        <f>'SF2'!C66+'LGF2'!E66</f>
        <v>0</v>
      </c>
      <c r="D67" s="33">
        <f>'FA21'!E66</f>
        <v>489159.37806150003</v>
      </c>
      <c r="E67" s="33">
        <f t="shared" si="0"/>
        <v>489159.37806150003</v>
      </c>
      <c r="F67" s="34">
        <f>'SF2'!E66</f>
        <v>0</v>
      </c>
      <c r="G67" s="33">
        <f>'SF2'!F66+SUM('LGF2'!F66:H66)</f>
        <v>0</v>
      </c>
      <c r="H67" s="33">
        <f>'FA21'!F66</f>
        <v>215562.76</v>
      </c>
      <c r="I67" s="33">
        <f t="shared" si="1"/>
        <v>215562.76</v>
      </c>
      <c r="J67" s="34">
        <f>'SF2'!H66+'LGF2'!I66+'FA21'!G66</f>
        <v>1876031.7118099991</v>
      </c>
      <c r="K67" s="33">
        <f>'SF2'!I66+'LGF2'!J66</f>
        <v>0</v>
      </c>
      <c r="L67" s="33">
        <f>'SF2'!J66+'LGF2'!K66</f>
        <v>0</v>
      </c>
      <c r="M67" s="33">
        <f>'SF2'!K66+'LGF2'!L66</f>
        <v>0</v>
      </c>
      <c r="N67" s="34">
        <f t="shared" si="2"/>
        <v>2580753.849871499</v>
      </c>
    </row>
    <row r="68" spans="1:14" ht="8.65" customHeight="1" thickTop="1" x14ac:dyDescent="0.2">
      <c r="A68" s="21" t="s">
        <v>79</v>
      </c>
      <c r="B68" s="37">
        <f t="shared" ref="B68:N68" si="3">SUM(B16:B67)</f>
        <v>74895863</v>
      </c>
      <c r="C68" s="37">
        <f t="shared" si="3"/>
        <v>37727812</v>
      </c>
      <c r="D68" s="37">
        <f t="shared" si="3"/>
        <v>614446.69615149999</v>
      </c>
      <c r="E68" s="37">
        <f t="shared" si="3"/>
        <v>113238121.69615147</v>
      </c>
      <c r="F68" s="38">
        <f t="shared" si="3"/>
        <v>22849383</v>
      </c>
      <c r="G68" s="37">
        <f t="shared" si="3"/>
        <v>28700947</v>
      </c>
      <c r="H68" s="37">
        <f t="shared" si="3"/>
        <v>215562.76</v>
      </c>
      <c r="I68" s="37">
        <f t="shared" si="3"/>
        <v>51765892.759999998</v>
      </c>
      <c r="J68" s="38">
        <f t="shared" si="3"/>
        <v>17583607.71181</v>
      </c>
      <c r="K68" s="37">
        <f t="shared" si="3"/>
        <v>19800243</v>
      </c>
      <c r="L68" s="37">
        <f t="shared" si="3"/>
        <v>11820803</v>
      </c>
      <c r="M68" s="37">
        <f t="shared" si="3"/>
        <v>13910258</v>
      </c>
      <c r="N68" s="38">
        <f t="shared" si="3"/>
        <v>228118926.16796145</v>
      </c>
    </row>
    <row r="69" spans="1:14" x14ac:dyDescent="0.2">
      <c r="A69" s="22"/>
      <c r="B69" s="23"/>
      <c r="C69" s="23"/>
      <c r="D69" s="23"/>
      <c r="E69" s="23"/>
      <c r="F69" s="23"/>
      <c r="G69" s="23"/>
      <c r="H69" s="24"/>
      <c r="I69" s="23"/>
      <c r="J69" s="23"/>
      <c r="K69" s="23"/>
      <c r="L69" s="23"/>
      <c r="M69" s="23"/>
      <c r="N69" s="25"/>
    </row>
    <row r="70" spans="1:14" x14ac:dyDescent="0.2">
      <c r="A70" s="26" t="s">
        <v>80</v>
      </c>
      <c r="B70" s="3"/>
      <c r="C70" s="3"/>
      <c r="D70" s="3"/>
      <c r="E70" s="3"/>
      <c r="F70" s="3"/>
      <c r="G70" s="5"/>
      <c r="H70" s="27" t="s">
        <v>81</v>
      </c>
      <c r="I70" s="3"/>
      <c r="J70" s="3"/>
      <c r="K70" s="3"/>
      <c r="L70" s="3"/>
      <c r="M70" s="3"/>
      <c r="N70" s="28"/>
    </row>
    <row r="71" spans="1:14" x14ac:dyDescent="0.2">
      <c r="A71" s="26" t="s">
        <v>82</v>
      </c>
      <c r="B71" s="3"/>
      <c r="C71" s="3"/>
      <c r="D71" s="3"/>
      <c r="E71" s="3"/>
      <c r="F71" s="3"/>
      <c r="G71" s="5"/>
      <c r="H71" s="27" t="s">
        <v>83</v>
      </c>
      <c r="I71" s="3"/>
      <c r="J71" s="3"/>
      <c r="K71" s="3"/>
      <c r="L71" s="3"/>
      <c r="M71" s="3"/>
      <c r="N71" s="28"/>
    </row>
    <row r="72" spans="1:14" x14ac:dyDescent="0.2">
      <c r="A72" s="26" t="s">
        <v>84</v>
      </c>
      <c r="B72" s="3"/>
      <c r="C72" s="3"/>
      <c r="D72" s="3"/>
      <c r="E72" s="3"/>
      <c r="F72" s="3"/>
      <c r="G72" s="5"/>
      <c r="H72" s="27"/>
      <c r="I72" s="3"/>
      <c r="J72" s="3"/>
      <c r="K72" s="3"/>
      <c r="L72" s="3"/>
      <c r="M72" s="3"/>
      <c r="N72" s="28"/>
    </row>
    <row r="73" spans="1:14" x14ac:dyDescent="0.2">
      <c r="A73" s="29"/>
      <c r="B73" s="30"/>
      <c r="C73" s="30"/>
      <c r="D73" s="30"/>
      <c r="E73" s="30"/>
      <c r="F73" s="30"/>
      <c r="G73" s="30"/>
      <c r="H73" s="31"/>
      <c r="I73" s="30"/>
      <c r="J73" s="30"/>
      <c r="K73" s="30"/>
      <c r="L73" s="30"/>
      <c r="M73" s="30"/>
      <c r="N73" s="32"/>
    </row>
  </sheetData>
  <phoneticPr fontId="0" type="noConversion"/>
  <pageMargins left="0.6" right="0.6" top="0.75" bottom="0.5" header="0.5" footer="0.5"/>
  <pageSetup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88"/>
  <sheetViews>
    <sheetView zoomScale="120" zoomScaleNormal="120" workbookViewId="0">
      <selection activeCell="D57" sqref="D57"/>
    </sheetView>
  </sheetViews>
  <sheetFormatPr defaultColWidth="9.42578125" defaultRowHeight="8" x14ac:dyDescent="0.2"/>
  <cols>
    <col min="1" max="1" width="17" style="1" customWidth="1"/>
    <col min="2" max="2" width="13.85546875" style="1" customWidth="1"/>
    <col min="3" max="3" width="10.85546875" style="1" customWidth="1"/>
    <col min="4" max="4" width="14.7109375" style="1" customWidth="1"/>
    <col min="5" max="5" width="13.7109375" style="1" customWidth="1"/>
    <col min="6" max="6" width="10.85546875" style="1" customWidth="1"/>
    <col min="7" max="7" width="13.42578125" style="1" customWidth="1"/>
    <col min="8" max="8" width="10.85546875" style="1" customWidth="1"/>
    <col min="9" max="9" width="13.7109375" style="1" customWidth="1"/>
    <col min="10" max="11" width="10.85546875" style="1" customWidth="1"/>
    <col min="12" max="12" width="13.7109375" style="1" customWidth="1"/>
    <col min="13" max="13" width="12.85546875" style="1" customWidth="1"/>
    <col min="14" max="14" width="12.42578125" style="1" customWidth="1"/>
    <col min="15" max="15" width="13" style="1" customWidth="1"/>
    <col min="16" max="16" width="10.85546875" style="1" customWidth="1"/>
    <col min="17" max="17" width="12.85546875" style="1" customWidth="1"/>
    <col min="18" max="16384" width="9.42578125" style="1"/>
  </cols>
  <sheetData>
    <row r="1" spans="1:17" ht="10.5" x14ac:dyDescent="0.2">
      <c r="G1" s="147">
        <f>'HF2'!S15</f>
        <v>2015</v>
      </c>
      <c r="H1" s="145" t="s">
        <v>196</v>
      </c>
    </row>
    <row r="2" spans="1:17" ht="1.9" customHeight="1" x14ac:dyDescent="0.2"/>
    <row r="3" spans="1:17" ht="1.9" customHeight="1" x14ac:dyDescent="0.2"/>
    <row r="4" spans="1:17" ht="1.9" customHeight="1" x14ac:dyDescent="0.2"/>
    <row r="5" spans="1:17" ht="1.9" customHeight="1" x14ac:dyDescent="0.2"/>
    <row r="6" spans="1:17" ht="1.9" customHeight="1" x14ac:dyDescent="0.2"/>
    <row r="7" spans="1:17" ht="1.9" customHeight="1" x14ac:dyDescent="0.2"/>
    <row r="9" spans="1:17" ht="7.15" customHeight="1" x14ac:dyDescent="0.2">
      <c r="A9" s="40"/>
      <c r="B9" s="41" t="s">
        <v>1</v>
      </c>
      <c r="C9" s="42"/>
      <c r="D9" s="43"/>
      <c r="E9" s="44" t="s">
        <v>86</v>
      </c>
      <c r="F9" s="42"/>
      <c r="G9" s="43"/>
      <c r="H9" s="45" t="s">
        <v>87</v>
      </c>
      <c r="I9" s="46" t="s">
        <v>4</v>
      </c>
      <c r="J9" s="40"/>
      <c r="K9" s="47" t="s">
        <v>88</v>
      </c>
      <c r="L9" s="48"/>
      <c r="M9" s="46" t="s">
        <v>89</v>
      </c>
      <c r="N9" s="49"/>
      <c r="O9" s="50" t="s">
        <v>90</v>
      </c>
      <c r="P9" s="42"/>
      <c r="Q9" s="51"/>
    </row>
    <row r="10" spans="1:17" ht="7.15" customHeight="1" x14ac:dyDescent="0.2">
      <c r="A10" s="52"/>
      <c r="B10" s="46" t="s">
        <v>9</v>
      </c>
      <c r="C10" s="46" t="s">
        <v>106</v>
      </c>
      <c r="D10" s="53"/>
      <c r="E10" s="54" t="s">
        <v>9</v>
      </c>
      <c r="F10" s="46" t="s">
        <v>106</v>
      </c>
      <c r="G10" s="53"/>
      <c r="H10" s="55" t="s">
        <v>91</v>
      </c>
      <c r="I10" s="56" t="s">
        <v>6</v>
      </c>
      <c r="J10" s="52"/>
      <c r="K10" s="56" t="s">
        <v>92</v>
      </c>
      <c r="L10" s="52"/>
      <c r="M10" s="56" t="s">
        <v>93</v>
      </c>
      <c r="N10" s="57" t="s">
        <v>8</v>
      </c>
      <c r="O10" s="58" t="s">
        <v>94</v>
      </c>
      <c r="P10" s="46" t="s">
        <v>94</v>
      </c>
      <c r="Q10" s="40"/>
    </row>
    <row r="11" spans="1:17" ht="7.15" customHeight="1" x14ac:dyDescent="0.2">
      <c r="A11" s="56" t="s">
        <v>9</v>
      </c>
      <c r="B11" s="56" t="s">
        <v>87</v>
      </c>
      <c r="C11" s="56" t="s">
        <v>23</v>
      </c>
      <c r="D11" s="59"/>
      <c r="E11" s="60" t="s">
        <v>87</v>
      </c>
      <c r="F11" s="56" t="s">
        <v>23</v>
      </c>
      <c r="G11" s="59"/>
      <c r="H11" s="55" t="s">
        <v>12</v>
      </c>
      <c r="I11" s="56" t="s">
        <v>95</v>
      </c>
      <c r="J11" s="56" t="s">
        <v>14</v>
      </c>
      <c r="K11" s="56" t="s">
        <v>96</v>
      </c>
      <c r="L11" s="56" t="s">
        <v>97</v>
      </c>
      <c r="M11" s="56" t="s">
        <v>98</v>
      </c>
      <c r="N11" s="57" t="s">
        <v>16</v>
      </c>
      <c r="O11" s="61" t="s">
        <v>99</v>
      </c>
      <c r="P11" s="56" t="s">
        <v>99</v>
      </c>
      <c r="Q11" s="52"/>
    </row>
    <row r="12" spans="1:17" ht="7.15" customHeight="1" x14ac:dyDescent="0.2">
      <c r="A12" s="52"/>
      <c r="B12" s="56" t="s">
        <v>100</v>
      </c>
      <c r="C12" s="56" t="s">
        <v>12</v>
      </c>
      <c r="D12" s="62" t="s">
        <v>8</v>
      </c>
      <c r="E12" s="60" t="s">
        <v>100</v>
      </c>
      <c r="F12" s="56" t="s">
        <v>12</v>
      </c>
      <c r="G12" s="62" t="s">
        <v>8</v>
      </c>
      <c r="H12" s="55" t="s">
        <v>101</v>
      </c>
      <c r="I12" s="56" t="s">
        <v>102</v>
      </c>
      <c r="J12" s="56" t="s">
        <v>103</v>
      </c>
      <c r="K12" s="56" t="s">
        <v>104</v>
      </c>
      <c r="L12" s="56" t="s">
        <v>105</v>
      </c>
      <c r="M12" s="56" t="s">
        <v>106</v>
      </c>
      <c r="N12" s="57" t="s">
        <v>21</v>
      </c>
      <c r="O12" s="61" t="s">
        <v>92</v>
      </c>
      <c r="P12" s="56" t="s">
        <v>107</v>
      </c>
      <c r="Q12" s="56" t="s">
        <v>8</v>
      </c>
    </row>
    <row r="13" spans="1:17" ht="7.15" customHeight="1" x14ac:dyDescent="0.2">
      <c r="A13" s="52"/>
      <c r="B13" s="56" t="s">
        <v>22</v>
      </c>
      <c r="C13" s="56" t="s">
        <v>108</v>
      </c>
      <c r="D13" s="59"/>
      <c r="E13" s="60" t="s">
        <v>22</v>
      </c>
      <c r="F13" s="56" t="s">
        <v>108</v>
      </c>
      <c r="G13" s="59"/>
      <c r="H13" s="55" t="s">
        <v>25</v>
      </c>
      <c r="I13" s="56" t="s">
        <v>12</v>
      </c>
      <c r="J13" s="52"/>
      <c r="K13" s="56" t="s">
        <v>109</v>
      </c>
      <c r="L13" s="56" t="s">
        <v>103</v>
      </c>
      <c r="M13" s="56" t="s">
        <v>110</v>
      </c>
      <c r="N13" s="63"/>
      <c r="O13" s="61" t="s">
        <v>4</v>
      </c>
      <c r="P13" s="56" t="s">
        <v>111</v>
      </c>
      <c r="Q13" s="52"/>
    </row>
    <row r="14" spans="1:17" ht="7.15" customHeight="1" x14ac:dyDescent="0.2">
      <c r="A14" s="64"/>
      <c r="B14" s="65" t="s">
        <v>20</v>
      </c>
      <c r="C14" s="64"/>
      <c r="D14" s="66"/>
      <c r="E14" s="67" t="s">
        <v>20</v>
      </c>
      <c r="F14" s="64"/>
      <c r="G14" s="66"/>
      <c r="H14" s="68"/>
      <c r="I14" s="65" t="s">
        <v>26</v>
      </c>
      <c r="J14" s="64"/>
      <c r="K14" s="65" t="s">
        <v>103</v>
      </c>
      <c r="L14" s="64"/>
      <c r="M14" s="65" t="s">
        <v>187</v>
      </c>
      <c r="N14" s="69"/>
      <c r="O14" s="70" t="s">
        <v>112</v>
      </c>
      <c r="P14" s="64"/>
      <c r="Q14" s="64"/>
    </row>
    <row r="15" spans="1:17" ht="7.15" customHeight="1" x14ac:dyDescent="0.2">
      <c r="A15" s="71" t="s">
        <v>27</v>
      </c>
      <c r="B15" s="72">
        <f>[2]SF2!B15</f>
        <v>827758</v>
      </c>
      <c r="C15" s="72">
        <f>[2]SF2!C15</f>
        <v>322621</v>
      </c>
      <c r="D15" s="72">
        <f>[2]SF2!D15</f>
        <v>1150379</v>
      </c>
      <c r="E15" s="73">
        <f>[2]SF2!E15</f>
        <v>29852</v>
      </c>
      <c r="F15" s="72">
        <f>[2]SF2!F15</f>
        <v>0</v>
      </c>
      <c r="G15" s="72">
        <f>[2]SF2!G15</f>
        <v>29852</v>
      </c>
      <c r="H15" s="73">
        <f>[2]SF2!H15</f>
        <v>210431</v>
      </c>
      <c r="I15" s="72">
        <f>[2]SF2!I15</f>
        <v>240705</v>
      </c>
      <c r="J15" s="72">
        <f>[2]SF2!J15</f>
        <v>369721</v>
      </c>
      <c r="K15" s="72">
        <f>[2]SF2!K15</f>
        <v>23740</v>
      </c>
      <c r="L15" s="72">
        <f>[2]SF2!L15</f>
        <v>0</v>
      </c>
      <c r="M15" s="74">
        <f>[2]SF2!M15</f>
        <v>256135</v>
      </c>
      <c r="N15" s="75">
        <f>[2]SF2!N15</f>
        <v>2280963</v>
      </c>
      <c r="O15" s="76">
        <f>[2]SF2!O15</f>
        <v>403382</v>
      </c>
      <c r="P15" s="72">
        <f>[2]SF2!P15</f>
        <v>0</v>
      </c>
      <c r="Q15" s="72">
        <f>[2]SF2!Q15</f>
        <v>403382</v>
      </c>
    </row>
    <row r="16" spans="1:17" ht="7.15" customHeight="1" x14ac:dyDescent="0.2">
      <c r="A16" s="71" t="s">
        <v>28</v>
      </c>
      <c r="B16" s="72">
        <f>[2]SF2!B16</f>
        <v>792549</v>
      </c>
      <c r="C16" s="72">
        <f>[2]SF2!C16</f>
        <v>0</v>
      </c>
      <c r="D16" s="72">
        <f>[2]SF2!D16</f>
        <v>792549</v>
      </c>
      <c r="E16" s="73">
        <f>[2]SF2!E16</f>
        <v>227206</v>
      </c>
      <c r="F16" s="72">
        <f>[2]SF2!F16</f>
        <v>0</v>
      </c>
      <c r="G16" s="72">
        <f>[2]SF2!G16</f>
        <v>227206</v>
      </c>
      <c r="H16" s="73">
        <f>[2]SF2!H16</f>
        <v>88477</v>
      </c>
      <c r="I16" s="72">
        <f>[2]SF2!I16</f>
        <v>47813</v>
      </c>
      <c r="J16" s="72">
        <f>[2]SF2!J16</f>
        <v>8159</v>
      </c>
      <c r="K16" s="72">
        <f>[2]SF2!K16</f>
        <v>11401</v>
      </c>
      <c r="L16" s="72">
        <f>[2]SF2!L16</f>
        <v>0</v>
      </c>
      <c r="M16" s="74">
        <f>[2]SF2!M16</f>
        <v>9812</v>
      </c>
      <c r="N16" s="75">
        <f>[2]SF2!N16</f>
        <v>1185417</v>
      </c>
      <c r="O16" s="76">
        <f>[2]SF2!O16</f>
        <v>0</v>
      </c>
      <c r="P16" s="72">
        <f>[2]SF2!P16</f>
        <v>0</v>
      </c>
      <c r="Q16" s="72">
        <f>[2]SF2!Q16</f>
        <v>0</v>
      </c>
    </row>
    <row r="17" spans="1:17" ht="7.15" customHeight="1" x14ac:dyDescent="0.2">
      <c r="A17" s="71" t="s">
        <v>29</v>
      </c>
      <c r="B17" s="72">
        <f>[2]SF2!B17</f>
        <v>786634</v>
      </c>
      <c r="C17" s="72">
        <f>[2]SF2!C17</f>
        <v>120528</v>
      </c>
      <c r="D17" s="72">
        <f>[2]SF2!D17</f>
        <v>907162</v>
      </c>
      <c r="E17" s="73">
        <f>[2]SF2!E17</f>
        <v>163161</v>
      </c>
      <c r="F17" s="72">
        <f>[2]SF2!F17</f>
        <v>0</v>
      </c>
      <c r="G17" s="72">
        <f>[2]SF2!G17</f>
        <v>163161</v>
      </c>
      <c r="H17" s="73">
        <f>[2]SF2!H17</f>
        <v>228279</v>
      </c>
      <c r="I17" s="72">
        <f>[2]SF2!I17</f>
        <v>168609</v>
      </c>
      <c r="J17" s="72">
        <f>[2]SF2!J17</f>
        <v>234160</v>
      </c>
      <c r="K17" s="72">
        <f>[2]SF2!K17</f>
        <v>185640</v>
      </c>
      <c r="L17" s="72">
        <f>[2]SF2!L17</f>
        <v>791085</v>
      </c>
      <c r="M17" s="74">
        <f>[2]SF2!M17</f>
        <v>710381</v>
      </c>
      <c r="N17" s="75">
        <f>[2]SF2!N17</f>
        <v>3388477</v>
      </c>
      <c r="O17" s="76">
        <f>[2]SF2!O17</f>
        <v>1363177</v>
      </c>
      <c r="P17" s="72">
        <f>[2]SF2!P17</f>
        <v>0</v>
      </c>
      <c r="Q17" s="72">
        <f>[2]SF2!Q17</f>
        <v>1363177</v>
      </c>
    </row>
    <row r="18" spans="1:17" ht="7.15" customHeight="1" x14ac:dyDescent="0.2">
      <c r="A18" s="71" t="s">
        <v>30</v>
      </c>
      <c r="B18" s="72">
        <f>[2]SF2!B18</f>
        <v>853322</v>
      </c>
      <c r="C18" s="72">
        <f>[2]SF2!C18</f>
        <v>0</v>
      </c>
      <c r="D18" s="72">
        <f>[2]SF2!D18</f>
        <v>853322</v>
      </c>
      <c r="E18" s="73">
        <f>[2]SF2!E18</f>
        <v>211772</v>
      </c>
      <c r="F18" s="72">
        <f>[2]SF2!F18</f>
        <v>75441</v>
      </c>
      <c r="G18" s="72">
        <f>[2]SF2!G18</f>
        <v>287213</v>
      </c>
      <c r="H18" s="73">
        <f>[2]SF2!H18</f>
        <v>169392</v>
      </c>
      <c r="I18" s="72">
        <f>[2]SF2!I18</f>
        <v>90125</v>
      </c>
      <c r="J18" s="72">
        <f>[2]SF2!J18</f>
        <v>0</v>
      </c>
      <c r="K18" s="72">
        <f>[2]SF2!K18</f>
        <v>72505</v>
      </c>
      <c r="L18" s="72">
        <f>[2]SF2!L18</f>
        <v>0</v>
      </c>
      <c r="M18" s="74">
        <f>[2]SF2!M18</f>
        <v>0</v>
      </c>
      <c r="N18" s="75">
        <f>[2]SF2!N18</f>
        <v>1472557</v>
      </c>
      <c r="O18" s="76">
        <f>[2]SF2!O18</f>
        <v>790739</v>
      </c>
      <c r="P18" s="72">
        <f>[2]SF2!P18</f>
        <v>0</v>
      </c>
      <c r="Q18" s="72">
        <f>[2]SF2!Q18</f>
        <v>790739</v>
      </c>
    </row>
    <row r="19" spans="1:17" ht="7.15" customHeight="1" x14ac:dyDescent="0.2">
      <c r="A19" s="77" t="s">
        <v>31</v>
      </c>
      <c r="B19" s="78">
        <f>[2]SF2!B19</f>
        <v>3065850</v>
      </c>
      <c r="C19" s="78">
        <f>[2]SF2!C19</f>
        <v>196429</v>
      </c>
      <c r="D19" s="78">
        <f>[2]SF2!D19</f>
        <v>3262279</v>
      </c>
      <c r="E19" s="79">
        <f>[2]SF2!E19</f>
        <v>1360200</v>
      </c>
      <c r="F19" s="78">
        <f>[2]SF2!F19</f>
        <v>352876</v>
      </c>
      <c r="G19" s="78">
        <f>[2]SF2!G19</f>
        <v>1713076</v>
      </c>
      <c r="H19" s="79">
        <f>[2]SF2!H19</f>
        <v>600597</v>
      </c>
      <c r="I19" s="78">
        <f>[2]SF2!I19</f>
        <v>2030861</v>
      </c>
      <c r="J19" s="78">
        <f>[2]SF2!J19</f>
        <v>437142</v>
      </c>
      <c r="K19" s="78">
        <f>[2]SF2!K19</f>
        <v>134378</v>
      </c>
      <c r="L19" s="78">
        <f>[2]SF2!L19</f>
        <v>0</v>
      </c>
      <c r="M19" s="80">
        <f>[2]SF2!M19</f>
        <v>3984066</v>
      </c>
      <c r="N19" s="81">
        <f>[2]SF2!N19</f>
        <v>12162399</v>
      </c>
      <c r="O19" s="82">
        <f>[2]SF2!O19</f>
        <v>41226651</v>
      </c>
      <c r="P19" s="78">
        <f>[2]SF2!P19</f>
        <v>0</v>
      </c>
      <c r="Q19" s="78">
        <f>[2]SF2!Q19</f>
        <v>41226651</v>
      </c>
    </row>
    <row r="20" spans="1:17" ht="7.15" customHeight="1" x14ac:dyDescent="0.2">
      <c r="A20" s="71" t="s">
        <v>32</v>
      </c>
      <c r="B20" s="72">
        <f>[2]SF2!B20</f>
        <v>924589</v>
      </c>
      <c r="C20" s="72">
        <f>[2]SF2!C20</f>
        <v>128428</v>
      </c>
      <c r="D20" s="72">
        <f>[2]SF2!D20</f>
        <v>1053017</v>
      </c>
      <c r="E20" s="73">
        <f>[2]SF2!E20</f>
        <v>363779</v>
      </c>
      <c r="F20" s="72">
        <f>[2]SF2!F20</f>
        <v>0</v>
      </c>
      <c r="G20" s="72">
        <f>[2]SF2!G20</f>
        <v>363779</v>
      </c>
      <c r="H20" s="73">
        <f>[2]SF2!H20</f>
        <v>110933</v>
      </c>
      <c r="I20" s="72">
        <f>[2]SF2!I20</f>
        <v>155881</v>
      </c>
      <c r="J20" s="72">
        <f>[2]SF2!J20</f>
        <v>30147</v>
      </c>
      <c r="K20" s="72">
        <f>[2]SF2!K20</f>
        <v>231090</v>
      </c>
      <c r="L20" s="72">
        <f>[2]SF2!L20</f>
        <v>0</v>
      </c>
      <c r="M20" s="74">
        <f>[2]SF2!M20</f>
        <v>687481</v>
      </c>
      <c r="N20" s="75">
        <f>[2]SF2!N20</f>
        <v>2632328</v>
      </c>
      <c r="O20" s="76">
        <f>[2]SF2!O20</f>
        <v>962801</v>
      </c>
      <c r="P20" s="72">
        <f>[2]SF2!P20</f>
        <v>0</v>
      </c>
      <c r="Q20" s="72">
        <f>[2]SF2!Q20</f>
        <v>962801</v>
      </c>
    </row>
    <row r="21" spans="1:17" ht="7.15" customHeight="1" x14ac:dyDescent="0.2">
      <c r="A21" s="71" t="s">
        <v>33</v>
      </c>
      <c r="B21" s="72">
        <f>[2]SF2!B21</f>
        <v>837283</v>
      </c>
      <c r="C21" s="72">
        <f>[2]SF2!C21</f>
        <v>0</v>
      </c>
      <c r="D21" s="72">
        <f>[2]SF2!D21</f>
        <v>837283</v>
      </c>
      <c r="E21" s="73">
        <f>[2]SF2!E21</f>
        <v>143460</v>
      </c>
      <c r="F21" s="72">
        <f>[2]SF2!F21</f>
        <v>0</v>
      </c>
      <c r="G21" s="72">
        <f>[2]SF2!G21</f>
        <v>143460</v>
      </c>
      <c r="H21" s="73">
        <f>[2]SF2!H21</f>
        <v>403072</v>
      </c>
      <c r="I21" s="72">
        <f>[2]SF2!I21</f>
        <v>18173</v>
      </c>
      <c r="J21" s="72">
        <f>[2]SF2!J21</f>
        <v>202429</v>
      </c>
      <c r="K21" s="72">
        <f>[2]SF2!K21</f>
        <v>269845</v>
      </c>
      <c r="L21" s="72">
        <f>[2]SF2!L21</f>
        <v>143420</v>
      </c>
      <c r="M21" s="74">
        <f>[2]SF2!M21</f>
        <v>79378</v>
      </c>
      <c r="N21" s="75">
        <f>[2]SF2!N21</f>
        <v>2097060</v>
      </c>
      <c r="O21" s="76">
        <f>[2]SF2!O21</f>
        <v>1123282</v>
      </c>
      <c r="P21" s="72">
        <f>[2]SF2!P21</f>
        <v>0</v>
      </c>
      <c r="Q21" s="72">
        <f>[2]SF2!Q21</f>
        <v>1123282</v>
      </c>
    </row>
    <row r="22" spans="1:17" ht="7.15" customHeight="1" x14ac:dyDescent="0.2">
      <c r="A22" s="71" t="s">
        <v>34</v>
      </c>
      <c r="B22" s="72">
        <f>[2]SF2!B22</f>
        <v>308591</v>
      </c>
      <c r="C22" s="72">
        <f>[2]SF2!C22</f>
        <v>0</v>
      </c>
      <c r="D22" s="72">
        <f>[2]SF2!D22</f>
        <v>308591</v>
      </c>
      <c r="E22" s="73">
        <f>[2]SF2!E22</f>
        <v>235383</v>
      </c>
      <c r="F22" s="72">
        <f>[2]SF2!F22</f>
        <v>0</v>
      </c>
      <c r="G22" s="72">
        <f>[2]SF2!G22</f>
        <v>235383</v>
      </c>
      <c r="H22" s="73">
        <f>[2]SF2!H22</f>
        <v>96045</v>
      </c>
      <c r="I22" s="72">
        <f>[2]SF2!I22</f>
        <v>97028</v>
      </c>
      <c r="J22" s="72">
        <f>[2]SF2!J22</f>
        <v>75523</v>
      </c>
      <c r="K22" s="72">
        <f>[2]SF2!K22</f>
        <v>165592</v>
      </c>
      <c r="L22" s="72">
        <f>[2]SF2!L22</f>
        <v>0</v>
      </c>
      <c r="M22" s="74">
        <f>[2]SF2!M22</f>
        <v>5485</v>
      </c>
      <c r="N22" s="75">
        <f>[2]SF2!N22</f>
        <v>983647</v>
      </c>
      <c r="O22" s="76">
        <f>[2]SF2!O22</f>
        <v>2315707</v>
      </c>
      <c r="P22" s="72">
        <f>[2]SF2!P22</f>
        <v>64193</v>
      </c>
      <c r="Q22" s="72">
        <f>[2]SF2!Q22</f>
        <v>2379900</v>
      </c>
    </row>
    <row r="23" spans="1:17" ht="7.15" customHeight="1" x14ac:dyDescent="0.2">
      <c r="A23" s="77" t="s">
        <v>35</v>
      </c>
      <c r="B23" s="78">
        <f>[2]SF2!B23</f>
        <v>0</v>
      </c>
      <c r="C23" s="78">
        <f>[2]SF2!C23</f>
        <v>288585</v>
      </c>
      <c r="D23" s="78">
        <f>[2]SF2!D23</f>
        <v>288585</v>
      </c>
      <c r="E23" s="79">
        <f>[2]SF2!E23</f>
        <v>36396</v>
      </c>
      <c r="F23" s="78">
        <f>[2]SF2!F23</f>
        <v>17450</v>
      </c>
      <c r="G23" s="78">
        <f>[2]SF2!G23</f>
        <v>53846</v>
      </c>
      <c r="H23" s="79">
        <f>[2]SF2!H23</f>
        <v>32661</v>
      </c>
      <c r="I23" s="78">
        <f>[2]SF2!I23</f>
        <v>0</v>
      </c>
      <c r="J23" s="78">
        <f>[2]SF2!J23</f>
        <v>0</v>
      </c>
      <c r="K23" s="78">
        <f>[2]SF2!K23</f>
        <v>37308</v>
      </c>
      <c r="L23" s="78">
        <f>[2]SF2!L23</f>
        <v>726</v>
      </c>
      <c r="M23" s="80">
        <f>[2]SF2!M23</f>
        <v>0</v>
      </c>
      <c r="N23" s="81">
        <f>[2]SF2!N23</f>
        <v>413126</v>
      </c>
      <c r="O23" s="82">
        <f>[2]SF2!O23</f>
        <v>67917</v>
      </c>
      <c r="P23" s="78">
        <f>[2]SF2!P23</f>
        <v>0</v>
      </c>
      <c r="Q23" s="78">
        <f>[2]SF2!Q23</f>
        <v>67917</v>
      </c>
    </row>
    <row r="24" spans="1:17" ht="7.15" customHeight="1" x14ac:dyDescent="0.2">
      <c r="A24" s="71" t="s">
        <v>36</v>
      </c>
      <c r="B24" s="72">
        <f>[2]SF2!B24</f>
        <v>5548290</v>
      </c>
      <c r="C24" s="72">
        <f>[2]SF2!C24</f>
        <v>137724</v>
      </c>
      <c r="D24" s="72">
        <f>[2]SF2!D24</f>
        <v>5686014</v>
      </c>
      <c r="E24" s="73">
        <f>[2]SF2!E24</f>
        <v>978237</v>
      </c>
      <c r="F24" s="72">
        <f>[2]SF2!F24</f>
        <v>0</v>
      </c>
      <c r="G24" s="72">
        <f>[2]SF2!G24</f>
        <v>978237</v>
      </c>
      <c r="H24" s="73">
        <f>[2]SF2!H24</f>
        <v>297397</v>
      </c>
      <c r="I24" s="72">
        <f>[2]SF2!I24</f>
        <v>416505</v>
      </c>
      <c r="J24" s="72">
        <f>[2]SF2!J24</f>
        <v>586992</v>
      </c>
      <c r="K24" s="72">
        <f>[2]SF2!K24</f>
        <v>417283</v>
      </c>
      <c r="L24" s="72">
        <f>[2]SF2!L24</f>
        <v>843835</v>
      </c>
      <c r="M24" s="74">
        <f>[2]SF2!M24</f>
        <v>408433</v>
      </c>
      <c r="N24" s="75">
        <f>[2]SF2!N24</f>
        <v>9634696</v>
      </c>
      <c r="O24" s="76">
        <f>[2]SF2!O24</f>
        <v>3501816</v>
      </c>
      <c r="P24" s="72">
        <f>[2]SF2!P24</f>
        <v>0</v>
      </c>
      <c r="Q24" s="72">
        <f>[2]SF2!Q24</f>
        <v>3501816</v>
      </c>
    </row>
    <row r="25" spans="1:17" ht="7.15" customHeight="1" x14ac:dyDescent="0.2">
      <c r="A25" s="71" t="s">
        <v>37</v>
      </c>
      <c r="B25" s="72">
        <f>[2]SF2!B25</f>
        <v>1168206</v>
      </c>
      <c r="C25" s="72">
        <f>[2]SF2!C25</f>
        <v>176984</v>
      </c>
      <c r="D25" s="72">
        <f>[2]SF2!D25</f>
        <v>1345190</v>
      </c>
      <c r="E25" s="73">
        <f>[2]SF2!E25</f>
        <v>348224</v>
      </c>
      <c r="F25" s="72">
        <f>[2]SF2!F25</f>
        <v>720</v>
      </c>
      <c r="G25" s="72">
        <f>[2]SF2!G25</f>
        <v>348944</v>
      </c>
      <c r="H25" s="73">
        <f>[2]SF2!H25</f>
        <v>482081</v>
      </c>
      <c r="I25" s="72">
        <f>[2]SF2!I25</f>
        <v>251889</v>
      </c>
      <c r="J25" s="72">
        <f>[2]SF2!J25</f>
        <v>112009</v>
      </c>
      <c r="K25" s="72">
        <f>[2]SF2!K25</f>
        <v>275992</v>
      </c>
      <c r="L25" s="72">
        <f>[2]SF2!L25</f>
        <v>16383</v>
      </c>
      <c r="M25" s="74">
        <f>[2]SF2!M25</f>
        <v>184610</v>
      </c>
      <c r="N25" s="75">
        <f>[2]SF2!N25</f>
        <v>3017098</v>
      </c>
      <c r="O25" s="76">
        <f>[2]SF2!O25</f>
        <v>2202213</v>
      </c>
      <c r="P25" s="72">
        <f>[2]SF2!P25</f>
        <v>0</v>
      </c>
      <c r="Q25" s="72">
        <f>[2]SF2!Q25</f>
        <v>2202213</v>
      </c>
    </row>
    <row r="26" spans="1:17" ht="7.15" customHeight="1" x14ac:dyDescent="0.2">
      <c r="A26" s="71" t="s">
        <v>38</v>
      </c>
      <c r="B26" s="72">
        <f>[2]SF2!B26</f>
        <v>320458</v>
      </c>
      <c r="C26" s="72">
        <f>[2]SF2!C26</f>
        <v>0</v>
      </c>
      <c r="D26" s="72">
        <f>[2]SF2!D26</f>
        <v>320458</v>
      </c>
      <c r="E26" s="73">
        <f>[2]SF2!E26</f>
        <v>58531</v>
      </c>
      <c r="F26" s="72">
        <f>[2]SF2!F26</f>
        <v>0</v>
      </c>
      <c r="G26" s="72">
        <f>[2]SF2!G26</f>
        <v>58531</v>
      </c>
      <c r="H26" s="73">
        <f>[2]SF2!H26</f>
        <v>18769</v>
      </c>
      <c r="I26" s="72">
        <f>[2]SF2!I26</f>
        <v>10127</v>
      </c>
      <c r="J26" s="72">
        <f>[2]SF2!J26</f>
        <v>19489</v>
      </c>
      <c r="K26" s="72">
        <f>[2]SF2!K26</f>
        <v>35499</v>
      </c>
      <c r="L26" s="72">
        <f>[2]SF2!L26</f>
        <v>62630</v>
      </c>
      <c r="M26" s="74">
        <f>[2]SF2!M26</f>
        <v>42883</v>
      </c>
      <c r="N26" s="75">
        <f>[2]SF2!N26</f>
        <v>568386</v>
      </c>
      <c r="O26" s="76">
        <f>[2]SF2!O26</f>
        <v>376336</v>
      </c>
      <c r="P26" s="72">
        <f>[2]SF2!P26</f>
        <v>0</v>
      </c>
      <c r="Q26" s="72">
        <f>[2]SF2!Q26</f>
        <v>376336</v>
      </c>
    </row>
    <row r="27" spans="1:17" ht="7.15" customHeight="1" x14ac:dyDescent="0.2">
      <c r="A27" s="77" t="s">
        <v>39</v>
      </c>
      <c r="B27" s="78">
        <f>[2]SF2!B27</f>
        <v>366642</v>
      </c>
      <c r="C27" s="78">
        <f>[2]SF2!C27</f>
        <v>71607</v>
      </c>
      <c r="D27" s="78">
        <f>[2]SF2!D27</f>
        <v>438249</v>
      </c>
      <c r="E27" s="79">
        <f>[2]SF2!E27</f>
        <v>126127</v>
      </c>
      <c r="F27" s="78">
        <f>[2]SF2!F27</f>
        <v>0</v>
      </c>
      <c r="G27" s="78">
        <f>[2]SF2!G27</f>
        <v>126127</v>
      </c>
      <c r="H27" s="79">
        <f>[2]SF2!H27</f>
        <v>30255</v>
      </c>
      <c r="I27" s="78">
        <f>[2]SF2!I27</f>
        <v>44722</v>
      </c>
      <c r="J27" s="78">
        <f>[2]SF2!J27</f>
        <v>28820</v>
      </c>
      <c r="K27" s="78">
        <f>[2]SF2!K27</f>
        <v>29100</v>
      </c>
      <c r="L27" s="78">
        <f>[2]SF2!L27</f>
        <v>0</v>
      </c>
      <c r="M27" s="80">
        <f>[2]SF2!M27</f>
        <v>156084</v>
      </c>
      <c r="N27" s="81">
        <f>[2]SF2!N27</f>
        <v>853357</v>
      </c>
      <c r="O27" s="82">
        <f>[2]SF2!O27</f>
        <v>177399</v>
      </c>
      <c r="P27" s="78">
        <f>[2]SF2!P27</f>
        <v>59153</v>
      </c>
      <c r="Q27" s="78">
        <f>[2]SF2!Q27</f>
        <v>236552</v>
      </c>
    </row>
    <row r="28" spans="1:17" ht="7.15" customHeight="1" x14ac:dyDescent="0.2">
      <c r="A28" s="71" t="s">
        <v>40</v>
      </c>
      <c r="B28" s="72">
        <f>[2]SF2!B28</f>
        <v>4417695</v>
      </c>
      <c r="C28" s="72">
        <f>[2]SF2!C28</f>
        <v>41190</v>
      </c>
      <c r="D28" s="72">
        <f>[2]SF2!D28</f>
        <v>4458885</v>
      </c>
      <c r="E28" s="73">
        <f>[2]SF2!E28</f>
        <v>816226</v>
      </c>
      <c r="F28" s="72">
        <f>[2]SF2!F28</f>
        <v>13603</v>
      </c>
      <c r="G28" s="72">
        <f>[2]SF2!G28</f>
        <v>829829</v>
      </c>
      <c r="H28" s="73">
        <f>[2]SF2!H28</f>
        <v>261721</v>
      </c>
      <c r="I28" s="72">
        <f>[2]SF2!I28</f>
        <v>130730</v>
      </c>
      <c r="J28" s="72">
        <f>[2]SF2!J28</f>
        <v>281058</v>
      </c>
      <c r="K28" s="72">
        <f>[2]SF2!K28</f>
        <v>411001</v>
      </c>
      <c r="L28" s="72">
        <f>[2]SF2!L28</f>
        <v>0</v>
      </c>
      <c r="M28" s="74">
        <f>[2]SF2!M28</f>
        <v>409686</v>
      </c>
      <c r="N28" s="75">
        <f>[2]SF2!N28</f>
        <v>6782910</v>
      </c>
      <c r="O28" s="76">
        <f>[2]SF2!O28</f>
        <v>3373735</v>
      </c>
      <c r="P28" s="72">
        <f>[2]SF2!P28</f>
        <v>0</v>
      </c>
      <c r="Q28" s="72">
        <f>[2]SF2!Q28</f>
        <v>3373735</v>
      </c>
    </row>
    <row r="29" spans="1:17" ht="7.15" customHeight="1" x14ac:dyDescent="0.2">
      <c r="A29" s="71" t="s">
        <v>41</v>
      </c>
      <c r="B29" s="72">
        <f>[2]SF2!B29</f>
        <v>1417027</v>
      </c>
      <c r="C29" s="72">
        <f>[2]SF2!C29</f>
        <v>0</v>
      </c>
      <c r="D29" s="72">
        <f>[2]SF2!D29</f>
        <v>1417027</v>
      </c>
      <c r="E29" s="73">
        <f>[2]SF2!E29</f>
        <v>684805</v>
      </c>
      <c r="F29" s="72">
        <f>[2]SF2!F29</f>
        <v>68604</v>
      </c>
      <c r="G29" s="72">
        <f>[2]SF2!G29</f>
        <v>753409</v>
      </c>
      <c r="H29" s="73">
        <f>[2]SF2!H29</f>
        <v>91664</v>
      </c>
      <c r="I29" s="72">
        <f>[2]SF2!I29</f>
        <v>22038</v>
      </c>
      <c r="J29" s="72">
        <f>[2]SF2!J29</f>
        <v>48395</v>
      </c>
      <c r="K29" s="72">
        <f>[2]SF2!K29</f>
        <v>52930</v>
      </c>
      <c r="L29" s="72">
        <f>[2]SF2!L29</f>
        <v>0</v>
      </c>
      <c r="M29" s="74">
        <f>[2]SF2!M29</f>
        <v>250079</v>
      </c>
      <c r="N29" s="75">
        <f>[2]SF2!N29</f>
        <v>2635542</v>
      </c>
      <c r="O29" s="76">
        <f>[2]SF2!O29</f>
        <v>-28526</v>
      </c>
      <c r="P29" s="72">
        <f>[2]SF2!P29</f>
        <v>0</v>
      </c>
      <c r="Q29" s="72">
        <f>[2]SF2!Q29</f>
        <v>-28526</v>
      </c>
    </row>
    <row r="30" spans="1:17" ht="7.15" customHeight="1" x14ac:dyDescent="0.2">
      <c r="A30" s="71" t="s">
        <v>42</v>
      </c>
      <c r="B30" s="72">
        <f>[2]SF2!B30</f>
        <v>1008054</v>
      </c>
      <c r="C30" s="72">
        <f>[2]SF2!C30</f>
        <v>0</v>
      </c>
      <c r="D30" s="72">
        <f>[2]SF2!D30</f>
        <v>1008054</v>
      </c>
      <c r="E30" s="73">
        <f>[2]SF2!E30</f>
        <v>225690</v>
      </c>
      <c r="F30" s="72">
        <f>[2]SF2!F30</f>
        <v>0</v>
      </c>
      <c r="G30" s="72">
        <f>[2]SF2!G30</f>
        <v>225690</v>
      </c>
      <c r="H30" s="73">
        <f>[2]SF2!H30</f>
        <v>52585</v>
      </c>
      <c r="I30" s="72">
        <f>[2]SF2!I30</f>
        <v>131800</v>
      </c>
      <c r="J30" s="72">
        <f>[2]SF2!J30</f>
        <v>0</v>
      </c>
      <c r="K30" s="72">
        <f>[2]SF2!K30</f>
        <v>0</v>
      </c>
      <c r="L30" s="72">
        <f>[2]SF2!L30</f>
        <v>0</v>
      </c>
      <c r="M30" s="74">
        <f>[2]SF2!M30</f>
        <v>764777</v>
      </c>
      <c r="N30" s="75">
        <f>[2]SF2!N30</f>
        <v>2182906</v>
      </c>
      <c r="O30" s="76">
        <f>[2]SF2!O30</f>
        <v>114358</v>
      </c>
      <c r="P30" s="72">
        <f>[2]SF2!P30</f>
        <v>0</v>
      </c>
      <c r="Q30" s="72">
        <f>[2]SF2!Q30</f>
        <v>114358</v>
      </c>
    </row>
    <row r="31" spans="1:17" ht="7.15" customHeight="1" x14ac:dyDescent="0.2">
      <c r="A31" s="77" t="s">
        <v>43</v>
      </c>
      <c r="B31" s="78">
        <f>[2]SF2!B31</f>
        <v>768163</v>
      </c>
      <c r="C31" s="78">
        <f>[2]SF2!C31</f>
        <v>127050</v>
      </c>
      <c r="D31" s="78">
        <f>[2]SF2!D31</f>
        <v>895213</v>
      </c>
      <c r="E31" s="79">
        <f>[2]SF2!E31</f>
        <v>163382</v>
      </c>
      <c r="F31" s="78">
        <f>[2]SF2!F31</f>
        <v>0</v>
      </c>
      <c r="G31" s="78">
        <f>[2]SF2!G31</f>
        <v>163382</v>
      </c>
      <c r="H31" s="79">
        <f>[2]SF2!H31</f>
        <v>68746</v>
      </c>
      <c r="I31" s="78">
        <f>[2]SF2!I31</f>
        <v>91394</v>
      </c>
      <c r="J31" s="78">
        <f>[2]SF2!J31</f>
        <v>88258</v>
      </c>
      <c r="K31" s="78">
        <f>[2]SF2!K31</f>
        <v>124407</v>
      </c>
      <c r="L31" s="78">
        <f>[2]SF2!L31</f>
        <v>223075</v>
      </c>
      <c r="M31" s="80">
        <f>[2]SF2!M31</f>
        <v>151577</v>
      </c>
      <c r="N31" s="81">
        <f>[2]SF2!N31</f>
        <v>1806052</v>
      </c>
      <c r="O31" s="82">
        <f>[2]SF2!O31</f>
        <v>856688</v>
      </c>
      <c r="P31" s="78">
        <f>[2]SF2!P31</f>
        <v>0</v>
      </c>
      <c r="Q31" s="78">
        <f>[2]SF2!Q31</f>
        <v>856688</v>
      </c>
    </row>
    <row r="32" spans="1:17" ht="7.15" customHeight="1" x14ac:dyDescent="0.2">
      <c r="A32" s="71" t="s">
        <v>44</v>
      </c>
      <c r="B32" s="72">
        <f>[2]SF2!B32</f>
        <v>1734109</v>
      </c>
      <c r="C32" s="72">
        <f>[2]SF2!C32</f>
        <v>323312</v>
      </c>
      <c r="D32" s="72">
        <f>[2]SF2!D32</f>
        <v>2057421</v>
      </c>
      <c r="E32" s="73">
        <f>[2]SF2!E32</f>
        <v>484085</v>
      </c>
      <c r="F32" s="72">
        <f>[2]SF2!F32</f>
        <v>70048</v>
      </c>
      <c r="G32" s="72">
        <f>[2]SF2!G32</f>
        <v>554133</v>
      </c>
      <c r="H32" s="73">
        <f>[2]SF2!H32</f>
        <v>34266</v>
      </c>
      <c r="I32" s="72">
        <f>[2]SF2!I32</f>
        <v>109172</v>
      </c>
      <c r="J32" s="72">
        <f>[2]SF2!J32</f>
        <v>149596</v>
      </c>
      <c r="K32" s="72">
        <f>[2]SF2!K32</f>
        <v>106940</v>
      </c>
      <c r="L32" s="72">
        <f>[2]SF2!L32</f>
        <v>0</v>
      </c>
      <c r="M32" s="74">
        <f>[2]SF2!M32</f>
        <v>1416</v>
      </c>
      <c r="N32" s="75">
        <f>[2]SF2!N32</f>
        <v>3012944</v>
      </c>
      <c r="O32" s="76">
        <f>[2]SF2!O32</f>
        <v>605238</v>
      </c>
      <c r="P32" s="72">
        <f>[2]SF2!P32</f>
        <v>0</v>
      </c>
      <c r="Q32" s="72">
        <f>[2]SF2!Q32</f>
        <v>605238</v>
      </c>
    </row>
    <row r="33" spans="1:17" ht="7.15" customHeight="1" x14ac:dyDescent="0.2">
      <c r="A33" s="71" t="s">
        <v>45</v>
      </c>
      <c r="B33" s="72">
        <f>[2]SF2!B33</f>
        <v>1056379</v>
      </c>
      <c r="C33" s="72">
        <f>[2]SF2!C33</f>
        <v>4595</v>
      </c>
      <c r="D33" s="72">
        <f>[2]SF2!D33</f>
        <v>1060974</v>
      </c>
      <c r="E33" s="73">
        <f>[2]SF2!E33</f>
        <v>406123</v>
      </c>
      <c r="F33" s="72">
        <f>[2]SF2!F33</f>
        <v>3726</v>
      </c>
      <c r="G33" s="72">
        <f>[2]SF2!G33</f>
        <v>409849</v>
      </c>
      <c r="H33" s="73">
        <f>[2]SF2!H33</f>
        <v>42998</v>
      </c>
      <c r="I33" s="72">
        <f>[2]SF2!I33</f>
        <v>24152</v>
      </c>
      <c r="J33" s="72">
        <f>[2]SF2!J33</f>
        <v>163963</v>
      </c>
      <c r="K33" s="72">
        <f>[2]SF2!K33</f>
        <v>35468</v>
      </c>
      <c r="L33" s="72">
        <f>[2]SF2!L33</f>
        <v>915425</v>
      </c>
      <c r="M33" s="74">
        <f>[2]SF2!M33</f>
        <v>45510</v>
      </c>
      <c r="N33" s="75">
        <f>[2]SF2!N33</f>
        <v>2698339</v>
      </c>
      <c r="O33" s="76">
        <f>[2]SF2!O33</f>
        <v>653252</v>
      </c>
      <c r="P33" s="72">
        <f>[2]SF2!P33</f>
        <v>0</v>
      </c>
      <c r="Q33" s="72">
        <f>[2]SF2!Q33</f>
        <v>653252</v>
      </c>
    </row>
    <row r="34" spans="1:17" ht="7.15" customHeight="1" x14ac:dyDescent="0.2">
      <c r="A34" s="71" t="s">
        <v>46</v>
      </c>
      <c r="B34" s="72">
        <f>[2]SF2!B34</f>
        <v>406176</v>
      </c>
      <c r="C34" s="72">
        <f>[2]SF2!C34</f>
        <v>46183</v>
      </c>
      <c r="D34" s="72">
        <f>[2]SF2!D34</f>
        <v>452359</v>
      </c>
      <c r="E34" s="73">
        <f>[2]SF2!E34</f>
        <v>212994</v>
      </c>
      <c r="F34" s="72">
        <f>[2]SF2!F34</f>
        <v>179752</v>
      </c>
      <c r="G34" s="72">
        <f>[2]SF2!G34</f>
        <v>392746</v>
      </c>
      <c r="H34" s="73">
        <f>[2]SF2!H34</f>
        <v>56812</v>
      </c>
      <c r="I34" s="72">
        <f>[2]SF2!I34</f>
        <v>28027</v>
      </c>
      <c r="J34" s="72">
        <f>[2]SF2!J34</f>
        <v>24617</v>
      </c>
      <c r="K34" s="72">
        <f>[2]SF2!K34</f>
        <v>33030</v>
      </c>
      <c r="L34" s="72">
        <f>[2]SF2!L34</f>
        <v>0</v>
      </c>
      <c r="M34" s="74">
        <f>[2]SF2!M34</f>
        <v>64</v>
      </c>
      <c r="N34" s="75">
        <f>[2]SF2!N34</f>
        <v>987655</v>
      </c>
      <c r="O34" s="76">
        <f>[2]SF2!O34</f>
        <v>132741</v>
      </c>
      <c r="P34" s="72">
        <f>[2]SF2!P34</f>
        <v>0</v>
      </c>
      <c r="Q34" s="72">
        <f>[2]SF2!Q34</f>
        <v>132741</v>
      </c>
    </row>
    <row r="35" spans="1:17" ht="7.15" customHeight="1" x14ac:dyDescent="0.2">
      <c r="A35" s="77" t="s">
        <v>47</v>
      </c>
      <c r="B35" s="78">
        <f>[2]SF2!B35</f>
        <v>1370582</v>
      </c>
      <c r="C35" s="78">
        <f>[2]SF2!C35</f>
        <v>71651</v>
      </c>
      <c r="D35" s="78">
        <f>[2]SF2!D35</f>
        <v>1442233</v>
      </c>
      <c r="E35" s="79">
        <f>[2]SF2!E35</f>
        <v>445862</v>
      </c>
      <c r="F35" s="78">
        <f>[2]SF2!F35</f>
        <v>0</v>
      </c>
      <c r="G35" s="78">
        <f>[2]SF2!G35</f>
        <v>445862</v>
      </c>
      <c r="H35" s="79">
        <f>[2]SF2!H35</f>
        <v>107626</v>
      </c>
      <c r="I35" s="78">
        <f>[2]SF2!I35</f>
        <v>190453</v>
      </c>
      <c r="J35" s="78">
        <f>[2]SF2!J35</f>
        <v>381042</v>
      </c>
      <c r="K35" s="78">
        <f>[2]SF2!K35</f>
        <v>354745</v>
      </c>
      <c r="L35" s="78">
        <f>[2]SF2!L35</f>
        <v>301255</v>
      </c>
      <c r="M35" s="80">
        <f>[2]SF2!M35</f>
        <v>171695</v>
      </c>
      <c r="N35" s="81">
        <f>[2]SF2!N35</f>
        <v>3394911</v>
      </c>
      <c r="O35" s="82">
        <f>[2]SF2!O35</f>
        <v>1376400</v>
      </c>
      <c r="P35" s="78">
        <f>[2]SF2!P35</f>
        <v>0</v>
      </c>
      <c r="Q35" s="78">
        <f>[2]SF2!Q35</f>
        <v>1376400</v>
      </c>
    </row>
    <row r="36" spans="1:17" ht="7.15" customHeight="1" x14ac:dyDescent="0.2">
      <c r="A36" s="71" t="s">
        <v>48</v>
      </c>
      <c r="B36" s="72">
        <f>[2]SF2!B36</f>
        <v>1064039</v>
      </c>
      <c r="C36" s="72">
        <f>[2]SF2!C36</f>
        <v>281767</v>
      </c>
      <c r="D36" s="72">
        <f>[2]SF2!D36</f>
        <v>1345806</v>
      </c>
      <c r="E36" s="73">
        <f>[2]SF2!E36</f>
        <v>286495</v>
      </c>
      <c r="F36" s="72">
        <f>[2]SF2!F36</f>
        <v>0</v>
      </c>
      <c r="G36" s="72">
        <f>[2]SF2!G36</f>
        <v>286495</v>
      </c>
      <c r="H36" s="73">
        <f>[2]SF2!H36</f>
        <v>274098</v>
      </c>
      <c r="I36" s="72">
        <f>[2]SF2!I36</f>
        <v>203205</v>
      </c>
      <c r="J36" s="72">
        <f>[2]SF2!J36</f>
        <v>349534</v>
      </c>
      <c r="K36" s="72">
        <f>[2]SF2!K36</f>
        <v>295437</v>
      </c>
      <c r="L36" s="72">
        <f>[2]SF2!L36</f>
        <v>0</v>
      </c>
      <c r="M36" s="74">
        <f>[2]SF2!M36</f>
        <v>168447</v>
      </c>
      <c r="N36" s="75">
        <f>[2]SF2!N36</f>
        <v>2923022</v>
      </c>
      <c r="O36" s="76">
        <f>[2]SF2!O36</f>
        <v>1018604</v>
      </c>
      <c r="P36" s="72">
        <f>[2]SF2!P36</f>
        <v>0</v>
      </c>
      <c r="Q36" s="72">
        <f>[2]SF2!Q36</f>
        <v>1018604</v>
      </c>
    </row>
    <row r="37" spans="1:17" ht="7.15" customHeight="1" x14ac:dyDescent="0.2">
      <c r="A37" s="71" t="s">
        <v>49</v>
      </c>
      <c r="B37" s="72">
        <f>[2]SF2!B37</f>
        <v>1082544</v>
      </c>
      <c r="C37" s="72">
        <f>[2]SF2!C37</f>
        <v>1054569</v>
      </c>
      <c r="D37" s="72">
        <f>[2]SF2!D37</f>
        <v>2137113</v>
      </c>
      <c r="E37" s="73">
        <f>[2]SF2!E37</f>
        <v>313559</v>
      </c>
      <c r="F37" s="72">
        <f>[2]SF2!F37</f>
        <v>0</v>
      </c>
      <c r="G37" s="72">
        <f>[2]SF2!G37</f>
        <v>313559</v>
      </c>
      <c r="H37" s="73">
        <f>[2]SF2!H37</f>
        <v>120678</v>
      </c>
      <c r="I37" s="72">
        <f>[2]SF2!I37</f>
        <v>241570</v>
      </c>
      <c r="J37" s="72">
        <f>[2]SF2!J37</f>
        <v>93316</v>
      </c>
      <c r="K37" s="72">
        <f>[2]SF2!K37</f>
        <v>135910</v>
      </c>
      <c r="L37" s="72">
        <f>[2]SF2!L37</f>
        <v>32755</v>
      </c>
      <c r="M37" s="74">
        <f>[2]SF2!M37</f>
        <v>36130</v>
      </c>
      <c r="N37" s="75">
        <f>[2]SF2!N37</f>
        <v>3111031</v>
      </c>
      <c r="O37" s="76">
        <f>[2]SF2!O37</f>
        <v>1049463</v>
      </c>
      <c r="P37" s="72">
        <f>[2]SF2!P37</f>
        <v>0</v>
      </c>
      <c r="Q37" s="72">
        <f>[2]SF2!Q37</f>
        <v>1049463</v>
      </c>
    </row>
    <row r="38" spans="1:17" ht="7.15" customHeight="1" x14ac:dyDescent="0.2">
      <c r="A38" s="71" t="s">
        <v>50</v>
      </c>
      <c r="B38" s="72">
        <f>[2]SF2!B38</f>
        <v>1225943</v>
      </c>
      <c r="C38" s="72">
        <f>[2]SF2!C38</f>
        <v>0</v>
      </c>
      <c r="D38" s="72">
        <f>[2]SF2!D38</f>
        <v>1225943</v>
      </c>
      <c r="E38" s="73">
        <f>[2]SF2!E38</f>
        <v>551613</v>
      </c>
      <c r="F38" s="72">
        <f>[2]SF2!F38</f>
        <v>0</v>
      </c>
      <c r="G38" s="72">
        <f>[2]SF2!G38</f>
        <v>551613</v>
      </c>
      <c r="H38" s="73">
        <f>[2]SF2!H38</f>
        <v>153410</v>
      </c>
      <c r="I38" s="72">
        <f>[2]SF2!I38</f>
        <v>142268</v>
      </c>
      <c r="J38" s="72">
        <f>[2]SF2!J38</f>
        <v>61788</v>
      </c>
      <c r="K38" s="72">
        <f>[2]SF2!K38</f>
        <v>113600</v>
      </c>
      <c r="L38" s="72">
        <f>[2]SF2!L38</f>
        <v>118300</v>
      </c>
      <c r="M38" s="74">
        <f>[2]SF2!M38</f>
        <v>1118801</v>
      </c>
      <c r="N38" s="75">
        <f>[2]SF2!N38</f>
        <v>3485723</v>
      </c>
      <c r="O38" s="76">
        <f>[2]SF2!O38</f>
        <v>1501694</v>
      </c>
      <c r="P38" s="72">
        <f>[2]SF2!P38</f>
        <v>0</v>
      </c>
      <c r="Q38" s="72">
        <f>[2]SF2!Q38</f>
        <v>1501694</v>
      </c>
    </row>
    <row r="39" spans="1:17" ht="7.15" customHeight="1" x14ac:dyDescent="0.2">
      <c r="A39" s="77" t="s">
        <v>51</v>
      </c>
      <c r="B39" s="78">
        <f>[2]SF2!B39</f>
        <v>716925</v>
      </c>
      <c r="C39" s="78">
        <f>[2]SF2!C39</f>
        <v>118099</v>
      </c>
      <c r="D39" s="78">
        <f>[2]SF2!D39</f>
        <v>835024</v>
      </c>
      <c r="E39" s="79">
        <f>[2]SF2!E39</f>
        <v>76608</v>
      </c>
      <c r="F39" s="78">
        <f>[2]SF2!F39</f>
        <v>0</v>
      </c>
      <c r="G39" s="78">
        <f>[2]SF2!G39</f>
        <v>76608</v>
      </c>
      <c r="H39" s="79">
        <f>[2]SF2!H39</f>
        <v>76737</v>
      </c>
      <c r="I39" s="78">
        <f>[2]SF2!I39</f>
        <v>32499</v>
      </c>
      <c r="J39" s="78">
        <f>[2]SF2!J39</f>
        <v>40749</v>
      </c>
      <c r="K39" s="78">
        <f>[2]SF2!K39</f>
        <v>40655</v>
      </c>
      <c r="L39" s="78">
        <f>[2]SF2!L39</f>
        <v>0</v>
      </c>
      <c r="M39" s="80">
        <f>[2]SF2!M39</f>
        <v>97706</v>
      </c>
      <c r="N39" s="81">
        <f>[2]SF2!N39</f>
        <v>1199978</v>
      </c>
      <c r="O39" s="82">
        <f>[2]SF2!O39</f>
        <v>198329</v>
      </c>
      <c r="P39" s="78">
        <f>[2]SF2!P39</f>
        <v>0</v>
      </c>
      <c r="Q39" s="78">
        <f>[2]SF2!Q39</f>
        <v>198329</v>
      </c>
    </row>
    <row r="40" spans="1:17" ht="7.15" customHeight="1" x14ac:dyDescent="0.2">
      <c r="A40" s="71" t="s">
        <v>52</v>
      </c>
      <c r="B40" s="72">
        <f>[2]SF2!B40</f>
        <v>869878</v>
      </c>
      <c r="C40" s="72">
        <f>[2]SF2!C40</f>
        <v>139716</v>
      </c>
      <c r="D40" s="72">
        <f>[2]SF2!D40</f>
        <v>1009594</v>
      </c>
      <c r="E40" s="73">
        <f>[2]SF2!E40</f>
        <v>473789</v>
      </c>
      <c r="F40" s="72">
        <f>[2]SF2!F40</f>
        <v>0</v>
      </c>
      <c r="G40" s="72">
        <f>[2]SF2!G40</f>
        <v>473789</v>
      </c>
      <c r="H40" s="73">
        <f>[2]SF2!H40</f>
        <v>74095</v>
      </c>
      <c r="I40" s="72">
        <f>[2]SF2!I40</f>
        <v>244667</v>
      </c>
      <c r="J40" s="72">
        <f>[2]SF2!J40</f>
        <v>121378</v>
      </c>
      <c r="K40" s="72">
        <f>[2]SF2!K40</f>
        <v>169550</v>
      </c>
      <c r="L40" s="72">
        <f>[2]SF2!L40</f>
        <v>0</v>
      </c>
      <c r="M40" s="74">
        <f>[2]SF2!M40</f>
        <v>271342</v>
      </c>
      <c r="N40" s="75">
        <f>[2]SF2!N40</f>
        <v>2364415</v>
      </c>
      <c r="O40" s="76">
        <f>[2]SF2!O40</f>
        <v>886151</v>
      </c>
      <c r="P40" s="72">
        <f>[2]SF2!P40</f>
        <v>0</v>
      </c>
      <c r="Q40" s="72">
        <f>[2]SF2!Q40</f>
        <v>886151</v>
      </c>
    </row>
    <row r="41" spans="1:17" ht="7.15" customHeight="1" x14ac:dyDescent="0.2">
      <c r="A41" s="71" t="s">
        <v>53</v>
      </c>
      <c r="B41" s="72">
        <f>[2]SF2!B41</f>
        <v>453865</v>
      </c>
      <c r="C41" s="72">
        <f>[2]SF2!C41</f>
        <v>0</v>
      </c>
      <c r="D41" s="72">
        <f>[2]SF2!D41</f>
        <v>453865</v>
      </c>
      <c r="E41" s="73">
        <f>[2]SF2!E41</f>
        <v>131356</v>
      </c>
      <c r="F41" s="72">
        <f>[2]SF2!F41</f>
        <v>0</v>
      </c>
      <c r="G41" s="72">
        <f>[2]SF2!G41</f>
        <v>131356</v>
      </c>
      <c r="H41" s="73">
        <f>[2]SF2!H41</f>
        <v>79682</v>
      </c>
      <c r="I41" s="72">
        <f>[2]SF2!I41</f>
        <v>59452</v>
      </c>
      <c r="J41" s="72">
        <f>[2]SF2!J41</f>
        <v>3875</v>
      </c>
      <c r="K41" s="72">
        <f>[2]SF2!K41</f>
        <v>11625</v>
      </c>
      <c r="L41" s="72">
        <f>[2]SF2!L41</f>
        <v>0</v>
      </c>
      <c r="M41" s="74">
        <f>[2]SF2!M41</f>
        <v>43273</v>
      </c>
      <c r="N41" s="75">
        <f>[2]SF2!N41</f>
        <v>783128</v>
      </c>
      <c r="O41" s="76">
        <f>[2]SF2!O41</f>
        <v>22307</v>
      </c>
      <c r="P41" s="72">
        <f>[2]SF2!P41</f>
        <v>0</v>
      </c>
      <c r="Q41" s="72">
        <f>[2]SF2!Q41</f>
        <v>22307</v>
      </c>
    </row>
    <row r="42" spans="1:17" ht="7.15" customHeight="1" x14ac:dyDescent="0.2">
      <c r="A42" s="71" t="s">
        <v>54</v>
      </c>
      <c r="B42" s="72">
        <f>[2]SF2!B42</f>
        <v>490154</v>
      </c>
      <c r="C42" s="72">
        <f>[2]SF2!C42</f>
        <v>349019</v>
      </c>
      <c r="D42" s="72">
        <f>[2]SF2!D42</f>
        <v>839173</v>
      </c>
      <c r="E42" s="73">
        <f>[2]SF2!E42</f>
        <v>212915</v>
      </c>
      <c r="F42" s="72">
        <f>[2]SF2!F42</f>
        <v>108171</v>
      </c>
      <c r="G42" s="72">
        <f>[2]SF2!G42</f>
        <v>321086</v>
      </c>
      <c r="H42" s="73">
        <f>[2]SF2!H42</f>
        <v>54253</v>
      </c>
      <c r="I42" s="72">
        <f>[2]SF2!I42</f>
        <v>75039</v>
      </c>
      <c r="J42" s="72">
        <f>[2]SF2!J42</f>
        <v>0</v>
      </c>
      <c r="K42" s="72">
        <f>[2]SF2!K42</f>
        <v>0</v>
      </c>
      <c r="L42" s="72">
        <f>[2]SF2!L42</f>
        <v>0</v>
      </c>
      <c r="M42" s="74">
        <f>[2]SF2!M42</f>
        <v>305597</v>
      </c>
      <c r="N42" s="75">
        <f>[2]SF2!N42</f>
        <v>1595148</v>
      </c>
      <c r="O42" s="76">
        <f>[2]SF2!O42</f>
        <v>195974</v>
      </c>
      <c r="P42" s="72">
        <f>[2]SF2!P42</f>
        <v>0</v>
      </c>
      <c r="Q42" s="72">
        <f>[2]SF2!Q42</f>
        <v>195974</v>
      </c>
    </row>
    <row r="43" spans="1:17" ht="7.15" customHeight="1" x14ac:dyDescent="0.2">
      <c r="A43" s="77" t="s">
        <v>55</v>
      </c>
      <c r="B43" s="78">
        <f>[2]SF2!B43</f>
        <v>443125</v>
      </c>
      <c r="C43" s="78">
        <f>[2]SF2!C43</f>
        <v>0</v>
      </c>
      <c r="D43" s="78">
        <f>[2]SF2!D43</f>
        <v>443125</v>
      </c>
      <c r="E43" s="79">
        <f>[2]SF2!E43</f>
        <v>110433</v>
      </c>
      <c r="F43" s="78">
        <f>[2]SF2!F43</f>
        <v>0</v>
      </c>
      <c r="G43" s="78">
        <f>[2]SF2!G43</f>
        <v>110433</v>
      </c>
      <c r="H43" s="79">
        <f>[2]SF2!H43</f>
        <v>135578</v>
      </c>
      <c r="I43" s="78">
        <f>[2]SF2!I43</f>
        <v>107154</v>
      </c>
      <c r="J43" s="78">
        <f>[2]SF2!J43</f>
        <v>26507</v>
      </c>
      <c r="K43" s="78">
        <f>[2]SF2!K43</f>
        <v>41310</v>
      </c>
      <c r="L43" s="78">
        <f>[2]SF2!L43</f>
        <v>0</v>
      </c>
      <c r="M43" s="80">
        <f>[2]SF2!M43</f>
        <v>3190</v>
      </c>
      <c r="N43" s="81">
        <f>[2]SF2!N43</f>
        <v>867297</v>
      </c>
      <c r="O43" s="82">
        <f>[2]SF2!O43</f>
        <v>397378</v>
      </c>
      <c r="P43" s="78">
        <f>[2]SF2!P43</f>
        <v>0</v>
      </c>
      <c r="Q43" s="78">
        <f>[2]SF2!Q43</f>
        <v>397378</v>
      </c>
    </row>
    <row r="44" spans="1:17" ht="7.15" customHeight="1" x14ac:dyDescent="0.2">
      <c r="A44" s="71" t="s">
        <v>56</v>
      </c>
      <c r="B44" s="72">
        <f>[2]SF2!B44</f>
        <v>311666</v>
      </c>
      <c r="C44" s="72">
        <f>[2]SF2!C44</f>
        <v>10230</v>
      </c>
      <c r="D44" s="72">
        <f>[2]SF2!D44</f>
        <v>321896</v>
      </c>
      <c r="E44" s="73">
        <f>[2]SF2!E44</f>
        <v>237331</v>
      </c>
      <c r="F44" s="72">
        <f>[2]SF2!F44</f>
        <v>0</v>
      </c>
      <c r="G44" s="72">
        <f>[2]SF2!G44</f>
        <v>237331</v>
      </c>
      <c r="H44" s="73">
        <f>[2]SF2!H44</f>
        <v>86547</v>
      </c>
      <c r="I44" s="72">
        <f>[2]SF2!I44</f>
        <v>42474</v>
      </c>
      <c r="J44" s="72">
        <f>[2]SF2!J44</f>
        <v>32532</v>
      </c>
      <c r="K44" s="72">
        <f>[2]SF2!K44</f>
        <v>56063</v>
      </c>
      <c r="L44" s="72">
        <f>[2]SF2!L44</f>
        <v>24830</v>
      </c>
      <c r="M44" s="74">
        <f>[2]SF2!M44</f>
        <v>56629</v>
      </c>
      <c r="N44" s="75">
        <f>[2]SF2!N44</f>
        <v>858302</v>
      </c>
      <c r="O44" s="76">
        <f>[2]SF2!O44</f>
        <v>263462</v>
      </c>
      <c r="P44" s="72">
        <f>[2]SF2!P44</f>
        <v>0</v>
      </c>
      <c r="Q44" s="72">
        <f>[2]SF2!Q44</f>
        <v>263462</v>
      </c>
    </row>
    <row r="45" spans="1:17" ht="7.15" customHeight="1" x14ac:dyDescent="0.2">
      <c r="A45" s="71" t="s">
        <v>57</v>
      </c>
      <c r="B45" s="72">
        <f>[2]SF2!B45</f>
        <v>3080659</v>
      </c>
      <c r="C45" s="72">
        <f>[2]SF2!C45</f>
        <v>37140</v>
      </c>
      <c r="D45" s="72">
        <f>[2]SF2!D45</f>
        <v>3117799</v>
      </c>
      <c r="E45" s="73">
        <f>[2]SF2!E45</f>
        <v>699692</v>
      </c>
      <c r="F45" s="72">
        <f>[2]SF2!F45</f>
        <v>0</v>
      </c>
      <c r="G45" s="72">
        <f>[2]SF2!G45</f>
        <v>699692</v>
      </c>
      <c r="H45" s="73">
        <f>[2]SF2!H45</f>
        <v>213717</v>
      </c>
      <c r="I45" s="72">
        <f>[2]SF2!I45</f>
        <v>396581</v>
      </c>
      <c r="J45" s="72">
        <f>[2]SF2!J45</f>
        <v>1116272</v>
      </c>
      <c r="K45" s="72">
        <f>[2]SF2!K45</f>
        <v>668927</v>
      </c>
      <c r="L45" s="72">
        <f>[2]SF2!L45</f>
        <v>759590</v>
      </c>
      <c r="M45" s="74">
        <f>[2]SF2!M45</f>
        <v>173435</v>
      </c>
      <c r="N45" s="75">
        <f>[2]SF2!N45</f>
        <v>7146013</v>
      </c>
      <c r="O45" s="76">
        <f>[2]SF2!O45</f>
        <v>3519015</v>
      </c>
      <c r="P45" s="72">
        <f>[2]SF2!P45</f>
        <v>0</v>
      </c>
      <c r="Q45" s="72">
        <f>[2]SF2!Q45</f>
        <v>3519015</v>
      </c>
    </row>
    <row r="46" spans="1:17" ht="7.15" customHeight="1" x14ac:dyDescent="0.2">
      <c r="A46" s="71" t="s">
        <v>58</v>
      </c>
      <c r="B46" s="72">
        <f>[2]SF2!B46</f>
        <v>445814</v>
      </c>
      <c r="C46" s="72">
        <f>[2]SF2!C46</f>
        <v>0</v>
      </c>
      <c r="D46" s="72">
        <f>[2]SF2!D46</f>
        <v>445814</v>
      </c>
      <c r="E46" s="73">
        <f>[2]SF2!E46</f>
        <v>46775</v>
      </c>
      <c r="F46" s="72">
        <f>[2]SF2!F46</f>
        <v>0</v>
      </c>
      <c r="G46" s="72">
        <f>[2]SF2!G46</f>
        <v>46775</v>
      </c>
      <c r="H46" s="73">
        <f>[2]SF2!H46</f>
        <v>344102</v>
      </c>
      <c r="I46" s="72">
        <f>[2]SF2!I46</f>
        <v>22685</v>
      </c>
      <c r="J46" s="72">
        <f>[2]SF2!J46</f>
        <v>70375</v>
      </c>
      <c r="K46" s="72">
        <f>[2]SF2!K46</f>
        <v>84080</v>
      </c>
      <c r="L46" s="72">
        <f>[2]SF2!L46</f>
        <v>88025</v>
      </c>
      <c r="M46" s="74">
        <f>[2]SF2!M46</f>
        <v>39666</v>
      </c>
      <c r="N46" s="75">
        <f>[2]SF2!N46</f>
        <v>1141522</v>
      </c>
      <c r="O46" s="76">
        <f>[2]SF2!O46</f>
        <v>272424</v>
      </c>
      <c r="P46" s="72">
        <f>[2]SF2!P46</f>
        <v>0</v>
      </c>
      <c r="Q46" s="72">
        <f>[2]SF2!Q46</f>
        <v>272424</v>
      </c>
    </row>
    <row r="47" spans="1:17" ht="7.15" customHeight="1" x14ac:dyDescent="0.2">
      <c r="A47" s="77" t="s">
        <v>59</v>
      </c>
      <c r="B47" s="78">
        <f>[2]SF2!B47</f>
        <v>4296048</v>
      </c>
      <c r="C47" s="78">
        <f>[2]SF2!C47</f>
        <v>584621</v>
      </c>
      <c r="D47" s="78">
        <f>[2]SF2!D47</f>
        <v>4880669</v>
      </c>
      <c r="E47" s="79">
        <f>[2]SF2!E47</f>
        <v>1518142</v>
      </c>
      <c r="F47" s="78">
        <f>[2]SF2!F47</f>
        <v>0</v>
      </c>
      <c r="G47" s="78">
        <f>[2]SF2!G47</f>
        <v>1518142</v>
      </c>
      <c r="H47" s="79">
        <f>[2]SF2!H47</f>
        <v>395490</v>
      </c>
      <c r="I47" s="78">
        <f>[2]SF2!I47</f>
        <v>434001</v>
      </c>
      <c r="J47" s="78">
        <f>[2]SF2!J47</f>
        <v>897046</v>
      </c>
      <c r="K47" s="78">
        <f>[2]SF2!K47</f>
        <v>1243525</v>
      </c>
      <c r="L47" s="78">
        <f>[2]SF2!L47</f>
        <v>30033</v>
      </c>
      <c r="M47" s="80">
        <f>[2]SF2!M47</f>
        <v>422575</v>
      </c>
      <c r="N47" s="81">
        <f>[2]SF2!N47</f>
        <v>9821481</v>
      </c>
      <c r="O47" s="82">
        <f>[2]SF2!O47</f>
        <v>998396</v>
      </c>
      <c r="P47" s="78">
        <f>[2]SF2!P47</f>
        <v>0</v>
      </c>
      <c r="Q47" s="78">
        <f>[2]SF2!Q47</f>
        <v>998396</v>
      </c>
    </row>
    <row r="48" spans="1:17" ht="7.15" customHeight="1" x14ac:dyDescent="0.2">
      <c r="A48" s="71" t="s">
        <v>60</v>
      </c>
      <c r="B48" s="72">
        <f>[2]SF2!B48</f>
        <v>2372864</v>
      </c>
      <c r="C48" s="72">
        <f>[2]SF2!C48</f>
        <v>0</v>
      </c>
      <c r="D48" s="72">
        <f>[2]SF2!D48</f>
        <v>2372864</v>
      </c>
      <c r="E48" s="73">
        <f>[2]SF2!E48</f>
        <v>883660</v>
      </c>
      <c r="F48" s="72">
        <f>[2]SF2!F48</f>
        <v>0</v>
      </c>
      <c r="G48" s="72">
        <f>[2]SF2!G48</f>
        <v>883660</v>
      </c>
      <c r="H48" s="73">
        <f>[2]SF2!H48</f>
        <v>289549</v>
      </c>
      <c r="I48" s="72">
        <f>[2]SF2!I48</f>
        <v>399670</v>
      </c>
      <c r="J48" s="72">
        <f>[2]SF2!J48</f>
        <v>101823</v>
      </c>
      <c r="K48" s="72">
        <f>[2]SF2!K48</f>
        <v>128026</v>
      </c>
      <c r="L48" s="72">
        <f>[2]SF2!L48</f>
        <v>0</v>
      </c>
      <c r="M48" s="74">
        <f>[2]SF2!M48</f>
        <v>148574</v>
      </c>
      <c r="N48" s="75">
        <f>[2]SF2!N48</f>
        <v>4324166</v>
      </c>
      <c r="O48" s="76">
        <f>[2]SF2!O48</f>
        <v>2533018</v>
      </c>
      <c r="P48" s="72">
        <f>[2]SF2!P48</f>
        <v>0</v>
      </c>
      <c r="Q48" s="72">
        <f>[2]SF2!Q48</f>
        <v>2533018</v>
      </c>
    </row>
    <row r="49" spans="1:17" ht="7.15" customHeight="1" x14ac:dyDescent="0.2">
      <c r="A49" s="71" t="s">
        <v>61</v>
      </c>
      <c r="B49" s="72">
        <f>[2]SF2!B49</f>
        <v>651295</v>
      </c>
      <c r="C49" s="72">
        <f>[2]SF2!C49</f>
        <v>71106</v>
      </c>
      <c r="D49" s="72">
        <f>[2]SF2!D49</f>
        <v>722401</v>
      </c>
      <c r="E49" s="73">
        <f>[2]SF2!E49</f>
        <v>30353</v>
      </c>
      <c r="F49" s="72">
        <f>[2]SF2!F49</f>
        <v>0</v>
      </c>
      <c r="G49" s="72">
        <f>[2]SF2!G49</f>
        <v>30353</v>
      </c>
      <c r="H49" s="73">
        <f>[2]SF2!H49</f>
        <v>34480</v>
      </c>
      <c r="I49" s="72">
        <f>[2]SF2!I49</f>
        <v>33346</v>
      </c>
      <c r="J49" s="72">
        <f>[2]SF2!J49</f>
        <v>1303</v>
      </c>
      <c r="K49" s="72">
        <f>[2]SF2!K49</f>
        <v>4015</v>
      </c>
      <c r="L49" s="72">
        <f>[2]SF2!L49</f>
        <v>0</v>
      </c>
      <c r="M49" s="74">
        <f>[2]SF2!M49</f>
        <v>123673</v>
      </c>
      <c r="N49" s="75">
        <f>[2]SF2!N49</f>
        <v>949571</v>
      </c>
      <c r="O49" s="76">
        <f>[2]SF2!O49</f>
        <v>225769</v>
      </c>
      <c r="P49" s="72">
        <f>[2]SF2!P49</f>
        <v>0</v>
      </c>
      <c r="Q49" s="72">
        <f>[2]SF2!Q49</f>
        <v>225769</v>
      </c>
    </row>
    <row r="50" spans="1:17" ht="7.15" customHeight="1" x14ac:dyDescent="0.2">
      <c r="A50" s="71" t="s">
        <v>62</v>
      </c>
      <c r="B50" s="72">
        <f>[2]SF2!B50</f>
        <v>2732780</v>
      </c>
      <c r="C50" s="72">
        <f>[2]SF2!C50</f>
        <v>352205</v>
      </c>
      <c r="D50" s="72">
        <f>[2]SF2!D50</f>
        <v>3084985</v>
      </c>
      <c r="E50" s="73">
        <f>[2]SF2!E50</f>
        <v>516810</v>
      </c>
      <c r="F50" s="72">
        <f>[2]SF2!F50</f>
        <v>0</v>
      </c>
      <c r="G50" s="72">
        <f>[2]SF2!G50</f>
        <v>516810</v>
      </c>
      <c r="H50" s="73">
        <f>[2]SF2!H50</f>
        <v>407649</v>
      </c>
      <c r="I50" s="72">
        <f>[2]SF2!I50</f>
        <v>308031</v>
      </c>
      <c r="J50" s="72">
        <f>[2]SF2!J50</f>
        <v>103461</v>
      </c>
      <c r="K50" s="72">
        <f>[2]SF2!K50</f>
        <v>269470</v>
      </c>
      <c r="L50" s="72">
        <f>[2]SF2!L50</f>
        <v>0</v>
      </c>
      <c r="M50" s="74">
        <f>[2]SF2!M50</f>
        <v>1147928</v>
      </c>
      <c r="N50" s="75">
        <f>[2]SF2!N50</f>
        <v>5838334</v>
      </c>
      <c r="O50" s="76">
        <f>[2]SF2!O50</f>
        <v>2308450</v>
      </c>
      <c r="P50" s="72">
        <f>[2]SF2!P50</f>
        <v>0</v>
      </c>
      <c r="Q50" s="72">
        <f>[2]SF2!Q50</f>
        <v>2308450</v>
      </c>
    </row>
    <row r="51" spans="1:17" ht="7.15" customHeight="1" x14ac:dyDescent="0.2">
      <c r="A51" s="77" t="s">
        <v>63</v>
      </c>
      <c r="B51" s="78">
        <f>[2]SF2!B51</f>
        <v>1108668</v>
      </c>
      <c r="C51" s="78">
        <f>[2]SF2!C51</f>
        <v>143720</v>
      </c>
      <c r="D51" s="78">
        <f>[2]SF2!D51</f>
        <v>1252388</v>
      </c>
      <c r="E51" s="79">
        <f>[2]SF2!E51</f>
        <v>638098</v>
      </c>
      <c r="F51" s="78">
        <f>[2]SF2!F51</f>
        <v>0</v>
      </c>
      <c r="G51" s="78">
        <f>[2]SF2!G51</f>
        <v>638098</v>
      </c>
      <c r="H51" s="79">
        <f>[2]SF2!H51</f>
        <v>294972</v>
      </c>
      <c r="I51" s="78">
        <f>[2]SF2!I51</f>
        <v>203420</v>
      </c>
      <c r="J51" s="78">
        <f>[2]SF2!J51</f>
        <v>71550</v>
      </c>
      <c r="K51" s="78">
        <f>[2]SF2!K51</f>
        <v>208260</v>
      </c>
      <c r="L51" s="78">
        <f>[2]SF2!L51</f>
        <v>0</v>
      </c>
      <c r="M51" s="80">
        <f>[2]SF2!M51</f>
        <v>772</v>
      </c>
      <c r="N51" s="81">
        <f>[2]SF2!N51</f>
        <v>2669460</v>
      </c>
      <c r="O51" s="82">
        <f>[2]SF2!O51</f>
        <v>930982</v>
      </c>
      <c r="P51" s="78">
        <f>[2]SF2!P51</f>
        <v>32267</v>
      </c>
      <c r="Q51" s="78">
        <f>[2]SF2!Q51</f>
        <v>963249</v>
      </c>
    </row>
    <row r="52" spans="1:17" ht="7.15" customHeight="1" x14ac:dyDescent="0.2">
      <c r="A52" s="71" t="s">
        <v>64</v>
      </c>
      <c r="B52" s="72">
        <f>[2]SF2!B52</f>
        <v>628405</v>
      </c>
      <c r="C52" s="72">
        <f>[2]SF2!C52</f>
        <v>134621</v>
      </c>
      <c r="D52" s="72">
        <f>[2]SF2!D52</f>
        <v>763026</v>
      </c>
      <c r="E52" s="73">
        <f>[2]SF2!E52</f>
        <v>245874</v>
      </c>
      <c r="F52" s="72">
        <f>[2]SF2!F52</f>
        <v>12343</v>
      </c>
      <c r="G52" s="72">
        <f>[2]SF2!G52</f>
        <v>258217</v>
      </c>
      <c r="H52" s="73">
        <f>[2]SF2!H52</f>
        <v>145222</v>
      </c>
      <c r="I52" s="72">
        <f>[2]SF2!I52</f>
        <v>75242</v>
      </c>
      <c r="J52" s="72">
        <f>[2]SF2!J52</f>
        <v>109810</v>
      </c>
      <c r="K52" s="72">
        <f>[2]SF2!K52</f>
        <v>168041</v>
      </c>
      <c r="L52" s="72">
        <f>[2]SF2!L52</f>
        <v>739592</v>
      </c>
      <c r="M52" s="74">
        <f>[2]SF2!M52</f>
        <v>6209</v>
      </c>
      <c r="N52" s="75">
        <f>[2]SF2!N52</f>
        <v>2265359</v>
      </c>
      <c r="O52" s="76">
        <f>[2]SF2!O52</f>
        <v>3605005</v>
      </c>
      <c r="P52" s="72">
        <f>[2]SF2!P52</f>
        <v>0</v>
      </c>
      <c r="Q52" s="72">
        <f>[2]SF2!Q52</f>
        <v>3605005</v>
      </c>
    </row>
    <row r="53" spans="1:17" ht="7.15" customHeight="1" x14ac:dyDescent="0.2">
      <c r="A53" s="71" t="s">
        <v>65</v>
      </c>
      <c r="B53" s="72">
        <f>[2]SF2!B53</f>
        <v>3551258</v>
      </c>
      <c r="C53" s="72">
        <f>[2]SF2!C53</f>
        <v>203977</v>
      </c>
      <c r="D53" s="72">
        <f>[2]SF2!D53</f>
        <v>3755235</v>
      </c>
      <c r="E53" s="73">
        <f>[2]SF2!E53</f>
        <v>1460030</v>
      </c>
      <c r="F53" s="72">
        <f>[2]SF2!F53</f>
        <v>0</v>
      </c>
      <c r="G53" s="72">
        <f>[2]SF2!G53</f>
        <v>1460030</v>
      </c>
      <c r="H53" s="73">
        <f>[2]SF2!H53</f>
        <v>607104</v>
      </c>
      <c r="I53" s="72">
        <f>[2]SF2!I53</f>
        <v>834662</v>
      </c>
      <c r="J53" s="72">
        <f>[2]SF2!J53</f>
        <v>520690</v>
      </c>
      <c r="K53" s="72">
        <f>[2]SF2!K53</f>
        <v>179065</v>
      </c>
      <c r="L53" s="72">
        <f>[2]SF2!L53</f>
        <v>888773</v>
      </c>
      <c r="M53" s="74">
        <f>[2]SF2!M53</f>
        <v>346325</v>
      </c>
      <c r="N53" s="75">
        <f>[2]SF2!N53</f>
        <v>8591884</v>
      </c>
      <c r="O53" s="76">
        <f>[2]SF2!O53</f>
        <v>4058160</v>
      </c>
      <c r="P53" s="72">
        <f>[2]SF2!P53</f>
        <v>55995</v>
      </c>
      <c r="Q53" s="72">
        <f>[2]SF2!Q53</f>
        <v>4114155</v>
      </c>
    </row>
    <row r="54" spans="1:17" ht="7.15" customHeight="1" x14ac:dyDescent="0.2">
      <c r="A54" s="71" t="s">
        <v>66</v>
      </c>
      <c r="B54" s="72">
        <f>[2]SF2!B54</f>
        <v>246706</v>
      </c>
      <c r="C54" s="72">
        <f>[2]SF2!C54</f>
        <v>25073</v>
      </c>
      <c r="D54" s="72">
        <f>[2]SF2!D54</f>
        <v>271779</v>
      </c>
      <c r="E54" s="73">
        <f>[2]SF2!E54</f>
        <v>97955</v>
      </c>
      <c r="F54" s="72">
        <f>[2]SF2!F54</f>
        <v>1454</v>
      </c>
      <c r="G54" s="72">
        <f>[2]SF2!G54</f>
        <v>99409</v>
      </c>
      <c r="H54" s="73">
        <f>[2]SF2!H54</f>
        <v>45196</v>
      </c>
      <c r="I54" s="72">
        <f>[2]SF2!I54</f>
        <v>26506</v>
      </c>
      <c r="J54" s="72">
        <f>[2]SF2!J54</f>
        <v>37323</v>
      </c>
      <c r="K54" s="72">
        <f>[2]SF2!K54</f>
        <v>31052</v>
      </c>
      <c r="L54" s="72">
        <f>[2]SF2!L54</f>
        <v>0</v>
      </c>
      <c r="M54" s="74">
        <f>[2]SF2!M54</f>
        <v>0</v>
      </c>
      <c r="N54" s="75">
        <f>[2]SF2!N54</f>
        <v>511265</v>
      </c>
      <c r="O54" s="76">
        <f>[2]SF2!O54</f>
        <v>29115</v>
      </c>
      <c r="P54" s="72">
        <f>[2]SF2!P54</f>
        <v>0</v>
      </c>
      <c r="Q54" s="72">
        <f>[2]SF2!Q54</f>
        <v>29115</v>
      </c>
    </row>
    <row r="55" spans="1:17" ht="7.15" customHeight="1" x14ac:dyDescent="0.2">
      <c r="A55" s="77" t="s">
        <v>67</v>
      </c>
      <c r="B55" s="78">
        <f>[2]SF2!B55</f>
        <v>651335</v>
      </c>
      <c r="C55" s="78">
        <f>[2]SF2!C55</f>
        <v>0</v>
      </c>
      <c r="D55" s="78">
        <f>[2]SF2!D55</f>
        <v>651335</v>
      </c>
      <c r="E55" s="79">
        <f>[2]SF2!E55</f>
        <v>515154</v>
      </c>
      <c r="F55" s="78">
        <f>[2]SF2!F55</f>
        <v>12091</v>
      </c>
      <c r="G55" s="78">
        <f>[2]SF2!G55</f>
        <v>527245</v>
      </c>
      <c r="H55" s="79">
        <f>[2]SF2!H55</f>
        <v>112355</v>
      </c>
      <c r="I55" s="78">
        <f>[2]SF2!I55</f>
        <v>122846</v>
      </c>
      <c r="J55" s="78">
        <f>[2]SF2!J55</f>
        <v>88114</v>
      </c>
      <c r="K55" s="78">
        <f>[2]SF2!K55</f>
        <v>51183</v>
      </c>
      <c r="L55" s="78">
        <f>[2]SF2!L55</f>
        <v>0</v>
      </c>
      <c r="M55" s="80">
        <f>[2]SF2!M55</f>
        <v>1587</v>
      </c>
      <c r="N55" s="81">
        <f>[2]SF2!N55</f>
        <v>1554665</v>
      </c>
      <c r="O55" s="82">
        <f>[2]SF2!O55</f>
        <v>430828</v>
      </c>
      <c r="P55" s="78">
        <f>[2]SF2!P55</f>
        <v>0</v>
      </c>
      <c r="Q55" s="78">
        <f>[2]SF2!Q55</f>
        <v>430828</v>
      </c>
    </row>
    <row r="56" spans="1:17" ht="7.15" customHeight="1" x14ac:dyDescent="0.2">
      <c r="A56" s="71" t="s">
        <v>68</v>
      </c>
      <c r="B56" s="72">
        <f>[2]SF2!B56</f>
        <v>314200</v>
      </c>
      <c r="C56" s="72">
        <f>[2]SF2!C56</f>
        <v>132450</v>
      </c>
      <c r="D56" s="72">
        <f>[2]SF2!D56</f>
        <v>446650</v>
      </c>
      <c r="E56" s="73">
        <f>[2]SF2!E56</f>
        <v>78335</v>
      </c>
      <c r="F56" s="72">
        <f>[2]SF2!F56</f>
        <v>0</v>
      </c>
      <c r="G56" s="72">
        <f>[2]SF2!G56</f>
        <v>78335</v>
      </c>
      <c r="H56" s="73">
        <f>[2]SF2!H56</f>
        <v>62991</v>
      </c>
      <c r="I56" s="72">
        <f>[2]SF2!I56</f>
        <v>36464</v>
      </c>
      <c r="J56" s="72">
        <f>[2]SF2!J56</f>
        <v>0</v>
      </c>
      <c r="K56" s="72">
        <f>[2]SF2!K56</f>
        <v>0</v>
      </c>
      <c r="L56" s="72">
        <f>[2]SF2!L56</f>
        <v>0</v>
      </c>
      <c r="M56" s="74">
        <f>[2]SF2!M56</f>
        <v>617</v>
      </c>
      <c r="N56" s="75">
        <f>[2]SF2!N56</f>
        <v>625057</v>
      </c>
      <c r="O56" s="76">
        <f>[2]SF2!O56</f>
        <v>18660</v>
      </c>
      <c r="P56" s="72">
        <f>[2]SF2!P56</f>
        <v>0</v>
      </c>
      <c r="Q56" s="72">
        <f>[2]SF2!Q56</f>
        <v>18660</v>
      </c>
    </row>
    <row r="57" spans="1:17" ht="7.15" customHeight="1" x14ac:dyDescent="0.2">
      <c r="A57" s="71" t="s">
        <v>69</v>
      </c>
      <c r="B57" s="72">
        <f>[2]SF2!B57</f>
        <v>1033817</v>
      </c>
      <c r="C57" s="72">
        <f>[2]SF2!C57</f>
        <v>27696</v>
      </c>
      <c r="D57" s="72">
        <f>[2]SF2!D57</f>
        <v>1061513</v>
      </c>
      <c r="E57" s="73">
        <f>[2]SF2!E57</f>
        <v>315783</v>
      </c>
      <c r="F57" s="72">
        <f>[2]SF2!F57</f>
        <v>0</v>
      </c>
      <c r="G57" s="72">
        <f>[2]SF2!G57</f>
        <v>315783</v>
      </c>
      <c r="H57" s="73">
        <f>[2]SF2!H57</f>
        <v>168326</v>
      </c>
      <c r="I57" s="72">
        <f>[2]SF2!I57</f>
        <v>35664</v>
      </c>
      <c r="J57" s="72">
        <f>[2]SF2!J57</f>
        <v>0</v>
      </c>
      <c r="K57" s="72">
        <f>[2]SF2!K57</f>
        <v>0</v>
      </c>
      <c r="L57" s="72">
        <f>[2]SF2!L57</f>
        <v>0</v>
      </c>
      <c r="M57" s="74">
        <f>[2]SF2!M57</f>
        <v>297707</v>
      </c>
      <c r="N57" s="75">
        <f>[2]SF2!N57</f>
        <v>1878993</v>
      </c>
      <c r="O57" s="76">
        <f>[2]SF2!O57</f>
        <v>1229182</v>
      </c>
      <c r="P57" s="72">
        <f>[2]SF2!P57</f>
        <v>0</v>
      </c>
      <c r="Q57" s="72">
        <f>[2]SF2!Q57</f>
        <v>1229182</v>
      </c>
    </row>
    <row r="58" spans="1:17" ht="7.15" customHeight="1" x14ac:dyDescent="0.2">
      <c r="A58" s="71" t="s">
        <v>70</v>
      </c>
      <c r="B58" s="72">
        <f>[2]SF2!B58</f>
        <v>11847072</v>
      </c>
      <c r="C58" s="72">
        <f>[2]SF2!C58</f>
        <v>303966</v>
      </c>
      <c r="D58" s="72">
        <f>[2]SF2!D58</f>
        <v>12151038</v>
      </c>
      <c r="E58" s="73">
        <f>[2]SF2!E58</f>
        <v>2313303</v>
      </c>
      <c r="F58" s="72">
        <f>[2]SF2!F58</f>
        <v>0</v>
      </c>
      <c r="G58" s="72">
        <f>[2]SF2!G58</f>
        <v>2313303</v>
      </c>
      <c r="H58" s="73">
        <f>[2]SF2!H58</f>
        <v>329818</v>
      </c>
      <c r="I58" s="72">
        <f>[2]SF2!I58</f>
        <v>631170</v>
      </c>
      <c r="J58" s="72">
        <f>[2]SF2!J58</f>
        <v>1301508</v>
      </c>
      <c r="K58" s="72">
        <f>[2]SF2!K58</f>
        <v>307970</v>
      </c>
      <c r="L58" s="72">
        <f>[2]SF2!L58</f>
        <v>3689225</v>
      </c>
      <c r="M58" s="74">
        <f>[2]SF2!M58</f>
        <v>497926</v>
      </c>
      <c r="N58" s="75">
        <f>[2]SF2!N58</f>
        <v>21221958</v>
      </c>
      <c r="O58" s="76">
        <f>[2]SF2!O58</f>
        <v>8380900</v>
      </c>
      <c r="P58" s="72">
        <f>[2]SF2!P58</f>
        <v>0</v>
      </c>
      <c r="Q58" s="72">
        <f>[2]SF2!Q58</f>
        <v>8380900</v>
      </c>
    </row>
    <row r="59" spans="1:17" ht="7.15" customHeight="1" x14ac:dyDescent="0.2">
      <c r="A59" s="77" t="s">
        <v>71</v>
      </c>
      <c r="B59" s="78">
        <f>[2]SF2!B59</f>
        <v>459847</v>
      </c>
      <c r="C59" s="78">
        <f>[2]SF2!C59</f>
        <v>0</v>
      </c>
      <c r="D59" s="78">
        <f>[2]SF2!D59</f>
        <v>459847</v>
      </c>
      <c r="E59" s="79">
        <f>[2]SF2!E59</f>
        <v>369292</v>
      </c>
      <c r="F59" s="78">
        <f>[2]SF2!F59</f>
        <v>0</v>
      </c>
      <c r="G59" s="78">
        <f>[2]SF2!G59</f>
        <v>369292</v>
      </c>
      <c r="H59" s="79">
        <f>[2]SF2!H59</f>
        <v>92140</v>
      </c>
      <c r="I59" s="78">
        <f>[2]SF2!I59</f>
        <v>70506</v>
      </c>
      <c r="J59" s="78">
        <f>[2]SF2!J59</f>
        <v>100424</v>
      </c>
      <c r="K59" s="78">
        <f>[2]SF2!K59</f>
        <v>240385</v>
      </c>
      <c r="L59" s="78">
        <f>[2]SF2!L59</f>
        <v>224545</v>
      </c>
      <c r="M59" s="80">
        <f>[2]SF2!M59</f>
        <v>64804</v>
      </c>
      <c r="N59" s="81">
        <f>[2]SF2!N59</f>
        <v>1621943</v>
      </c>
      <c r="O59" s="82">
        <f>[2]SF2!O59</f>
        <v>825970</v>
      </c>
      <c r="P59" s="78">
        <f>[2]SF2!P59</f>
        <v>0</v>
      </c>
      <c r="Q59" s="78">
        <f>[2]SF2!Q59</f>
        <v>825970</v>
      </c>
    </row>
    <row r="60" spans="1:17" ht="7.15" customHeight="1" x14ac:dyDescent="0.2">
      <c r="A60" s="71" t="s">
        <v>72</v>
      </c>
      <c r="B60" s="72">
        <f>[2]SF2!B60</f>
        <v>203602</v>
      </c>
      <c r="C60" s="72">
        <f>[2]SF2!C60</f>
        <v>91538</v>
      </c>
      <c r="D60" s="72">
        <f>[2]SF2!D60</f>
        <v>295140</v>
      </c>
      <c r="E60" s="73">
        <f>[2]SF2!E60</f>
        <v>119388</v>
      </c>
      <c r="F60" s="72">
        <f>[2]SF2!F60</f>
        <v>437</v>
      </c>
      <c r="G60" s="72">
        <f>[2]SF2!G60</f>
        <v>119825</v>
      </c>
      <c r="H60" s="73">
        <f>[2]SF2!H60</f>
        <v>56439</v>
      </c>
      <c r="I60" s="72">
        <f>[2]SF2!I60</f>
        <v>64396</v>
      </c>
      <c r="J60" s="72">
        <f>[2]SF2!J60</f>
        <v>2502</v>
      </c>
      <c r="K60" s="72">
        <f>[2]SF2!K60</f>
        <v>3121</v>
      </c>
      <c r="L60" s="72">
        <f>[2]SF2!L60</f>
        <v>266</v>
      </c>
      <c r="M60" s="74">
        <f>[2]SF2!M60</f>
        <v>26742</v>
      </c>
      <c r="N60" s="75">
        <f>[2]SF2!N60</f>
        <v>568431</v>
      </c>
      <c r="O60" s="76">
        <f>[2]SF2!O60</f>
        <v>-3899</v>
      </c>
      <c r="P60" s="72">
        <f>[2]SF2!P60</f>
        <v>0</v>
      </c>
      <c r="Q60" s="72">
        <f>[2]SF2!Q60</f>
        <v>-3899</v>
      </c>
    </row>
    <row r="61" spans="1:17" ht="7.15" customHeight="1" x14ac:dyDescent="0.2">
      <c r="A61" s="71" t="s">
        <v>73</v>
      </c>
      <c r="B61" s="72">
        <f>[2]SF2!B61</f>
        <v>1833512</v>
      </c>
      <c r="C61" s="72">
        <f>[2]SF2!C61</f>
        <v>0</v>
      </c>
      <c r="D61" s="72">
        <f>[2]SF2!D61</f>
        <v>1833512</v>
      </c>
      <c r="E61" s="73">
        <f>[2]SF2!E61</f>
        <v>1462853</v>
      </c>
      <c r="F61" s="72">
        <f>[2]SF2!F61</f>
        <v>0</v>
      </c>
      <c r="G61" s="72">
        <f>[2]SF2!G61</f>
        <v>1462853</v>
      </c>
      <c r="H61" s="73">
        <f>[2]SF2!H61</f>
        <v>363571</v>
      </c>
      <c r="I61" s="72">
        <f>[2]SF2!I61</f>
        <v>215386</v>
      </c>
      <c r="J61" s="72">
        <f>[2]SF2!J61</f>
        <v>149510</v>
      </c>
      <c r="K61" s="72">
        <f>[2]SF2!K61</f>
        <v>190600</v>
      </c>
      <c r="L61" s="72">
        <f>[2]SF2!L61</f>
        <v>0</v>
      </c>
      <c r="M61" s="74">
        <f>[2]SF2!M61</f>
        <v>1019533</v>
      </c>
      <c r="N61" s="75">
        <f>[2]SF2!N61</f>
        <v>5234965</v>
      </c>
      <c r="O61" s="76">
        <f>[2]SF2!O61</f>
        <v>2533089</v>
      </c>
      <c r="P61" s="72">
        <f>[2]SF2!P61</f>
        <v>44636</v>
      </c>
      <c r="Q61" s="72">
        <f>[2]SF2!Q61</f>
        <v>2577725</v>
      </c>
    </row>
    <row r="62" spans="1:17" ht="7.15" customHeight="1" x14ac:dyDescent="0.2">
      <c r="A62" s="71" t="s">
        <v>74</v>
      </c>
      <c r="B62" s="72">
        <f>[2]SF2!B62</f>
        <v>2363603</v>
      </c>
      <c r="C62" s="72">
        <f>[2]SF2!C62</f>
        <v>234118</v>
      </c>
      <c r="D62" s="72">
        <f>[2]SF2!D62</f>
        <v>2597721</v>
      </c>
      <c r="E62" s="73">
        <f>[2]SF2!E62</f>
        <v>774627</v>
      </c>
      <c r="F62" s="72">
        <f>[2]SF2!F62</f>
        <v>0</v>
      </c>
      <c r="G62" s="72">
        <f>[2]SF2!G62</f>
        <v>774627</v>
      </c>
      <c r="H62" s="73">
        <f>[2]SF2!H62</f>
        <v>190616</v>
      </c>
      <c r="I62" s="72">
        <f>[2]SF2!I62</f>
        <v>321425</v>
      </c>
      <c r="J62" s="72">
        <f>[2]SF2!J62</f>
        <v>448</v>
      </c>
      <c r="K62" s="72">
        <f>[2]SF2!K62</f>
        <v>263183</v>
      </c>
      <c r="L62" s="72">
        <f>[2]SF2!L62</f>
        <v>1071365</v>
      </c>
      <c r="M62" s="74">
        <f>[2]SF2!M62</f>
        <v>270020</v>
      </c>
      <c r="N62" s="75">
        <f>[2]SF2!N62</f>
        <v>5489405</v>
      </c>
      <c r="O62" s="76">
        <f>[2]SF2!O62</f>
        <v>1191272</v>
      </c>
      <c r="P62" s="72">
        <f>[2]SF2!P62</f>
        <v>0</v>
      </c>
      <c r="Q62" s="72">
        <f>[2]SF2!Q62</f>
        <v>1191272</v>
      </c>
    </row>
    <row r="63" spans="1:17" ht="7.15" customHeight="1" x14ac:dyDescent="0.2">
      <c r="A63" s="77" t="s">
        <v>75</v>
      </c>
      <c r="B63" s="78">
        <f>[2]SF2!B63</f>
        <v>654041</v>
      </c>
      <c r="C63" s="78">
        <f>[2]SF2!C63</f>
        <v>0</v>
      </c>
      <c r="D63" s="78">
        <f>[2]SF2!D63</f>
        <v>654041</v>
      </c>
      <c r="E63" s="79">
        <f>[2]SF2!E63</f>
        <v>314057</v>
      </c>
      <c r="F63" s="78">
        <f>[2]SF2!F63</f>
        <v>0</v>
      </c>
      <c r="G63" s="78">
        <f>[2]SF2!G63</f>
        <v>314057</v>
      </c>
      <c r="H63" s="79">
        <f>[2]SF2!H63</f>
        <v>123876</v>
      </c>
      <c r="I63" s="78">
        <f>[2]SF2!I63</f>
        <v>46344</v>
      </c>
      <c r="J63" s="78">
        <f>[2]SF2!J63</f>
        <v>16998</v>
      </c>
      <c r="K63" s="78">
        <f>[2]SF2!K63</f>
        <v>60280</v>
      </c>
      <c r="L63" s="78">
        <f>[2]SF2!L63</f>
        <v>0</v>
      </c>
      <c r="M63" s="80">
        <f>[2]SF2!M63</f>
        <v>11443</v>
      </c>
      <c r="N63" s="81">
        <f>[2]SF2!N63</f>
        <v>1227039</v>
      </c>
      <c r="O63" s="82">
        <f>[2]SF2!O63</f>
        <v>232680</v>
      </c>
      <c r="P63" s="78">
        <f>[2]SF2!P63</f>
        <v>0</v>
      </c>
      <c r="Q63" s="78">
        <f>[2]SF2!Q63</f>
        <v>232680</v>
      </c>
    </row>
    <row r="64" spans="1:17" ht="7.15" customHeight="1" x14ac:dyDescent="0.2">
      <c r="A64" s="71" t="s">
        <v>76</v>
      </c>
      <c r="B64" s="72">
        <f>[2]SF2!B64</f>
        <v>1376476</v>
      </c>
      <c r="C64" s="72">
        <f>[2]SF2!C64</f>
        <v>106527</v>
      </c>
      <c r="D64" s="72">
        <f>[2]SF2!D64</f>
        <v>1483003</v>
      </c>
      <c r="E64" s="73">
        <f>[2]SF2!E64</f>
        <v>239755</v>
      </c>
      <c r="F64" s="72">
        <f>[2]SF2!F64</f>
        <v>0</v>
      </c>
      <c r="G64" s="72">
        <f>[2]SF2!G64</f>
        <v>239755</v>
      </c>
      <c r="H64" s="73">
        <f>[2]SF2!H64</f>
        <v>238246</v>
      </c>
      <c r="I64" s="72">
        <f>[2]SF2!I64</f>
        <v>75487</v>
      </c>
      <c r="J64" s="72">
        <f>[2]SF2!J64</f>
        <v>180212</v>
      </c>
      <c r="K64" s="72">
        <f>[2]SF2!K64</f>
        <v>685762</v>
      </c>
      <c r="L64" s="72">
        <f>[2]SF2!L64</f>
        <v>188218</v>
      </c>
      <c r="M64" s="74">
        <f>[2]SF2!M64</f>
        <v>456229</v>
      </c>
      <c r="N64" s="75">
        <f>[2]SF2!N64</f>
        <v>3546912</v>
      </c>
      <c r="O64" s="76">
        <f>[2]SF2!O64</f>
        <v>918960</v>
      </c>
      <c r="P64" s="72">
        <f>[2]SF2!P64</f>
        <v>0</v>
      </c>
      <c r="Q64" s="72">
        <f>[2]SF2!Q64</f>
        <v>918960</v>
      </c>
    </row>
    <row r="65" spans="1:17" ht="7.15" customHeight="1" x14ac:dyDescent="0.2">
      <c r="A65" s="71" t="s">
        <v>77</v>
      </c>
      <c r="B65" s="72">
        <f>[2]SF2!B65</f>
        <v>407365</v>
      </c>
      <c r="C65" s="72">
        <f>[2]SF2!C65</f>
        <v>0</v>
      </c>
      <c r="D65" s="72">
        <f>[2]SF2!D65</f>
        <v>407365</v>
      </c>
      <c r="E65" s="73">
        <f>[2]SF2!E65</f>
        <v>93853</v>
      </c>
      <c r="F65" s="72">
        <f>[2]SF2!F65</f>
        <v>0</v>
      </c>
      <c r="G65" s="72">
        <f>[2]SF2!G65</f>
        <v>93853</v>
      </c>
      <c r="H65" s="73">
        <f>[2]SF2!H65</f>
        <v>87080</v>
      </c>
      <c r="I65" s="72">
        <f>[2]SF2!I65</f>
        <v>42435</v>
      </c>
      <c r="J65" s="72">
        <f>[2]SF2!J65</f>
        <v>0</v>
      </c>
      <c r="K65" s="72">
        <f>[2]SF2!K65</f>
        <v>0</v>
      </c>
      <c r="L65" s="72">
        <f>[2]SF2!L65</f>
        <v>0</v>
      </c>
      <c r="M65" s="74">
        <f>[2]SF2!M65</f>
        <v>3946</v>
      </c>
      <c r="N65" s="75">
        <f>[2]SF2!N65</f>
        <v>634679</v>
      </c>
      <c r="O65" s="76">
        <f>[2]SF2!O65</f>
        <v>35503</v>
      </c>
      <c r="P65" s="72">
        <f>[2]SF2!P65</f>
        <v>0</v>
      </c>
      <c r="Q65" s="72">
        <f>[2]SF2!Q65</f>
        <v>35503</v>
      </c>
    </row>
    <row r="66" spans="1:17" ht="1.9" customHeight="1" thickBot="1" x14ac:dyDescent="0.25">
      <c r="A66" s="71"/>
      <c r="B66" s="83">
        <f>[1]SF2!B66</f>
        <v>0</v>
      </c>
      <c r="C66" s="83">
        <f>[1]SF2!C66</f>
        <v>0</v>
      </c>
      <c r="D66" s="83">
        <f>[1]SF2!D66</f>
        <v>0</v>
      </c>
      <c r="E66" s="84">
        <f>[1]SF2!E66</f>
        <v>0</v>
      </c>
      <c r="F66" s="83">
        <f>[1]SF2!F66</f>
        <v>0</v>
      </c>
      <c r="G66" s="83">
        <f>[1]SF2!G66</f>
        <v>0</v>
      </c>
      <c r="H66" s="84">
        <f>[1]SF2!H66</f>
        <v>0</v>
      </c>
      <c r="I66" s="83">
        <f>[1]SF2!I66</f>
        <v>0</v>
      </c>
      <c r="J66" s="83">
        <f>[1]SF2!J66</f>
        <v>0</v>
      </c>
      <c r="K66" s="83">
        <f>[1]SF2!K66</f>
        <v>0</v>
      </c>
      <c r="L66" s="83">
        <f>[1]SF2!L66</f>
        <v>0</v>
      </c>
      <c r="M66" s="85">
        <f>[1]SF2!M66</f>
        <v>0</v>
      </c>
      <c r="N66" s="86">
        <f>[1]SF2!N66</f>
        <v>0</v>
      </c>
      <c r="O66" s="87">
        <f>[1]SF2!O66</f>
        <v>0</v>
      </c>
      <c r="P66" s="83">
        <f>[1]SF2!P66</f>
        <v>0</v>
      </c>
      <c r="Q66" s="83">
        <f>[1]SF2!Q66</f>
        <v>0</v>
      </c>
    </row>
    <row r="67" spans="1:17" ht="9.5" thickTop="1" x14ac:dyDescent="0.2">
      <c r="A67" s="88" t="s">
        <v>113</v>
      </c>
      <c r="B67" s="89">
        <f>[2]SF2!B67</f>
        <v>74895863</v>
      </c>
      <c r="C67" s="89">
        <f>[2]SF2!C67</f>
        <v>6459045</v>
      </c>
      <c r="D67" s="89">
        <f>[2]SF2!D67</f>
        <v>81354908</v>
      </c>
      <c r="E67" s="90">
        <f>[2]SF2!E67</f>
        <v>22849383</v>
      </c>
      <c r="F67" s="89">
        <f>[2]SF2!F67</f>
        <v>916716</v>
      </c>
      <c r="G67" s="89">
        <f>[2]SF2!G67</f>
        <v>23766099</v>
      </c>
      <c r="H67" s="90">
        <f>[2]SF2!H67</f>
        <v>9142824</v>
      </c>
      <c r="I67" s="89">
        <f>[2]SF2!I67</f>
        <v>9844799</v>
      </c>
      <c r="J67" s="89">
        <f>[2]SF2!J67</f>
        <v>8840568</v>
      </c>
      <c r="K67" s="89">
        <f>[2]SF2!K67</f>
        <v>8658989</v>
      </c>
      <c r="L67" s="89">
        <f>[2]SF2!L67</f>
        <v>11153351</v>
      </c>
      <c r="M67" s="89">
        <f>[2]SF2!M67</f>
        <v>15480378</v>
      </c>
      <c r="N67" s="91">
        <f>[2]SF2!N67</f>
        <v>168241916</v>
      </c>
      <c r="O67" s="92">
        <f>[2]SF2!O67</f>
        <v>101402147</v>
      </c>
      <c r="P67" s="89">
        <f>[2]SF2!P67</f>
        <v>256244</v>
      </c>
      <c r="Q67" s="89">
        <f>[2]SF2!Q67</f>
        <v>101658391</v>
      </c>
    </row>
    <row r="68" spans="1:17" ht="1.9" customHeight="1" x14ac:dyDescent="0.2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</row>
    <row r="85" spans="2:6" ht="8.5" thickBot="1" x14ac:dyDescent="0.25"/>
    <row r="86" spans="2:6" ht="9" x14ac:dyDescent="0.2">
      <c r="B86" s="148" t="s">
        <v>192</v>
      </c>
      <c r="C86" s="149"/>
      <c r="D86" s="149"/>
      <c r="E86" s="149"/>
      <c r="F86" s="150"/>
    </row>
    <row r="87" spans="2:6" ht="9.5" thickBot="1" x14ac:dyDescent="0.25">
      <c r="B87" s="128" t="s">
        <v>179</v>
      </c>
      <c r="C87" s="129" t="s">
        <v>180</v>
      </c>
      <c r="D87" s="130" t="s">
        <v>181</v>
      </c>
      <c r="E87" s="129" t="s">
        <v>182</v>
      </c>
      <c r="F87" s="131" t="s">
        <v>183</v>
      </c>
    </row>
    <row r="88" spans="2:6" ht="9.5" thickBot="1" x14ac:dyDescent="0.25">
      <c r="B88" s="132" t="s">
        <v>184</v>
      </c>
      <c r="C88" s="133" t="s">
        <v>198</v>
      </c>
      <c r="D88" s="133" t="s">
        <v>199</v>
      </c>
      <c r="E88" s="134" t="s">
        <v>191</v>
      </c>
      <c r="F88" s="135" t="s">
        <v>184</v>
      </c>
    </row>
  </sheetData>
  <mergeCells count="1">
    <mergeCell ref="B86:F86"/>
  </mergeCells>
  <phoneticPr fontId="0" type="noConversion"/>
  <pageMargins left="0.75" right="0.75" top="1" bottom="1" header="0.5" footer="0.5"/>
  <pageSetup scale="85" orientation="landscape" verticalDpi="0" r:id="rId1"/>
  <headerFooter alignWithMargins="0"/>
  <rowBreaks count="1" manualBreakCount="1">
    <brk id="68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88"/>
  <sheetViews>
    <sheetView zoomScale="120" zoomScaleNormal="120" workbookViewId="0">
      <selection activeCell="D55" sqref="D55"/>
    </sheetView>
  </sheetViews>
  <sheetFormatPr defaultColWidth="9.42578125" defaultRowHeight="8" x14ac:dyDescent="0.2"/>
  <cols>
    <col min="1" max="1" width="20.85546875" style="1" customWidth="1"/>
    <col min="2" max="15" width="12.85546875" style="1" customWidth="1"/>
    <col min="16" max="16384" width="9.42578125" style="1"/>
  </cols>
  <sheetData>
    <row r="1" spans="1:17" ht="10.5" x14ac:dyDescent="0.2">
      <c r="D1" s="147">
        <f>'HF2'!S15</f>
        <v>2015</v>
      </c>
      <c r="E1" s="145" t="s">
        <v>197</v>
      </c>
    </row>
    <row r="2" spans="1:17" ht="1.9" customHeight="1" x14ac:dyDescent="0.2"/>
    <row r="3" spans="1:17" ht="1.9" customHeight="1" x14ac:dyDescent="0.2"/>
    <row r="4" spans="1:17" ht="1.9" customHeight="1" x14ac:dyDescent="0.2"/>
    <row r="5" spans="1:17" ht="1.9" customHeight="1" x14ac:dyDescent="0.2"/>
    <row r="6" spans="1:17" ht="1.9" customHeight="1" x14ac:dyDescent="0.2"/>
    <row r="7" spans="1:17" ht="1.9" customHeight="1" x14ac:dyDescent="0.2"/>
    <row r="8" spans="1:17" ht="7.15" customHeight="1" x14ac:dyDescent="0.2"/>
    <row r="9" spans="1:17" ht="7.15" customHeight="1" x14ac:dyDescent="0.2">
      <c r="A9" s="40"/>
      <c r="B9" s="47" t="s">
        <v>115</v>
      </c>
      <c r="C9" s="95"/>
      <c r="D9" s="95"/>
      <c r="E9" s="95"/>
      <c r="F9" s="44"/>
      <c r="G9" s="47" t="s">
        <v>129</v>
      </c>
      <c r="H9" s="95"/>
      <c r="I9" s="96" t="s">
        <v>130</v>
      </c>
      <c r="J9" s="96" t="s">
        <v>4</v>
      </c>
      <c r="K9" s="96"/>
      <c r="L9" s="47" t="s">
        <v>131</v>
      </c>
      <c r="M9" s="95"/>
      <c r="N9" s="96"/>
      <c r="O9" s="40"/>
      <c r="P9" s="97"/>
      <c r="Q9" s="39"/>
    </row>
    <row r="10" spans="1:17" ht="7.15" customHeight="1" x14ac:dyDescent="0.2">
      <c r="A10" s="52"/>
      <c r="B10" s="98" t="s">
        <v>132</v>
      </c>
      <c r="C10" s="51" t="s">
        <v>133</v>
      </c>
      <c r="D10" s="99" t="s">
        <v>134</v>
      </c>
      <c r="E10" s="100"/>
      <c r="F10" s="101"/>
      <c r="G10" s="99"/>
      <c r="H10" s="99"/>
      <c r="I10" s="99" t="s">
        <v>91</v>
      </c>
      <c r="J10" s="99" t="s">
        <v>6</v>
      </c>
      <c r="K10" s="99"/>
      <c r="L10" s="99" t="s">
        <v>92</v>
      </c>
      <c r="M10" s="99"/>
      <c r="N10" s="99" t="s">
        <v>135</v>
      </c>
      <c r="O10" s="56" t="s">
        <v>8</v>
      </c>
      <c r="P10" s="97"/>
      <c r="Q10" s="39"/>
    </row>
    <row r="11" spans="1:17" ht="7.15" customHeight="1" x14ac:dyDescent="0.2">
      <c r="A11" s="56" t="s">
        <v>9</v>
      </c>
      <c r="B11" s="99" t="s">
        <v>136</v>
      </c>
      <c r="C11" s="99" t="s">
        <v>12</v>
      </c>
      <c r="D11" s="99" t="s">
        <v>12</v>
      </c>
      <c r="E11" s="100"/>
      <c r="F11" s="55" t="s">
        <v>137</v>
      </c>
      <c r="G11" s="99" t="s">
        <v>138</v>
      </c>
      <c r="H11" s="99"/>
      <c r="I11" s="99" t="s">
        <v>12</v>
      </c>
      <c r="J11" s="99" t="s">
        <v>95</v>
      </c>
      <c r="K11" s="56" t="s">
        <v>14</v>
      </c>
      <c r="L11" s="99" t="s">
        <v>96</v>
      </c>
      <c r="M11" s="56" t="s">
        <v>97</v>
      </c>
      <c r="N11" s="56" t="s">
        <v>119</v>
      </c>
      <c r="O11" s="56" t="s">
        <v>16</v>
      </c>
      <c r="P11" s="97"/>
      <c r="Q11" s="39"/>
    </row>
    <row r="12" spans="1:17" ht="7.15" customHeight="1" x14ac:dyDescent="0.2">
      <c r="A12" s="52"/>
      <c r="B12" s="56" t="s">
        <v>139</v>
      </c>
      <c r="C12" s="99" t="s">
        <v>140</v>
      </c>
      <c r="D12" s="56" t="s">
        <v>141</v>
      </c>
      <c r="E12" s="57" t="s">
        <v>8</v>
      </c>
      <c r="F12" s="101"/>
      <c r="G12" s="56" t="s">
        <v>142</v>
      </c>
      <c r="H12" s="99" t="s">
        <v>143</v>
      </c>
      <c r="I12" s="56" t="s">
        <v>19</v>
      </c>
      <c r="J12" s="56" t="s">
        <v>102</v>
      </c>
      <c r="K12" s="52"/>
      <c r="L12" s="56" t="s">
        <v>144</v>
      </c>
      <c r="M12" s="56" t="s">
        <v>105</v>
      </c>
      <c r="N12" s="56" t="s">
        <v>110</v>
      </c>
      <c r="O12" s="56" t="s">
        <v>21</v>
      </c>
      <c r="P12" s="97"/>
      <c r="Q12" s="39"/>
    </row>
    <row r="13" spans="1:17" ht="7.15" customHeight="1" x14ac:dyDescent="0.2">
      <c r="A13" s="52"/>
      <c r="B13" s="52"/>
      <c r="C13" s="56" t="s">
        <v>145</v>
      </c>
      <c r="D13" s="99" t="s">
        <v>140</v>
      </c>
      <c r="E13" s="63"/>
      <c r="F13" s="101"/>
      <c r="G13" s="52"/>
      <c r="H13" s="52"/>
      <c r="I13" s="56" t="s">
        <v>25</v>
      </c>
      <c r="J13" s="56" t="s">
        <v>12</v>
      </c>
      <c r="K13" s="52"/>
      <c r="L13" s="56" t="s">
        <v>109</v>
      </c>
      <c r="M13" s="52"/>
      <c r="N13" s="56" t="s">
        <v>21</v>
      </c>
      <c r="O13" s="52"/>
      <c r="P13" s="97"/>
      <c r="Q13" s="39"/>
    </row>
    <row r="14" spans="1:17" ht="7.15" customHeight="1" x14ac:dyDescent="0.2">
      <c r="A14" s="64"/>
      <c r="B14" s="64"/>
      <c r="C14" s="65" t="s">
        <v>146</v>
      </c>
      <c r="D14" s="65" t="s">
        <v>147</v>
      </c>
      <c r="E14" s="69"/>
      <c r="F14" s="68"/>
      <c r="G14" s="64"/>
      <c r="H14" s="64"/>
      <c r="I14" s="64"/>
      <c r="J14" s="65" t="s">
        <v>26</v>
      </c>
      <c r="K14" s="64"/>
      <c r="L14" s="64"/>
      <c r="M14" s="64"/>
      <c r="N14" s="64"/>
      <c r="O14" s="64"/>
      <c r="P14" s="97"/>
      <c r="Q14" s="39"/>
    </row>
    <row r="15" spans="1:17" ht="7.15" customHeight="1" x14ac:dyDescent="0.2">
      <c r="A15" s="71" t="s">
        <v>148</v>
      </c>
      <c r="B15" s="93">
        <f>[4]lgf2!B15</f>
        <v>11248</v>
      </c>
      <c r="C15" s="93">
        <f>[4]lgf2!C15</f>
        <v>23521</v>
      </c>
      <c r="D15" s="93">
        <f>[4]lgf2!D15</f>
        <v>134601</v>
      </c>
      <c r="E15" s="102">
        <f>[4]lgf2!E15</f>
        <v>169370</v>
      </c>
      <c r="F15" s="93">
        <f>[4]lgf2!F15</f>
        <v>295891</v>
      </c>
      <c r="G15" s="93">
        <f>[4]lgf2!G15</f>
        <v>237</v>
      </c>
      <c r="H15" s="103">
        <f>[4]lgf2!H15</f>
        <v>62945</v>
      </c>
      <c r="I15" s="93">
        <f>[4]lgf2!I15</f>
        <v>48609</v>
      </c>
      <c r="J15" s="93">
        <f>[4]lgf2!J15</f>
        <v>215262</v>
      </c>
      <c r="K15" s="93">
        <f>[4]lgf2!K15</f>
        <v>17818</v>
      </c>
      <c r="L15" s="93">
        <f>[4]lgf2!L15</f>
        <v>37589</v>
      </c>
      <c r="M15" s="93">
        <f>[4]lgf2!M15</f>
        <v>0</v>
      </c>
      <c r="N15" s="93">
        <f>[4]lgf2!N15</f>
        <v>5789</v>
      </c>
      <c r="O15" s="93">
        <f>[4]lgf2!O15</f>
        <v>853510</v>
      </c>
      <c r="P15" s="39"/>
      <c r="Q15" s="39"/>
    </row>
    <row r="16" spans="1:17" ht="7.15" customHeight="1" x14ac:dyDescent="0.2">
      <c r="A16" s="71" t="s">
        <v>28</v>
      </c>
      <c r="B16" s="93">
        <f>[4]lgf2!B16</f>
        <v>5181</v>
      </c>
      <c r="C16" s="93">
        <f>[4]lgf2!C16</f>
        <v>25070</v>
      </c>
      <c r="D16" s="93">
        <f>[4]lgf2!D16</f>
        <v>115551</v>
      </c>
      <c r="E16" s="102">
        <f>[4]lgf2!E16</f>
        <v>145802</v>
      </c>
      <c r="F16" s="93">
        <f>[4]lgf2!F16</f>
        <v>51262</v>
      </c>
      <c r="G16" s="93">
        <f>[4]lgf2!G16</f>
        <v>53170</v>
      </c>
      <c r="H16" s="103">
        <f>[4]lgf2!H16</f>
        <v>4593</v>
      </c>
      <c r="I16" s="93">
        <f>[4]lgf2!I16</f>
        <v>14615</v>
      </c>
      <c r="J16" s="93">
        <f>[4]lgf2!J16</f>
        <v>17260</v>
      </c>
      <c r="K16" s="93">
        <f>[4]lgf2!K16</f>
        <v>17082</v>
      </c>
      <c r="L16" s="93">
        <f>[4]lgf2!L16</f>
        <v>53652</v>
      </c>
      <c r="M16" s="93">
        <f>[4]lgf2!M16</f>
        <v>0</v>
      </c>
      <c r="N16" s="93">
        <f>[4]lgf2!N16</f>
        <v>0</v>
      </c>
      <c r="O16" s="93">
        <f>[4]lgf2!O16</f>
        <v>357436</v>
      </c>
      <c r="P16" s="39"/>
      <c r="Q16" s="39"/>
    </row>
    <row r="17" spans="1:17" ht="7.15" customHeight="1" x14ac:dyDescent="0.2">
      <c r="A17" s="71" t="s">
        <v>149</v>
      </c>
      <c r="B17" s="93">
        <f>[4]lgf2!B17</f>
        <v>29935</v>
      </c>
      <c r="C17" s="93">
        <f>[4]lgf2!C17</f>
        <v>47194</v>
      </c>
      <c r="D17" s="93">
        <f>[4]lgf2!D17</f>
        <v>406847</v>
      </c>
      <c r="E17" s="102">
        <f>[4]lgf2!E17</f>
        <v>483976</v>
      </c>
      <c r="F17" s="93">
        <f>[4]lgf2!F17</f>
        <v>283782</v>
      </c>
      <c r="G17" s="93">
        <f>[4]lgf2!G17</f>
        <v>1021</v>
      </c>
      <c r="H17" s="103">
        <f>[4]lgf2!H17</f>
        <v>100554</v>
      </c>
      <c r="I17" s="93">
        <f>[4]lgf2!I17</f>
        <v>122875</v>
      </c>
      <c r="J17" s="93">
        <f>[4]lgf2!J17</f>
        <v>74640</v>
      </c>
      <c r="K17" s="93">
        <f>[4]lgf2!K17</f>
        <v>59719</v>
      </c>
      <c r="L17" s="93">
        <f>[4]lgf2!L17</f>
        <v>129076</v>
      </c>
      <c r="M17" s="93">
        <f>[4]lgf2!M17</f>
        <v>0</v>
      </c>
      <c r="N17" s="93">
        <f>[4]lgf2!N17</f>
        <v>145</v>
      </c>
      <c r="O17" s="93">
        <f>[4]lgf2!O17</f>
        <v>1255788</v>
      </c>
      <c r="P17" s="39"/>
      <c r="Q17" s="39"/>
    </row>
    <row r="18" spans="1:17" ht="7.15" customHeight="1" x14ac:dyDescent="0.2">
      <c r="A18" s="71" t="s">
        <v>150</v>
      </c>
      <c r="B18" s="93">
        <f>[4]lgf2!B18</f>
        <v>2518</v>
      </c>
      <c r="C18" s="93">
        <f>[4]lgf2!C18</f>
        <v>0</v>
      </c>
      <c r="D18" s="93">
        <f>[4]lgf2!D18</f>
        <v>98988</v>
      </c>
      <c r="E18" s="102">
        <f>[4]lgf2!E18</f>
        <v>101506</v>
      </c>
      <c r="F18" s="93">
        <f>[4]lgf2!F18</f>
        <v>254823</v>
      </c>
      <c r="G18" s="93">
        <f>[4]lgf2!G18</f>
        <v>0</v>
      </c>
      <c r="H18" s="103">
        <f>[4]lgf2!H18</f>
        <v>0</v>
      </c>
      <c r="I18" s="93">
        <f>[4]lgf2!I18</f>
        <v>65551</v>
      </c>
      <c r="J18" s="93">
        <f>[4]lgf2!J18</f>
        <v>106762</v>
      </c>
      <c r="K18" s="93">
        <f>[4]lgf2!K18</f>
        <v>10144</v>
      </c>
      <c r="L18" s="93">
        <f>[4]lgf2!L18</f>
        <v>90229</v>
      </c>
      <c r="M18" s="93">
        <f>[4]lgf2!M18</f>
        <v>0</v>
      </c>
      <c r="N18" s="93">
        <f>[4]lgf2!N18</f>
        <v>20324</v>
      </c>
      <c r="O18" s="93">
        <f>[4]lgf2!O18</f>
        <v>649339</v>
      </c>
      <c r="P18" s="39"/>
      <c r="Q18" s="39"/>
    </row>
    <row r="19" spans="1:17" ht="7.15" customHeight="1" x14ac:dyDescent="0.2">
      <c r="A19" s="77" t="s">
        <v>151</v>
      </c>
      <c r="B19" s="93">
        <f>[4]lgf2!B19</f>
        <v>117874</v>
      </c>
      <c r="C19" s="93">
        <f>[4]lgf2!C19</f>
        <v>615087</v>
      </c>
      <c r="D19" s="93">
        <f>[4]lgf2!D19</f>
        <v>3178930</v>
      </c>
      <c r="E19" s="102">
        <f>[4]lgf2!E19</f>
        <v>3911891</v>
      </c>
      <c r="F19" s="93">
        <f>[4]lgf2!F19</f>
        <v>2356797</v>
      </c>
      <c r="G19" s="93">
        <f>[4]lgf2!G19</f>
        <v>12419</v>
      </c>
      <c r="H19" s="103">
        <f>[4]lgf2!H19</f>
        <v>564155</v>
      </c>
      <c r="I19" s="93">
        <f>[4]lgf2!I19</f>
        <v>213363</v>
      </c>
      <c r="J19" s="93">
        <f>[4]lgf2!J19</f>
        <v>1532195</v>
      </c>
      <c r="K19" s="93">
        <f>[4]lgf2!K19</f>
        <v>713939</v>
      </c>
      <c r="L19" s="93">
        <f>[4]lgf2!L19</f>
        <v>247203</v>
      </c>
      <c r="M19" s="93">
        <f>[4]lgf2!M19</f>
        <v>0</v>
      </c>
      <c r="N19" s="93">
        <f>[4]lgf2!N19</f>
        <v>1019114</v>
      </c>
      <c r="O19" s="93">
        <f>[4]lgf2!O19</f>
        <v>10571076</v>
      </c>
      <c r="P19" s="39"/>
      <c r="Q19" s="39"/>
    </row>
    <row r="20" spans="1:17" ht="7.15" customHeight="1" x14ac:dyDescent="0.2">
      <c r="A20" s="71" t="s">
        <v>32</v>
      </c>
      <c r="B20" s="93">
        <f>[4]lgf2!B20</f>
        <v>13046</v>
      </c>
      <c r="C20" s="93">
        <f>[4]lgf2!C20</f>
        <v>41976</v>
      </c>
      <c r="D20" s="93">
        <f>[4]lgf2!D20</f>
        <v>37490</v>
      </c>
      <c r="E20" s="102">
        <f>[4]lgf2!E20</f>
        <v>92512</v>
      </c>
      <c r="F20" s="93">
        <f>[4]lgf2!F20</f>
        <v>430871</v>
      </c>
      <c r="G20" s="93">
        <f>[4]lgf2!G20</f>
        <v>65129</v>
      </c>
      <c r="H20" s="103">
        <f>[4]lgf2!H20</f>
        <v>195427</v>
      </c>
      <c r="I20" s="93">
        <f>[4]lgf2!I20</f>
        <v>109876</v>
      </c>
      <c r="J20" s="93">
        <f>[4]lgf2!J20</f>
        <v>167578</v>
      </c>
      <c r="K20" s="93">
        <f>[4]lgf2!K20</f>
        <v>42775</v>
      </c>
      <c r="L20" s="93">
        <f>[4]lgf2!L20</f>
        <v>175450</v>
      </c>
      <c r="M20" s="93">
        <f>[4]lgf2!M20</f>
        <v>44850</v>
      </c>
      <c r="N20" s="93">
        <f>[4]lgf2!N20</f>
        <v>0</v>
      </c>
      <c r="O20" s="93">
        <f>[4]lgf2!O20</f>
        <v>1324468</v>
      </c>
      <c r="P20" s="39"/>
      <c r="Q20" s="39"/>
    </row>
    <row r="21" spans="1:17" ht="7.15" customHeight="1" x14ac:dyDescent="0.2">
      <c r="A21" s="71" t="s">
        <v>152</v>
      </c>
      <c r="B21" s="93">
        <f>[4]lgf2!B21</f>
        <v>2801</v>
      </c>
      <c r="C21" s="93">
        <f>[4]lgf2!C21</f>
        <v>29048</v>
      </c>
      <c r="D21" s="93">
        <f>[4]lgf2!D21</f>
        <v>237182</v>
      </c>
      <c r="E21" s="102">
        <f>[4]lgf2!E21</f>
        <v>269031</v>
      </c>
      <c r="F21" s="93">
        <f>[4]lgf2!F21</f>
        <v>277309</v>
      </c>
      <c r="G21" s="93">
        <f>[4]lgf2!G21</f>
        <v>66605</v>
      </c>
      <c r="H21" s="103">
        <f>[4]lgf2!H21</f>
        <v>97106</v>
      </c>
      <c r="I21" s="93">
        <f>[4]lgf2!I21</f>
        <v>34120</v>
      </c>
      <c r="J21" s="93">
        <f>[4]lgf2!J21</f>
        <v>34760</v>
      </c>
      <c r="K21" s="93">
        <f>[4]lgf2!K21</f>
        <v>0</v>
      </c>
      <c r="L21" s="93">
        <f>[4]lgf2!L21</f>
        <v>0</v>
      </c>
      <c r="M21" s="93">
        <f>[4]lgf2!M21</f>
        <v>0</v>
      </c>
      <c r="N21" s="93">
        <f>[4]lgf2!N21</f>
        <v>4245</v>
      </c>
      <c r="O21" s="93">
        <f>[4]lgf2!O21</f>
        <v>783176</v>
      </c>
      <c r="P21" s="39"/>
      <c r="Q21" s="39"/>
    </row>
    <row r="22" spans="1:17" ht="7.15" customHeight="1" x14ac:dyDescent="0.2">
      <c r="A22" s="71" t="s">
        <v>153</v>
      </c>
      <c r="B22" s="93">
        <f>[4]lgf2!B22</f>
        <v>217</v>
      </c>
      <c r="C22" s="93">
        <f>[4]lgf2!C22</f>
        <v>596</v>
      </c>
      <c r="D22" s="93">
        <f>[4]lgf2!D22</f>
        <v>5608</v>
      </c>
      <c r="E22" s="102">
        <f>[4]lgf2!E22</f>
        <v>6421</v>
      </c>
      <c r="F22" s="93">
        <f>[4]lgf2!F22</f>
        <v>8003</v>
      </c>
      <c r="G22" s="93">
        <f>[4]lgf2!G22</f>
        <v>1537</v>
      </c>
      <c r="H22" s="103">
        <f>[4]lgf2!H22</f>
        <v>8885</v>
      </c>
      <c r="I22" s="93">
        <f>[4]lgf2!I22</f>
        <v>3010</v>
      </c>
      <c r="J22" s="93">
        <f>[4]lgf2!J22</f>
        <v>28046</v>
      </c>
      <c r="K22" s="93">
        <f>[4]lgf2!K22</f>
        <v>1645</v>
      </c>
      <c r="L22" s="93">
        <f>[4]lgf2!L22</f>
        <v>1247</v>
      </c>
      <c r="M22" s="93">
        <f>[4]lgf2!M22</f>
        <v>0</v>
      </c>
      <c r="N22" s="93">
        <f>[4]lgf2!N22</f>
        <v>0</v>
      </c>
      <c r="O22" s="93">
        <f>[4]lgf2!O22</f>
        <v>58794</v>
      </c>
      <c r="P22" s="39"/>
      <c r="Q22" s="39"/>
    </row>
    <row r="23" spans="1:17" ht="7.15" customHeight="1" x14ac:dyDescent="0.2">
      <c r="A23" s="77"/>
      <c r="B23" s="93" t="str">
        <f>[4]lgf2!B23</f>
        <v>N/A</v>
      </c>
      <c r="C23" s="93" t="str">
        <f>[4]lgf2!C23</f>
        <v>N/A</v>
      </c>
      <c r="D23" s="93" t="str">
        <f>[4]lgf2!D23</f>
        <v>N/A</v>
      </c>
      <c r="E23" s="102" t="str">
        <f>[4]lgf2!E23</f>
        <v>N/A</v>
      </c>
      <c r="F23" s="93" t="str">
        <f>[4]lgf2!F23</f>
        <v>N/A</v>
      </c>
      <c r="G23" s="93" t="str">
        <f>[4]lgf2!G23</f>
        <v>N/A</v>
      </c>
      <c r="H23" s="103" t="str">
        <f>[4]lgf2!H23</f>
        <v>N/A</v>
      </c>
      <c r="I23" s="93" t="str">
        <f>[4]lgf2!I23</f>
        <v>N/A</v>
      </c>
      <c r="J23" s="93" t="str">
        <f>[4]lgf2!J23</f>
        <v>N/A</v>
      </c>
      <c r="K23" s="93" t="str">
        <f>[4]lgf2!K23</f>
        <v>N/A</v>
      </c>
      <c r="L23" s="93" t="str">
        <f>[4]lgf2!L23</f>
        <v>N/A</v>
      </c>
      <c r="M23" s="93" t="str">
        <f>[4]lgf2!M23</f>
        <v>N/A</v>
      </c>
      <c r="N23" s="93" t="str">
        <f>[4]lgf2!N23</f>
        <v>N/A</v>
      </c>
      <c r="O23" s="93" t="str">
        <f>[4]lgf2!O23</f>
        <v>N/A</v>
      </c>
      <c r="P23" s="39"/>
      <c r="Q23" s="39"/>
    </row>
    <row r="24" spans="1:17" ht="7.15" customHeight="1" x14ac:dyDescent="0.2">
      <c r="A24" s="71" t="s">
        <v>154</v>
      </c>
      <c r="B24" s="93">
        <f>[4]lgf2!B24</f>
        <v>125514</v>
      </c>
      <c r="C24" s="93">
        <f>[4]lgf2!C24</f>
        <v>118127</v>
      </c>
      <c r="D24" s="93">
        <f>[4]lgf2!D24</f>
        <v>1039492</v>
      </c>
      <c r="E24" s="102">
        <f>[4]lgf2!E24</f>
        <v>1283133</v>
      </c>
      <c r="F24" s="93">
        <f>[4]lgf2!F24</f>
        <v>807495</v>
      </c>
      <c r="G24" s="93">
        <f>[4]lgf2!G24</f>
        <v>97</v>
      </c>
      <c r="H24" s="103">
        <f>[4]lgf2!H24</f>
        <v>349238</v>
      </c>
      <c r="I24" s="93">
        <f>[4]lgf2!I24</f>
        <v>197960</v>
      </c>
      <c r="J24" s="93">
        <f>[4]lgf2!J24</f>
        <v>694191</v>
      </c>
      <c r="K24" s="93">
        <f>[4]lgf2!K24</f>
        <v>168250</v>
      </c>
      <c r="L24" s="93">
        <f>[4]lgf2!L24</f>
        <v>279080</v>
      </c>
      <c r="M24" s="93">
        <f>[4]lgf2!M24</f>
        <v>0</v>
      </c>
      <c r="N24" s="93">
        <f>[4]lgf2!N24</f>
        <v>427313</v>
      </c>
      <c r="O24" s="93">
        <f>[4]lgf2!O24</f>
        <v>4206757</v>
      </c>
      <c r="P24" s="39"/>
      <c r="Q24" s="39"/>
    </row>
    <row r="25" spans="1:17" ht="7.15" customHeight="1" x14ac:dyDescent="0.2">
      <c r="A25" s="71" t="s">
        <v>155</v>
      </c>
      <c r="B25" s="93">
        <f>[4]lgf2!B25</f>
        <v>16180</v>
      </c>
      <c r="C25" s="93">
        <f>[4]lgf2!C25</f>
        <v>25126</v>
      </c>
      <c r="D25" s="93">
        <f>[4]lgf2!D25</f>
        <v>231479</v>
      </c>
      <c r="E25" s="102">
        <f>[4]lgf2!E25</f>
        <v>272785</v>
      </c>
      <c r="F25" s="93">
        <f>[4]lgf2!F25</f>
        <v>269889</v>
      </c>
      <c r="G25" s="93">
        <f>[4]lgf2!G25</f>
        <v>465</v>
      </c>
      <c r="H25" s="103">
        <f>[4]lgf2!H25</f>
        <v>48222</v>
      </c>
      <c r="I25" s="93">
        <f>[4]lgf2!I25</f>
        <v>123996</v>
      </c>
      <c r="J25" s="93">
        <f>[4]lgf2!J25</f>
        <v>170711</v>
      </c>
      <c r="K25" s="93">
        <f>[4]lgf2!K25</f>
        <v>5311</v>
      </c>
      <c r="L25" s="93">
        <f>[4]lgf2!L25</f>
        <v>8635</v>
      </c>
      <c r="M25" s="93">
        <f>[4]lgf2!M25</f>
        <v>0</v>
      </c>
      <c r="N25" s="93">
        <f>[4]lgf2!N25</f>
        <v>57097</v>
      </c>
      <c r="O25" s="93">
        <f>[4]lgf2!O25</f>
        <v>957111</v>
      </c>
      <c r="P25" s="39"/>
      <c r="Q25" s="39"/>
    </row>
    <row r="26" spans="1:17" ht="7.15" customHeight="1" x14ac:dyDescent="0.2">
      <c r="A26" s="71" t="s">
        <v>38</v>
      </c>
      <c r="B26" s="93">
        <f>[4]lgf2!B26</f>
        <v>110</v>
      </c>
      <c r="C26" s="93">
        <f>[4]lgf2!C26</f>
        <v>18571</v>
      </c>
      <c r="D26" s="93">
        <f>[4]lgf2!D26</f>
        <v>126541</v>
      </c>
      <c r="E26" s="102">
        <f>[4]lgf2!E26</f>
        <v>145222</v>
      </c>
      <c r="F26" s="93">
        <f>[4]lgf2!F26</f>
        <v>51061</v>
      </c>
      <c r="G26" s="93">
        <f>[4]lgf2!G26</f>
        <v>0</v>
      </c>
      <c r="H26" s="103">
        <f>[4]lgf2!H26</f>
        <v>25718</v>
      </c>
      <c r="I26" s="93">
        <f>[4]lgf2!I26</f>
        <v>61619</v>
      </c>
      <c r="J26" s="93">
        <f>[4]lgf2!J26</f>
        <v>27223</v>
      </c>
      <c r="K26" s="93">
        <f>[4]lgf2!K26</f>
        <v>42069</v>
      </c>
      <c r="L26" s="93">
        <f>[4]lgf2!L26</f>
        <v>32496</v>
      </c>
      <c r="M26" s="93">
        <f>[4]lgf2!M26</f>
        <v>0</v>
      </c>
      <c r="N26" s="93">
        <f>[4]lgf2!N26</f>
        <v>0</v>
      </c>
      <c r="O26" s="93">
        <f>[4]lgf2!O26</f>
        <v>385408</v>
      </c>
      <c r="P26" s="39"/>
      <c r="Q26" s="39"/>
    </row>
    <row r="27" spans="1:17" ht="7.15" customHeight="1" x14ac:dyDescent="0.2">
      <c r="A27" s="71" t="s">
        <v>39</v>
      </c>
      <c r="B27" s="93">
        <f>[4]lgf2!B27</f>
        <v>11951</v>
      </c>
      <c r="C27" s="93">
        <f>[4]lgf2!C27</f>
        <v>12492</v>
      </c>
      <c r="D27" s="93">
        <f>[4]lgf2!D27</f>
        <v>109591</v>
      </c>
      <c r="E27" s="102">
        <f>[4]lgf2!E27</f>
        <v>134034</v>
      </c>
      <c r="F27" s="93">
        <f>[4]lgf2!F27</f>
        <v>190877</v>
      </c>
      <c r="G27" s="93">
        <f>[4]lgf2!G27</f>
        <v>12907</v>
      </c>
      <c r="H27" s="103">
        <f>[4]lgf2!H27</f>
        <v>0</v>
      </c>
      <c r="I27" s="93">
        <f>[4]lgf2!I27</f>
        <v>35485</v>
      </c>
      <c r="J27" s="93">
        <f>[4]lgf2!J27</f>
        <v>0</v>
      </c>
      <c r="K27" s="93">
        <f>[4]lgf2!K27</f>
        <v>202</v>
      </c>
      <c r="L27" s="93">
        <f>[4]lgf2!L27</f>
        <v>370</v>
      </c>
      <c r="M27" s="93">
        <f>[4]lgf2!M27</f>
        <v>0</v>
      </c>
      <c r="N27" s="93">
        <f>[4]lgf2!N27</f>
        <v>4899</v>
      </c>
      <c r="O27" s="93">
        <f>[4]lgf2!O27</f>
        <v>378774</v>
      </c>
      <c r="P27" s="39"/>
      <c r="Q27" s="39"/>
    </row>
    <row r="28" spans="1:17" ht="7.15" customHeight="1" x14ac:dyDescent="0.2">
      <c r="A28" s="77" t="s">
        <v>156</v>
      </c>
      <c r="B28" s="93">
        <f>[4]lgf2!B28</f>
        <v>7550</v>
      </c>
      <c r="C28" s="93">
        <f>[4]lgf2!C28</f>
        <v>143518</v>
      </c>
      <c r="D28" s="93">
        <f>[4]lgf2!D28</f>
        <v>503504</v>
      </c>
      <c r="E28" s="102">
        <f>[4]lgf2!E28</f>
        <v>654572</v>
      </c>
      <c r="F28" s="93">
        <f>[4]lgf2!F28</f>
        <v>1030824</v>
      </c>
      <c r="G28" s="93">
        <f>[4]lgf2!G28</f>
        <v>0</v>
      </c>
      <c r="H28" s="103">
        <f>[4]lgf2!H28</f>
        <v>0</v>
      </c>
      <c r="I28" s="93">
        <f>[4]lgf2!I28</f>
        <v>310938</v>
      </c>
      <c r="J28" s="93">
        <f>[4]lgf2!J28</f>
        <v>837936</v>
      </c>
      <c r="K28" s="93">
        <f>[4]lgf2!K28</f>
        <v>19834</v>
      </c>
      <c r="L28" s="93">
        <f>[4]lgf2!L28</f>
        <v>80758</v>
      </c>
      <c r="M28" s="93">
        <f>[4]lgf2!M28</f>
        <v>0</v>
      </c>
      <c r="N28" s="93">
        <f>[4]lgf2!N28</f>
        <v>3479</v>
      </c>
      <c r="O28" s="93">
        <f>[4]lgf2!O28</f>
        <v>2938341</v>
      </c>
      <c r="P28" s="39"/>
      <c r="Q28" s="39"/>
    </row>
    <row r="29" spans="1:17" ht="7.15" customHeight="1" x14ac:dyDescent="0.2">
      <c r="A29" s="71" t="s">
        <v>157</v>
      </c>
      <c r="B29" s="93">
        <f>[4]lgf2!B29</f>
        <v>0</v>
      </c>
      <c r="C29" s="93">
        <f>[4]lgf2!C29</f>
        <v>0</v>
      </c>
      <c r="D29" s="93">
        <f>[4]lgf2!D29</f>
        <v>789426</v>
      </c>
      <c r="E29" s="102">
        <f>[4]lgf2!E29</f>
        <v>789426</v>
      </c>
      <c r="F29" s="93">
        <f>[4]lgf2!F29</f>
        <v>428450</v>
      </c>
      <c r="G29" s="93">
        <f>[4]lgf2!G29</f>
        <v>0</v>
      </c>
      <c r="H29" s="103">
        <f>[4]lgf2!H29</f>
        <v>0</v>
      </c>
      <c r="I29" s="93">
        <f>[4]lgf2!I29</f>
        <v>472484</v>
      </c>
      <c r="J29" s="93">
        <f>[4]lgf2!J29</f>
        <v>0</v>
      </c>
      <c r="K29" s="93">
        <f>[4]lgf2!K29</f>
        <v>34405</v>
      </c>
      <c r="L29" s="93">
        <f>[4]lgf2!L29</f>
        <v>0</v>
      </c>
      <c r="M29" s="93">
        <f>[4]lgf2!M29</f>
        <v>0</v>
      </c>
      <c r="N29" s="93">
        <f>[4]lgf2!N29</f>
        <v>64406</v>
      </c>
      <c r="O29" s="93">
        <f>[4]lgf2!O29</f>
        <v>1789171</v>
      </c>
      <c r="P29" s="39"/>
      <c r="Q29" s="39"/>
    </row>
    <row r="30" spans="1:17" ht="7.15" customHeight="1" x14ac:dyDescent="0.2">
      <c r="A30" s="71" t="s">
        <v>42</v>
      </c>
      <c r="B30" s="93">
        <f>[4]lgf2!B30</f>
        <v>10307</v>
      </c>
      <c r="C30" s="93">
        <f>[4]lgf2!C30</f>
        <v>49367</v>
      </c>
      <c r="D30" s="93">
        <f>[4]lgf2!D30</f>
        <v>389571</v>
      </c>
      <c r="E30" s="102">
        <f>[4]lgf2!E30</f>
        <v>449245</v>
      </c>
      <c r="F30" s="93">
        <f>[4]lgf2!F30</f>
        <v>596127</v>
      </c>
      <c r="G30" s="93">
        <f>[4]lgf2!G30</f>
        <v>52288</v>
      </c>
      <c r="H30" s="103">
        <f>[4]lgf2!H30</f>
        <v>36447</v>
      </c>
      <c r="I30" s="93">
        <f>[4]lgf2!I30</f>
        <v>92398</v>
      </c>
      <c r="J30" s="93">
        <f>[4]lgf2!J30</f>
        <v>0</v>
      </c>
      <c r="K30" s="93">
        <f>[4]lgf2!K30</f>
        <v>4008</v>
      </c>
      <c r="L30" s="93">
        <f>[4]lgf2!L30</f>
        <v>15426</v>
      </c>
      <c r="M30" s="93">
        <f>[4]lgf2!M30</f>
        <v>0</v>
      </c>
      <c r="N30" s="93">
        <f>[4]lgf2!N30</f>
        <v>0</v>
      </c>
      <c r="O30" s="93">
        <f>[4]lgf2!O30</f>
        <v>1245939</v>
      </c>
      <c r="P30" s="39"/>
      <c r="Q30" s="39"/>
    </row>
    <row r="31" spans="1:17" ht="7.15" customHeight="1" x14ac:dyDescent="0.2">
      <c r="A31" s="71" t="s">
        <v>158</v>
      </c>
      <c r="B31" s="93">
        <f>[4]lgf2!B31</f>
        <v>0</v>
      </c>
      <c r="C31" s="93">
        <f>[4]lgf2!C31</f>
        <v>78618</v>
      </c>
      <c r="D31" s="93">
        <f>[4]lgf2!D31</f>
        <v>224010</v>
      </c>
      <c r="E31" s="102">
        <f>[4]lgf2!E31</f>
        <v>302628</v>
      </c>
      <c r="F31" s="93">
        <f>[4]lgf2!F31</f>
        <v>331625</v>
      </c>
      <c r="G31" s="93">
        <f>[4]lgf2!G31</f>
        <v>0</v>
      </c>
      <c r="H31" s="103">
        <f>[4]lgf2!H31</f>
        <v>34176</v>
      </c>
      <c r="I31" s="93">
        <f>[4]lgf2!I31</f>
        <v>96496</v>
      </c>
      <c r="J31" s="93">
        <f>[4]lgf2!J31</f>
        <v>229471</v>
      </c>
      <c r="K31" s="93">
        <f>[4]lgf2!K31</f>
        <v>24762</v>
      </c>
      <c r="L31" s="93">
        <f>[4]lgf2!L31</f>
        <v>94802</v>
      </c>
      <c r="M31" s="93">
        <f>[4]lgf2!M31</f>
        <v>0</v>
      </c>
      <c r="N31" s="93">
        <f>[4]lgf2!N31</f>
        <v>29871</v>
      </c>
      <c r="O31" s="93">
        <f>[4]lgf2!O31</f>
        <v>1143831</v>
      </c>
      <c r="P31" s="39"/>
      <c r="Q31" s="39"/>
    </row>
    <row r="32" spans="1:17" ht="7.15" customHeight="1" x14ac:dyDescent="0.2">
      <c r="A32" s="77" t="s">
        <v>159</v>
      </c>
      <c r="B32" s="93">
        <f>[4]lgf2!B32</f>
        <v>0</v>
      </c>
      <c r="C32" s="93">
        <f>[4]lgf2!C32</f>
        <v>0</v>
      </c>
      <c r="D32" s="93">
        <f>[4]lgf2!D32</f>
        <v>0</v>
      </c>
      <c r="E32" s="102">
        <f>[4]lgf2!E32</f>
        <v>0</v>
      </c>
      <c r="F32" s="93">
        <f>[4]lgf2!F32</f>
        <v>368013</v>
      </c>
      <c r="G32" s="93">
        <f>[4]lgf2!G32</f>
        <v>0</v>
      </c>
      <c r="H32" s="103">
        <f>[4]lgf2!H32</f>
        <v>5837</v>
      </c>
      <c r="I32" s="93">
        <f>[4]lgf2!I32</f>
        <v>14679</v>
      </c>
      <c r="J32" s="93">
        <f>[4]lgf2!J32</f>
        <v>0</v>
      </c>
      <c r="K32" s="93">
        <f>[4]lgf2!K32</f>
        <v>0</v>
      </c>
      <c r="L32" s="93">
        <f>[4]lgf2!L32</f>
        <v>0</v>
      </c>
      <c r="M32" s="93">
        <f>[4]lgf2!M32</f>
        <v>0</v>
      </c>
      <c r="N32" s="93">
        <f>[4]lgf2!N32</f>
        <v>0</v>
      </c>
      <c r="O32" s="93">
        <f>[4]lgf2!O32</f>
        <v>388529</v>
      </c>
      <c r="P32" s="39"/>
      <c r="Q32" s="39"/>
    </row>
    <row r="33" spans="1:17" ht="7.15" customHeight="1" x14ac:dyDescent="0.2">
      <c r="A33" s="71" t="s">
        <v>45</v>
      </c>
      <c r="B33" s="93">
        <f>[4]lgf2!B33</f>
        <v>6510</v>
      </c>
      <c r="C33" s="93">
        <f>[4]lgf2!C33</f>
        <v>10876</v>
      </c>
      <c r="D33" s="93">
        <f>[4]lgf2!D33</f>
        <v>82269</v>
      </c>
      <c r="E33" s="102">
        <f>[4]lgf2!E33</f>
        <v>99655</v>
      </c>
      <c r="F33" s="93">
        <f>[4]lgf2!F33</f>
        <v>111825</v>
      </c>
      <c r="G33" s="93">
        <f>[4]lgf2!G33</f>
        <v>0</v>
      </c>
      <c r="H33" s="103">
        <f>[4]lgf2!H33</f>
        <v>2853</v>
      </c>
      <c r="I33" s="93">
        <f>[4]lgf2!I33</f>
        <v>31394</v>
      </c>
      <c r="J33" s="93">
        <f>[4]lgf2!J33</f>
        <v>40409</v>
      </c>
      <c r="K33" s="93">
        <f>[4]lgf2!K33</f>
        <v>12491</v>
      </c>
      <c r="L33" s="93">
        <f>[4]lgf2!L33</f>
        <v>11955</v>
      </c>
      <c r="M33" s="93">
        <f>[4]lgf2!M33</f>
        <v>0</v>
      </c>
      <c r="N33" s="93">
        <f>[4]lgf2!N33</f>
        <v>20574</v>
      </c>
      <c r="O33" s="93">
        <f>[4]lgf2!O33</f>
        <v>331156</v>
      </c>
      <c r="P33" s="39"/>
      <c r="Q33" s="39"/>
    </row>
    <row r="34" spans="1:17" ht="7.15" customHeight="1" x14ac:dyDescent="0.2">
      <c r="A34" s="71" t="s">
        <v>46</v>
      </c>
      <c r="B34" s="93">
        <f>[4]lgf2!B34</f>
        <v>0</v>
      </c>
      <c r="C34" s="93">
        <f>[4]lgf2!C34</f>
        <v>0</v>
      </c>
      <c r="D34" s="93">
        <f>[4]lgf2!D34</f>
        <v>47690</v>
      </c>
      <c r="E34" s="102">
        <f>[4]lgf2!E34</f>
        <v>47690</v>
      </c>
      <c r="F34" s="93">
        <f>[4]lgf2!F34</f>
        <v>95514</v>
      </c>
      <c r="G34" s="93">
        <f>[4]lgf2!G34</f>
        <v>76293</v>
      </c>
      <c r="H34" s="103">
        <f>[4]lgf2!H34</f>
        <v>14438</v>
      </c>
      <c r="I34" s="93">
        <f>[4]lgf2!I34</f>
        <v>38758</v>
      </c>
      <c r="J34" s="93">
        <f>[4]lgf2!J34</f>
        <v>0</v>
      </c>
      <c r="K34" s="93">
        <f>[4]lgf2!K34</f>
        <v>3</v>
      </c>
      <c r="L34" s="93">
        <f>[4]lgf2!L34</f>
        <v>0</v>
      </c>
      <c r="M34" s="93">
        <f>[4]lgf2!M34</f>
        <v>0</v>
      </c>
      <c r="N34" s="93">
        <f>[4]lgf2!N34</f>
        <v>278598</v>
      </c>
      <c r="O34" s="93">
        <f>[4]lgf2!O34</f>
        <v>551294</v>
      </c>
      <c r="P34" s="39"/>
      <c r="Q34" s="39"/>
    </row>
    <row r="35" spans="1:17" ht="7.15" customHeight="1" x14ac:dyDescent="0.2">
      <c r="A35" s="71" t="s">
        <v>160</v>
      </c>
      <c r="B35" s="93">
        <f>[4]lgf2!B35</f>
        <v>8891</v>
      </c>
      <c r="C35" s="93">
        <f>[4]lgf2!C35</f>
        <v>22078</v>
      </c>
      <c r="D35" s="93">
        <f>[4]lgf2!D35</f>
        <v>460614</v>
      </c>
      <c r="E35" s="102">
        <f>[4]lgf2!E35</f>
        <v>491583</v>
      </c>
      <c r="F35" s="93">
        <f>[4]lgf2!F35</f>
        <v>982614</v>
      </c>
      <c r="G35" s="93">
        <f>[4]lgf2!G35</f>
        <v>72255</v>
      </c>
      <c r="H35" s="103">
        <f>[4]lgf2!H35</f>
        <v>60534</v>
      </c>
      <c r="I35" s="93">
        <f>[4]lgf2!I35</f>
        <v>54889</v>
      </c>
      <c r="J35" s="93">
        <f>[4]lgf2!J35</f>
        <v>75294</v>
      </c>
      <c r="K35" s="93">
        <f>[4]lgf2!K35</f>
        <v>31586</v>
      </c>
      <c r="L35" s="93">
        <f>[4]lgf2!L35</f>
        <v>157606</v>
      </c>
      <c r="M35" s="93">
        <f>[4]lgf2!M35</f>
        <v>0</v>
      </c>
      <c r="N35" s="93">
        <f>[4]lgf2!N35</f>
        <v>142593</v>
      </c>
      <c r="O35" s="93">
        <f>[4]lgf2!O35</f>
        <v>2068954</v>
      </c>
      <c r="P35" s="39"/>
      <c r="Q35" s="39"/>
    </row>
    <row r="36" spans="1:17" ht="7.15" customHeight="1" x14ac:dyDescent="0.2">
      <c r="A36" s="77" t="s">
        <v>161</v>
      </c>
      <c r="B36" s="93">
        <f>[4]lgf2!B36</f>
        <v>3497</v>
      </c>
      <c r="C36" s="93">
        <f>[4]lgf2!C36</f>
        <v>20481</v>
      </c>
      <c r="D36" s="93">
        <f>[4]lgf2!D36</f>
        <v>394985</v>
      </c>
      <c r="E36" s="102">
        <f>[4]lgf2!E36</f>
        <v>418963</v>
      </c>
      <c r="F36" s="93">
        <f>[4]lgf2!F36</f>
        <v>395788</v>
      </c>
      <c r="G36" s="93">
        <f>[4]lgf2!G36</f>
        <v>261494</v>
      </c>
      <c r="H36" s="103">
        <f>[4]lgf2!H36</f>
        <v>272197</v>
      </c>
      <c r="I36" s="93">
        <f>[4]lgf2!I36</f>
        <v>331754</v>
      </c>
      <c r="J36" s="93">
        <f>[4]lgf2!J36</f>
        <v>224156</v>
      </c>
      <c r="K36" s="93">
        <f>[4]lgf2!K36</f>
        <v>47197</v>
      </c>
      <c r="L36" s="93">
        <f>[4]lgf2!L36</f>
        <v>110716</v>
      </c>
      <c r="M36" s="93">
        <f>[4]lgf2!M36</f>
        <v>0</v>
      </c>
      <c r="N36" s="93">
        <f>[4]lgf2!N36</f>
        <v>0</v>
      </c>
      <c r="O36" s="93">
        <f>[4]lgf2!O36</f>
        <v>2062265</v>
      </c>
      <c r="P36" s="39"/>
      <c r="Q36" s="39"/>
    </row>
    <row r="37" spans="1:17" ht="7.15" customHeight="1" x14ac:dyDescent="0.2">
      <c r="A37" s="71" t="s">
        <v>49</v>
      </c>
      <c r="B37" s="93">
        <f>[4]lgf2!B37</f>
        <v>0</v>
      </c>
      <c r="C37" s="93">
        <f>[4]lgf2!C37</f>
        <v>0</v>
      </c>
      <c r="D37" s="93">
        <f>[4]lgf2!D37</f>
        <v>637964</v>
      </c>
      <c r="E37" s="102">
        <f>[4]lgf2!E37</f>
        <v>637964</v>
      </c>
      <c r="F37" s="93">
        <f>[4]lgf2!F37</f>
        <v>849611</v>
      </c>
      <c r="G37" s="93">
        <f>[4]lgf2!G37</f>
        <v>186570</v>
      </c>
      <c r="H37" s="103">
        <f>[4]lgf2!H37</f>
        <v>134535</v>
      </c>
      <c r="I37" s="93">
        <f>[4]lgf2!I37</f>
        <v>77582</v>
      </c>
      <c r="J37" s="93">
        <f>[4]lgf2!J37</f>
        <v>0</v>
      </c>
      <c r="K37" s="93">
        <f>[4]lgf2!K37</f>
        <v>7404</v>
      </c>
      <c r="L37" s="93">
        <f>[4]lgf2!L37</f>
        <v>32667</v>
      </c>
      <c r="M37" s="93">
        <f>[4]lgf2!M37</f>
        <v>0</v>
      </c>
      <c r="N37" s="93">
        <f>[4]lgf2!N37</f>
        <v>14354</v>
      </c>
      <c r="O37" s="93">
        <f>[4]lgf2!O37</f>
        <v>1940687</v>
      </c>
      <c r="P37" s="39"/>
      <c r="Q37" s="39"/>
    </row>
    <row r="38" spans="1:17" ht="7.15" customHeight="1" x14ac:dyDescent="0.2">
      <c r="A38" s="71" t="s">
        <v>50</v>
      </c>
      <c r="B38" s="93">
        <f>[4]lgf2!B38</f>
        <v>39139</v>
      </c>
      <c r="C38" s="93">
        <f>[4]lgf2!C38</f>
        <v>110017</v>
      </c>
      <c r="D38" s="93">
        <f>[4]lgf2!D38</f>
        <v>1496409</v>
      </c>
      <c r="E38" s="102">
        <f>[4]lgf2!E38</f>
        <v>1645565</v>
      </c>
      <c r="F38" s="93">
        <f>[4]lgf2!F38</f>
        <v>685032</v>
      </c>
      <c r="G38" s="93">
        <f>[4]lgf2!G38</f>
        <v>95742</v>
      </c>
      <c r="H38" s="103">
        <f>[4]lgf2!H38</f>
        <v>151345</v>
      </c>
      <c r="I38" s="93">
        <f>[4]lgf2!I38</f>
        <v>125181</v>
      </c>
      <c r="J38" s="93">
        <f>[4]lgf2!J38</f>
        <v>265964</v>
      </c>
      <c r="K38" s="93">
        <f>[4]lgf2!K38</f>
        <v>41231</v>
      </c>
      <c r="L38" s="93">
        <f>[4]lgf2!L38</f>
        <v>43376</v>
      </c>
      <c r="M38" s="93">
        <f>[4]lgf2!M38</f>
        <v>0</v>
      </c>
      <c r="N38" s="93">
        <f>[4]lgf2!N38</f>
        <v>859853</v>
      </c>
      <c r="O38" s="93">
        <f>[4]lgf2!O38</f>
        <v>3913289</v>
      </c>
      <c r="P38" s="39"/>
      <c r="Q38" s="39"/>
    </row>
    <row r="39" spans="1:17" ht="7.15" customHeight="1" x14ac:dyDescent="0.2">
      <c r="A39" s="71" t="s">
        <v>162</v>
      </c>
      <c r="B39" s="93">
        <f>[4]lgf2!B39</f>
        <v>1487</v>
      </c>
      <c r="C39" s="93">
        <f>[4]lgf2!C39</f>
        <v>6246</v>
      </c>
      <c r="D39" s="93">
        <f>[4]lgf2!D39</f>
        <v>53702</v>
      </c>
      <c r="E39" s="102">
        <f>[4]lgf2!E39</f>
        <v>61435</v>
      </c>
      <c r="F39" s="93">
        <f>[4]lgf2!F39</f>
        <v>267444</v>
      </c>
      <c r="G39" s="93">
        <f>[4]lgf2!G39</f>
        <v>8</v>
      </c>
      <c r="H39" s="103">
        <f>[4]lgf2!H39</f>
        <v>15322</v>
      </c>
      <c r="I39" s="93">
        <f>[4]lgf2!I39</f>
        <v>2408</v>
      </c>
      <c r="J39" s="93">
        <f>[4]lgf2!J39</f>
        <v>20624</v>
      </c>
      <c r="K39" s="93">
        <f>[4]lgf2!K39</f>
        <v>14621</v>
      </c>
      <c r="L39" s="93">
        <f>[4]lgf2!L39</f>
        <v>73965</v>
      </c>
      <c r="M39" s="93">
        <f>[4]lgf2!M39</f>
        <v>0</v>
      </c>
      <c r="N39" s="93">
        <f>[4]lgf2!N39</f>
        <v>128771</v>
      </c>
      <c r="O39" s="93">
        <f>[4]lgf2!O39</f>
        <v>584598</v>
      </c>
      <c r="P39" s="39"/>
      <c r="Q39" s="39"/>
    </row>
    <row r="40" spans="1:17" ht="7.15" customHeight="1" x14ac:dyDescent="0.2">
      <c r="A40" s="77" t="s">
        <v>163</v>
      </c>
      <c r="B40" s="93">
        <f>[4]lgf2!B40</f>
        <v>13599</v>
      </c>
      <c r="C40" s="93">
        <f>[4]lgf2!C40</f>
        <v>31931</v>
      </c>
      <c r="D40" s="93">
        <f>[4]lgf2!D40</f>
        <v>271604</v>
      </c>
      <c r="E40" s="102">
        <f>[4]lgf2!E40</f>
        <v>317134</v>
      </c>
      <c r="F40" s="93">
        <f>[4]lgf2!F40</f>
        <v>342257</v>
      </c>
      <c r="G40" s="93">
        <f>[4]lgf2!G40</f>
        <v>25859</v>
      </c>
      <c r="H40" s="103">
        <f>[4]lgf2!H40</f>
        <v>116270</v>
      </c>
      <c r="I40" s="93">
        <f>[4]lgf2!I40</f>
        <v>75655</v>
      </c>
      <c r="J40" s="93">
        <f>[4]lgf2!J40</f>
        <v>111138</v>
      </c>
      <c r="K40" s="93">
        <f>[4]lgf2!K40</f>
        <v>10834</v>
      </c>
      <c r="L40" s="93">
        <f>[4]lgf2!L40</f>
        <v>28052</v>
      </c>
      <c r="M40" s="93">
        <f>[4]lgf2!M40</f>
        <v>0</v>
      </c>
      <c r="N40" s="93">
        <f>[4]lgf2!N40</f>
        <v>28961</v>
      </c>
      <c r="O40" s="93">
        <f>[4]lgf2!O40</f>
        <v>1056160</v>
      </c>
      <c r="P40" s="39"/>
      <c r="Q40" s="39"/>
    </row>
    <row r="41" spans="1:17" ht="7.15" customHeight="1" x14ac:dyDescent="0.2">
      <c r="A41" s="71" t="s">
        <v>164</v>
      </c>
      <c r="B41" s="93">
        <f>[4]lgf2!B41</f>
        <v>291</v>
      </c>
      <c r="C41" s="93">
        <f>[4]lgf2!C41</f>
        <v>3064</v>
      </c>
      <c r="D41" s="93">
        <f>[4]lgf2!D41</f>
        <v>79488</v>
      </c>
      <c r="E41" s="102">
        <f>[4]lgf2!E41</f>
        <v>82843</v>
      </c>
      <c r="F41" s="93">
        <f>[4]lgf2!F41</f>
        <v>178515</v>
      </c>
      <c r="G41" s="93">
        <f>[4]lgf2!G41</f>
        <v>17332</v>
      </c>
      <c r="H41" s="103">
        <f>[4]lgf2!H41</f>
        <v>37223</v>
      </c>
      <c r="I41" s="93">
        <f>[4]lgf2!I41</f>
        <v>20353</v>
      </c>
      <c r="J41" s="93">
        <f>[4]lgf2!J41</f>
        <v>45036</v>
      </c>
      <c r="K41" s="93">
        <f>[4]lgf2!K41</f>
        <v>1501</v>
      </c>
      <c r="L41" s="93">
        <f>[4]lgf2!L41</f>
        <v>2824</v>
      </c>
      <c r="M41" s="93">
        <f>[4]lgf2!M41</f>
        <v>0</v>
      </c>
      <c r="N41" s="93">
        <f>[4]lgf2!N41</f>
        <v>7463</v>
      </c>
      <c r="O41" s="93">
        <f>[4]lgf2!O41</f>
        <v>393090</v>
      </c>
      <c r="P41" s="39"/>
      <c r="Q41" s="39"/>
    </row>
    <row r="42" spans="1:17" ht="7.15" customHeight="1" x14ac:dyDescent="0.2">
      <c r="A42" s="71" t="s">
        <v>54</v>
      </c>
      <c r="B42" s="93">
        <f>[4]lgf2!B42</f>
        <v>8028</v>
      </c>
      <c r="C42" s="93">
        <f>[4]lgf2!C42</f>
        <v>21667</v>
      </c>
      <c r="D42" s="93">
        <f>[4]lgf2!D42</f>
        <v>205521</v>
      </c>
      <c r="E42" s="102">
        <f>[4]lgf2!E42</f>
        <v>235216</v>
      </c>
      <c r="F42" s="93">
        <f>[4]lgf2!F42</f>
        <v>111799</v>
      </c>
      <c r="G42" s="93">
        <f>[4]lgf2!G42</f>
        <v>2182</v>
      </c>
      <c r="H42" s="103">
        <f>[4]lgf2!H42</f>
        <v>20745</v>
      </c>
      <c r="I42" s="93">
        <f>[4]lgf2!I42</f>
        <v>94883</v>
      </c>
      <c r="J42" s="93">
        <f>[4]lgf2!J42</f>
        <v>0</v>
      </c>
      <c r="K42" s="93">
        <f>[4]lgf2!K42</f>
        <v>43049</v>
      </c>
      <c r="L42" s="93">
        <f>[4]lgf2!L42</f>
        <v>0</v>
      </c>
      <c r="M42" s="93">
        <f>[4]lgf2!M42</f>
        <v>0</v>
      </c>
      <c r="N42" s="93">
        <f>[4]lgf2!N42</f>
        <v>490446</v>
      </c>
      <c r="O42" s="93">
        <f>[4]lgf2!O42</f>
        <v>998320</v>
      </c>
      <c r="P42" s="39"/>
      <c r="Q42" s="39"/>
    </row>
    <row r="43" spans="1:17" ht="7.15" customHeight="1" x14ac:dyDescent="0.2">
      <c r="A43" s="71" t="s">
        <v>165</v>
      </c>
      <c r="B43" s="93">
        <f>[4]lgf2!B43</f>
        <v>19990</v>
      </c>
      <c r="C43" s="93">
        <f>[4]lgf2!C43</f>
        <v>59659</v>
      </c>
      <c r="D43" s="93">
        <f>[4]lgf2!D43</f>
        <v>266553</v>
      </c>
      <c r="E43" s="102">
        <f>[4]lgf2!E43</f>
        <v>346202</v>
      </c>
      <c r="F43" s="93">
        <f>[4]lgf2!F43</f>
        <v>37678</v>
      </c>
      <c r="G43" s="93">
        <f>[4]lgf2!G43</f>
        <v>839</v>
      </c>
      <c r="H43" s="103">
        <f>[4]lgf2!H43</f>
        <v>30957</v>
      </c>
      <c r="I43" s="93">
        <f>[4]lgf2!I43</f>
        <v>409246</v>
      </c>
      <c r="J43" s="93">
        <f>[4]lgf2!J43</f>
        <v>5790</v>
      </c>
      <c r="K43" s="93">
        <f>[4]lgf2!K43</f>
        <v>98813</v>
      </c>
      <c r="L43" s="93">
        <f>[4]lgf2!L43</f>
        <v>108575</v>
      </c>
      <c r="M43" s="93">
        <f>[4]lgf2!M43</f>
        <v>0</v>
      </c>
      <c r="N43" s="93">
        <f>[4]lgf2!N43</f>
        <v>21329</v>
      </c>
      <c r="O43" s="93">
        <f>[4]lgf2!O43</f>
        <v>1059429</v>
      </c>
      <c r="P43" s="39"/>
      <c r="Q43" s="39"/>
    </row>
    <row r="44" spans="1:17" ht="7.15" customHeight="1" x14ac:dyDescent="0.2">
      <c r="A44" s="77" t="s">
        <v>166</v>
      </c>
      <c r="B44" s="93">
        <f>[4]lgf2!B44</f>
        <v>0</v>
      </c>
      <c r="C44" s="93">
        <f>[4]lgf2!C44</f>
        <v>83569</v>
      </c>
      <c r="D44" s="93">
        <f>[4]lgf2!D44</f>
        <v>0</v>
      </c>
      <c r="E44" s="102">
        <f>[4]lgf2!E44</f>
        <v>83569</v>
      </c>
      <c r="F44" s="93">
        <f>[4]lgf2!F44</f>
        <v>74548</v>
      </c>
      <c r="G44" s="93">
        <f>[4]lgf2!G44</f>
        <v>47710</v>
      </c>
      <c r="H44" s="103">
        <f>[4]lgf2!H44</f>
        <v>16388</v>
      </c>
      <c r="I44" s="93">
        <f>[4]lgf2!I44</f>
        <v>81594</v>
      </c>
      <c r="J44" s="93">
        <f>[4]lgf2!J44</f>
        <v>102474</v>
      </c>
      <c r="K44" s="93">
        <f>[4]lgf2!K44</f>
        <v>14153</v>
      </c>
      <c r="L44" s="93">
        <f>[4]lgf2!L44</f>
        <v>28174</v>
      </c>
      <c r="M44" s="93">
        <f>[4]lgf2!M44</f>
        <v>0</v>
      </c>
      <c r="N44" s="93">
        <f>[4]lgf2!N44</f>
        <v>379</v>
      </c>
      <c r="O44" s="93">
        <f>[4]lgf2!O44</f>
        <v>448989</v>
      </c>
      <c r="P44" s="39"/>
      <c r="Q44" s="39"/>
    </row>
    <row r="45" spans="1:17" ht="7.15" customHeight="1" x14ac:dyDescent="0.2">
      <c r="A45" s="71" t="s">
        <v>167</v>
      </c>
      <c r="B45" s="93">
        <f>[4]lgf2!B45</f>
        <v>11282</v>
      </c>
      <c r="C45" s="93">
        <f>[4]lgf2!C45</f>
        <v>61242</v>
      </c>
      <c r="D45" s="93">
        <f>[4]lgf2!D45</f>
        <v>437449</v>
      </c>
      <c r="E45" s="102">
        <f>[4]lgf2!E45</f>
        <v>509973</v>
      </c>
      <c r="F45" s="93">
        <f>[4]lgf2!F45</f>
        <v>523746</v>
      </c>
      <c r="G45" s="93">
        <f>[4]lgf2!G45</f>
        <v>14506</v>
      </c>
      <c r="H45" s="103">
        <f>[4]lgf2!H45</f>
        <v>119207</v>
      </c>
      <c r="I45" s="93">
        <f>[4]lgf2!I45</f>
        <v>90517</v>
      </c>
      <c r="J45" s="93">
        <f>[4]lgf2!J45</f>
        <v>654086</v>
      </c>
      <c r="K45" s="93">
        <f>[4]lgf2!K45</f>
        <v>12046</v>
      </c>
      <c r="L45" s="93">
        <f>[4]lgf2!L45</f>
        <v>44597</v>
      </c>
      <c r="M45" s="93">
        <f>[4]lgf2!M45</f>
        <v>0</v>
      </c>
      <c r="N45" s="93">
        <f>[4]lgf2!N45</f>
        <v>3849</v>
      </c>
      <c r="O45" s="93">
        <f>[4]lgf2!O45</f>
        <v>1972527</v>
      </c>
      <c r="P45" s="39"/>
      <c r="Q45" s="39"/>
    </row>
    <row r="46" spans="1:17" ht="7.15" customHeight="1" x14ac:dyDescent="0.2">
      <c r="A46" s="71" t="s">
        <v>168</v>
      </c>
      <c r="B46" s="93">
        <f>[4]lgf2!B46</f>
        <v>2166</v>
      </c>
      <c r="C46" s="93">
        <f>[4]lgf2!C46</f>
        <v>11609</v>
      </c>
      <c r="D46" s="93">
        <f>[4]lgf2!D46</f>
        <v>187478</v>
      </c>
      <c r="E46" s="102">
        <f>[4]lgf2!E46</f>
        <v>201253</v>
      </c>
      <c r="F46" s="93">
        <f>[4]lgf2!F46</f>
        <v>85503</v>
      </c>
      <c r="G46" s="93">
        <f>[4]lgf2!G46</f>
        <v>348</v>
      </c>
      <c r="H46" s="103">
        <f>[4]lgf2!H46</f>
        <v>21787</v>
      </c>
      <c r="I46" s="93">
        <f>[4]lgf2!I46</f>
        <v>41888</v>
      </c>
      <c r="J46" s="93">
        <f>[4]lgf2!J46</f>
        <v>135431</v>
      </c>
      <c r="K46" s="93">
        <f>[4]lgf2!K46</f>
        <v>14808</v>
      </c>
      <c r="L46" s="93">
        <f>[4]lgf2!L46</f>
        <v>47006</v>
      </c>
      <c r="M46" s="93">
        <f>[4]lgf2!M46</f>
        <v>0</v>
      </c>
      <c r="N46" s="93">
        <f>[4]lgf2!N46</f>
        <v>0</v>
      </c>
      <c r="O46" s="93">
        <f>[4]lgf2!O46</f>
        <v>548024</v>
      </c>
      <c r="P46" s="39"/>
      <c r="Q46" s="39"/>
    </row>
    <row r="47" spans="1:17" ht="7.15" customHeight="1" x14ac:dyDescent="0.2">
      <c r="A47" s="71" t="s">
        <v>169</v>
      </c>
      <c r="B47" s="93">
        <f>[4]lgf2!B47</f>
        <v>0</v>
      </c>
      <c r="C47" s="93">
        <f>[4]lgf2!C47</f>
        <v>391</v>
      </c>
      <c r="D47" s="93">
        <f>[4]lgf2!D47</f>
        <v>2578342</v>
      </c>
      <c r="E47" s="102">
        <f>[4]lgf2!E47</f>
        <v>2578733</v>
      </c>
      <c r="F47" s="93">
        <f>[4]lgf2!F47</f>
        <v>1621626</v>
      </c>
      <c r="G47" s="93">
        <f>[4]lgf2!G47</f>
        <v>456414</v>
      </c>
      <c r="H47" s="103">
        <f>[4]lgf2!H47</f>
        <v>373794</v>
      </c>
      <c r="I47" s="93">
        <f>[4]lgf2!I47</f>
        <v>763048</v>
      </c>
      <c r="J47" s="93">
        <f>[4]lgf2!J47</f>
        <v>107522</v>
      </c>
      <c r="K47" s="93">
        <f>[4]lgf2!K47</f>
        <v>343251</v>
      </c>
      <c r="L47" s="93">
        <f>[4]lgf2!L47</f>
        <v>1102409</v>
      </c>
      <c r="M47" s="93">
        <f>[4]lgf2!M47</f>
        <v>0</v>
      </c>
      <c r="N47" s="93">
        <f>[4]lgf2!N47</f>
        <v>13602</v>
      </c>
      <c r="O47" s="93">
        <f>[4]lgf2!O47</f>
        <v>7360399</v>
      </c>
      <c r="P47" s="39"/>
      <c r="Q47" s="39"/>
    </row>
    <row r="48" spans="1:17" ht="7.15" customHeight="1" x14ac:dyDescent="0.2">
      <c r="A48" s="77" t="s">
        <v>170</v>
      </c>
      <c r="B48" s="93">
        <f>[4]lgf2!B48</f>
        <v>14613</v>
      </c>
      <c r="C48" s="93">
        <f>[4]lgf2!C48</f>
        <v>49150</v>
      </c>
      <c r="D48" s="93">
        <f>[4]lgf2!D48</f>
        <v>179660</v>
      </c>
      <c r="E48" s="102">
        <f>[4]lgf2!E48</f>
        <v>243423</v>
      </c>
      <c r="F48" s="93">
        <f>[4]lgf2!F48</f>
        <v>159497</v>
      </c>
      <c r="G48" s="93">
        <f>[4]lgf2!G48</f>
        <v>4691</v>
      </c>
      <c r="H48" s="103">
        <f>[4]lgf2!H48</f>
        <v>38105</v>
      </c>
      <c r="I48" s="93">
        <f>[4]lgf2!I48</f>
        <v>56211</v>
      </c>
      <c r="J48" s="93">
        <f>[4]lgf2!J48</f>
        <v>175761</v>
      </c>
      <c r="K48" s="93">
        <f>[4]lgf2!K48</f>
        <v>40661</v>
      </c>
      <c r="L48" s="93">
        <f>[4]lgf2!L48</f>
        <v>107428</v>
      </c>
      <c r="M48" s="93">
        <f>[4]lgf2!M48</f>
        <v>0</v>
      </c>
      <c r="N48" s="93">
        <f>[4]lgf2!N48</f>
        <v>21986</v>
      </c>
      <c r="O48" s="93">
        <f>[4]lgf2!O48</f>
        <v>847763</v>
      </c>
      <c r="P48" s="39"/>
      <c r="Q48" s="39"/>
    </row>
    <row r="49" spans="1:17" ht="7.15" customHeight="1" x14ac:dyDescent="0.2">
      <c r="A49" s="71" t="s">
        <v>171</v>
      </c>
      <c r="B49" s="93">
        <f>[4]lgf2!B49</f>
        <v>3124</v>
      </c>
      <c r="C49" s="93">
        <f>[4]lgf2!C49</f>
        <v>23679</v>
      </c>
      <c r="D49" s="93">
        <f>[4]lgf2!D49</f>
        <v>320686</v>
      </c>
      <c r="E49" s="102">
        <f>[4]lgf2!E49</f>
        <v>347489</v>
      </c>
      <c r="F49" s="93">
        <f>[4]lgf2!F49</f>
        <v>119906</v>
      </c>
      <c r="G49" s="93">
        <f>[4]lgf2!G49</f>
        <v>4170</v>
      </c>
      <c r="H49" s="103">
        <f>[4]lgf2!H49</f>
        <v>39524</v>
      </c>
      <c r="I49" s="93">
        <f>[4]lgf2!I49</f>
        <v>19771</v>
      </c>
      <c r="J49" s="93">
        <f>[4]lgf2!J49</f>
        <v>5214</v>
      </c>
      <c r="K49" s="93">
        <f>[4]lgf2!K49</f>
        <v>3274</v>
      </c>
      <c r="L49" s="93">
        <f>[4]lgf2!L49</f>
        <v>6087</v>
      </c>
      <c r="M49" s="93">
        <f>[4]lgf2!M49</f>
        <v>0</v>
      </c>
      <c r="N49" s="93">
        <f>[4]lgf2!N49</f>
        <v>33546</v>
      </c>
      <c r="O49" s="93">
        <f>[4]lgf2!O49</f>
        <v>578981</v>
      </c>
      <c r="P49" s="39"/>
      <c r="Q49" s="39"/>
    </row>
    <row r="50" spans="1:17" ht="7.15" customHeight="1" x14ac:dyDescent="0.2">
      <c r="A50" s="71" t="s">
        <v>62</v>
      </c>
      <c r="B50" s="93">
        <f>[4]lgf2!B50</f>
        <v>49391</v>
      </c>
      <c r="C50" s="93">
        <f>[4]lgf2!C50</f>
        <v>99697</v>
      </c>
      <c r="D50" s="93">
        <f>[4]lgf2!D50</f>
        <v>765565</v>
      </c>
      <c r="E50" s="102">
        <f>[4]lgf2!E50</f>
        <v>914653</v>
      </c>
      <c r="F50" s="93">
        <f>[4]lgf2!F50</f>
        <v>932223</v>
      </c>
      <c r="G50" s="93">
        <f>[4]lgf2!G50</f>
        <v>159904</v>
      </c>
      <c r="H50" s="103">
        <f>[4]lgf2!H50</f>
        <v>102490</v>
      </c>
      <c r="I50" s="93">
        <f>[4]lgf2!I50</f>
        <v>216457</v>
      </c>
      <c r="J50" s="93">
        <f>[4]lgf2!J50</f>
        <v>339485</v>
      </c>
      <c r="K50" s="93">
        <f>[4]lgf2!K50</f>
        <v>20180</v>
      </c>
      <c r="L50" s="93">
        <f>[4]lgf2!L50</f>
        <v>116434</v>
      </c>
      <c r="M50" s="93">
        <f>[4]lgf2!M50</f>
        <v>0</v>
      </c>
      <c r="N50" s="93">
        <f>[4]lgf2!N50</f>
        <v>87980</v>
      </c>
      <c r="O50" s="93">
        <f>[4]lgf2!O50</f>
        <v>2889806</v>
      </c>
      <c r="P50" s="39"/>
      <c r="Q50" s="39"/>
    </row>
    <row r="51" spans="1:17" ht="7.15" customHeight="1" x14ac:dyDescent="0.2">
      <c r="A51" s="71" t="s">
        <v>63</v>
      </c>
      <c r="B51" s="93">
        <f>[4]lgf2!B51</f>
        <v>9776</v>
      </c>
      <c r="C51" s="93">
        <f>[4]lgf2!C51</f>
        <v>12481</v>
      </c>
      <c r="D51" s="93">
        <f>[4]lgf2!D51</f>
        <v>168113</v>
      </c>
      <c r="E51" s="102">
        <f>[4]lgf2!E51</f>
        <v>190370</v>
      </c>
      <c r="F51" s="93">
        <f>[4]lgf2!F51</f>
        <v>282976</v>
      </c>
      <c r="G51" s="93">
        <f>[4]lgf2!G51</f>
        <v>3342</v>
      </c>
      <c r="H51" s="103">
        <f>[4]lgf2!H51</f>
        <v>31582</v>
      </c>
      <c r="I51" s="93">
        <f>[4]lgf2!I51</f>
        <v>156079</v>
      </c>
      <c r="J51" s="93">
        <f>[4]lgf2!J51</f>
        <v>84456</v>
      </c>
      <c r="K51" s="93">
        <f>[4]lgf2!K51</f>
        <v>38272</v>
      </c>
      <c r="L51" s="93">
        <f>[4]lgf2!L51</f>
        <v>73744</v>
      </c>
      <c r="M51" s="93">
        <f>[4]lgf2!M51</f>
        <v>0</v>
      </c>
      <c r="N51" s="93">
        <f>[4]lgf2!N51</f>
        <v>20350</v>
      </c>
      <c r="O51" s="93">
        <f>[4]lgf2!O51</f>
        <v>881171</v>
      </c>
      <c r="P51" s="39"/>
      <c r="Q51" s="39"/>
    </row>
    <row r="52" spans="1:17" ht="7.15" customHeight="1" x14ac:dyDescent="0.2">
      <c r="A52" s="77" t="s">
        <v>64</v>
      </c>
      <c r="B52" s="93">
        <f>[4]lgf2!B52</f>
        <v>16781</v>
      </c>
      <c r="C52" s="93">
        <f>[4]lgf2!C52</f>
        <v>49751</v>
      </c>
      <c r="D52" s="93">
        <f>[4]lgf2!D52</f>
        <v>267617</v>
      </c>
      <c r="E52" s="102">
        <f>[4]lgf2!E52</f>
        <v>334149</v>
      </c>
      <c r="F52" s="93">
        <f>[4]lgf2!F52</f>
        <v>278202</v>
      </c>
      <c r="G52" s="93">
        <f>[4]lgf2!G52</f>
        <v>4951</v>
      </c>
      <c r="H52" s="103">
        <f>[4]lgf2!H52</f>
        <v>92781</v>
      </c>
      <c r="I52" s="93">
        <f>[4]lgf2!I52</f>
        <v>127280</v>
      </c>
      <c r="J52" s="93">
        <f>[4]lgf2!J52</f>
        <v>136408</v>
      </c>
      <c r="K52" s="93">
        <f>[4]lgf2!K52</f>
        <v>15166</v>
      </c>
      <c r="L52" s="93">
        <f>[4]lgf2!L52</f>
        <v>38341</v>
      </c>
      <c r="M52" s="93">
        <f>[4]lgf2!M52</f>
        <v>0</v>
      </c>
      <c r="N52" s="93">
        <f>[4]lgf2!N52</f>
        <v>0</v>
      </c>
      <c r="O52" s="93">
        <f>[4]lgf2!O52</f>
        <v>1027278</v>
      </c>
      <c r="P52" s="39"/>
      <c r="Q52" s="39"/>
    </row>
    <row r="53" spans="1:17" ht="7.15" customHeight="1" x14ac:dyDescent="0.2">
      <c r="A53" s="71" t="s">
        <v>172</v>
      </c>
      <c r="B53" s="93">
        <f>[4]lgf2!B53</f>
        <v>777109</v>
      </c>
      <c r="C53" s="93">
        <f>[4]lgf2!C53</f>
        <v>1222639</v>
      </c>
      <c r="D53" s="93">
        <f>[4]lgf2!D53</f>
        <v>4568688</v>
      </c>
      <c r="E53" s="102">
        <f>[4]lgf2!E53</f>
        <v>6568436</v>
      </c>
      <c r="F53" s="93">
        <f>[4]lgf2!F53</f>
        <v>926643</v>
      </c>
      <c r="G53" s="93">
        <f>[4]lgf2!G53</f>
        <v>117027</v>
      </c>
      <c r="H53" s="103">
        <f>[4]lgf2!H53</f>
        <v>269897</v>
      </c>
      <c r="I53" s="93">
        <f>[4]lgf2!I53</f>
        <v>428271</v>
      </c>
      <c r="J53" s="93">
        <f>[4]lgf2!J53</f>
        <v>508615</v>
      </c>
      <c r="K53" s="93">
        <f>[4]lgf2!K53</f>
        <v>99631</v>
      </c>
      <c r="L53" s="93">
        <f>[4]lgf2!L53</f>
        <v>196638</v>
      </c>
      <c r="M53" s="93">
        <f>[4]lgf2!M53</f>
        <v>0</v>
      </c>
      <c r="N53" s="93">
        <f>[4]lgf2!N53</f>
        <v>20518</v>
      </c>
      <c r="O53" s="93">
        <f>[4]lgf2!O53</f>
        <v>9135676</v>
      </c>
      <c r="P53" s="39"/>
      <c r="Q53" s="39"/>
    </row>
    <row r="54" spans="1:17" ht="7.15" customHeight="1" x14ac:dyDescent="0.2">
      <c r="A54" s="71" t="s">
        <v>173</v>
      </c>
      <c r="B54" s="93">
        <f>[4]lgf2!B54</f>
        <v>23</v>
      </c>
      <c r="C54" s="93">
        <f>[4]lgf2!C54</f>
        <v>3853</v>
      </c>
      <c r="D54" s="93">
        <f>[4]lgf2!D54</f>
        <v>34792</v>
      </c>
      <c r="E54" s="102">
        <f>[4]lgf2!E54</f>
        <v>38668</v>
      </c>
      <c r="F54" s="93">
        <f>[4]lgf2!F54</f>
        <v>16616</v>
      </c>
      <c r="G54" s="93">
        <f>[4]lgf2!G54</f>
        <v>10814</v>
      </c>
      <c r="H54" s="103">
        <f>[4]lgf2!H54</f>
        <v>8413</v>
      </c>
      <c r="I54" s="93">
        <f>[4]lgf2!I54</f>
        <v>8256</v>
      </c>
      <c r="J54" s="93">
        <f>[4]lgf2!J54</f>
        <v>84308</v>
      </c>
      <c r="K54" s="93">
        <f>[4]lgf2!K54</f>
        <v>5133</v>
      </c>
      <c r="L54" s="93">
        <f>[4]lgf2!L54</f>
        <v>0</v>
      </c>
      <c r="M54" s="93">
        <f>[4]lgf2!M54</f>
        <v>0</v>
      </c>
      <c r="N54" s="93">
        <f>[4]lgf2!N54</f>
        <v>0</v>
      </c>
      <c r="O54" s="93">
        <f>[4]lgf2!O54</f>
        <v>172208</v>
      </c>
      <c r="P54" s="39"/>
      <c r="Q54" s="39"/>
    </row>
    <row r="55" spans="1:17" ht="7.15" customHeight="1" x14ac:dyDescent="0.2">
      <c r="A55" s="71" t="s">
        <v>174</v>
      </c>
      <c r="B55" s="93">
        <f>[4]lgf2!B55</f>
        <v>28921</v>
      </c>
      <c r="C55" s="93">
        <f>[4]lgf2!C55</f>
        <v>78483</v>
      </c>
      <c r="D55" s="93">
        <f>[4]lgf2!D55</f>
        <v>311328</v>
      </c>
      <c r="E55" s="102">
        <f>[4]lgf2!E55</f>
        <v>418732</v>
      </c>
      <c r="F55" s="93">
        <f>[4]lgf2!F55</f>
        <v>58456</v>
      </c>
      <c r="G55" s="93">
        <f>[4]lgf2!G55</f>
        <v>501</v>
      </c>
      <c r="H55" s="103">
        <f>[4]lgf2!H55</f>
        <v>4268</v>
      </c>
      <c r="I55" s="93">
        <f>[4]lgf2!I55</f>
        <v>0</v>
      </c>
      <c r="J55" s="93">
        <f>[4]lgf2!J55</f>
        <v>0</v>
      </c>
      <c r="K55" s="93">
        <f>[4]lgf2!K55</f>
        <v>8546</v>
      </c>
      <c r="L55" s="93">
        <f>[4]lgf2!L55</f>
        <v>0</v>
      </c>
      <c r="M55" s="93">
        <f>[4]lgf2!M55</f>
        <v>0</v>
      </c>
      <c r="N55" s="93">
        <f>[4]lgf2!N55</f>
        <v>22407</v>
      </c>
      <c r="O55" s="93">
        <f>[4]lgf2!O55</f>
        <v>512910</v>
      </c>
      <c r="P55" s="39"/>
      <c r="Q55" s="39"/>
    </row>
    <row r="56" spans="1:17" ht="7.15" customHeight="1" x14ac:dyDescent="0.2">
      <c r="A56" s="77" t="s">
        <v>175</v>
      </c>
      <c r="B56" s="93">
        <f>[4]lgf2!B56</f>
        <v>2830</v>
      </c>
      <c r="C56" s="93">
        <f>[4]lgf2!C56</f>
        <v>5660</v>
      </c>
      <c r="D56" s="93">
        <f>[4]lgf2!D56</f>
        <v>85843</v>
      </c>
      <c r="E56" s="102">
        <f>[4]lgf2!E56</f>
        <v>94333</v>
      </c>
      <c r="F56" s="93">
        <f>[4]lgf2!F56</f>
        <v>127687</v>
      </c>
      <c r="G56" s="93">
        <f>[4]lgf2!G56</f>
        <v>29287</v>
      </c>
      <c r="H56" s="103">
        <f>[4]lgf2!H56</f>
        <v>15728</v>
      </c>
      <c r="I56" s="93">
        <f>[4]lgf2!I56</f>
        <v>19176</v>
      </c>
      <c r="J56" s="93">
        <f>[4]lgf2!J56</f>
        <v>54005</v>
      </c>
      <c r="K56" s="93">
        <f>[4]lgf2!K56</f>
        <v>1162</v>
      </c>
      <c r="L56" s="93">
        <f>[4]lgf2!L56</f>
        <v>20487</v>
      </c>
      <c r="M56" s="93">
        <f>[4]lgf2!M56</f>
        <v>0</v>
      </c>
      <c r="N56" s="93">
        <f>[4]lgf2!N56</f>
        <v>10517</v>
      </c>
      <c r="O56" s="93">
        <f>[4]lgf2!O56</f>
        <v>372382</v>
      </c>
      <c r="P56" s="39"/>
      <c r="Q56" s="39"/>
    </row>
    <row r="57" spans="1:17" ht="7.15" customHeight="1" x14ac:dyDescent="0.2">
      <c r="A57" s="71" t="s">
        <v>69</v>
      </c>
      <c r="B57" s="93">
        <f>[4]lgf2!B57</f>
        <v>5098</v>
      </c>
      <c r="C57" s="93">
        <f>[4]lgf2!C57</f>
        <v>10448</v>
      </c>
      <c r="D57" s="93">
        <f>[4]lgf2!D57</f>
        <v>116089</v>
      </c>
      <c r="E57" s="102">
        <f>[4]lgf2!E57</f>
        <v>131635</v>
      </c>
      <c r="F57" s="93">
        <f>[4]lgf2!F57</f>
        <v>259048</v>
      </c>
      <c r="G57" s="93">
        <f>[4]lgf2!G57</f>
        <v>4643</v>
      </c>
      <c r="H57" s="103">
        <f>[4]lgf2!H57</f>
        <v>0</v>
      </c>
      <c r="I57" s="93">
        <f>[4]lgf2!I57</f>
        <v>71143</v>
      </c>
      <c r="J57" s="93">
        <f>[4]lgf2!J57</f>
        <v>64550</v>
      </c>
      <c r="K57" s="93">
        <f>[4]lgf2!K57</f>
        <v>7162</v>
      </c>
      <c r="L57" s="93">
        <f>[4]lgf2!L57</f>
        <v>11802</v>
      </c>
      <c r="M57" s="93">
        <f>[4]lgf2!M57</f>
        <v>0</v>
      </c>
      <c r="N57" s="93">
        <f>[4]lgf2!N57</f>
        <v>33162</v>
      </c>
      <c r="O57" s="93">
        <f>[4]lgf2!O57</f>
        <v>583145</v>
      </c>
      <c r="P57" s="39"/>
      <c r="Q57" s="39"/>
    </row>
    <row r="58" spans="1:17" ht="7.15" customHeight="1" x14ac:dyDescent="0.2">
      <c r="A58" s="71" t="s">
        <v>70</v>
      </c>
      <c r="B58" s="93">
        <f>[4]lgf2!B58</f>
        <v>0</v>
      </c>
      <c r="C58" s="93">
        <f>[4]lgf2!C58</f>
        <v>0</v>
      </c>
      <c r="D58" s="93">
        <f>[4]lgf2!D58</f>
        <v>2129020</v>
      </c>
      <c r="E58" s="102">
        <f>[4]lgf2!E58</f>
        <v>2129020</v>
      </c>
      <c r="F58" s="93">
        <f>[4]lgf2!F58</f>
        <v>1804031</v>
      </c>
      <c r="G58" s="93">
        <f>[4]lgf2!G58</f>
        <v>0</v>
      </c>
      <c r="H58" s="103">
        <f>[4]lgf2!H58</f>
        <v>232910</v>
      </c>
      <c r="I58" s="93">
        <f>[4]lgf2!I58</f>
        <v>278737</v>
      </c>
      <c r="J58" s="93">
        <f>[4]lgf2!J58</f>
        <v>835991</v>
      </c>
      <c r="K58" s="93">
        <f>[4]lgf2!K58</f>
        <v>706675</v>
      </c>
      <c r="L58" s="93">
        <f>[4]lgf2!L58</f>
        <v>912175</v>
      </c>
      <c r="M58" s="93">
        <f>[4]lgf2!M58</f>
        <v>0</v>
      </c>
      <c r="N58" s="93">
        <f>[4]lgf2!N58</f>
        <v>195730</v>
      </c>
      <c r="O58" s="93">
        <f>[4]lgf2!O58</f>
        <v>7095269</v>
      </c>
      <c r="P58" s="39"/>
      <c r="Q58" s="39"/>
    </row>
    <row r="59" spans="1:17" ht="7.15" customHeight="1" x14ac:dyDescent="0.2">
      <c r="A59" s="71" t="s">
        <v>71</v>
      </c>
      <c r="B59" s="93">
        <f>[4]lgf2!B59</f>
        <v>3376</v>
      </c>
      <c r="C59" s="93">
        <f>[4]lgf2!C59</f>
        <v>12057</v>
      </c>
      <c r="D59" s="93">
        <f>[4]lgf2!D59</f>
        <v>104895</v>
      </c>
      <c r="E59" s="102">
        <f>[4]lgf2!E59</f>
        <v>120328</v>
      </c>
      <c r="F59" s="93">
        <f>[4]lgf2!F59</f>
        <v>196185</v>
      </c>
      <c r="G59" s="93">
        <f>[4]lgf2!G59</f>
        <v>30392</v>
      </c>
      <c r="H59" s="103">
        <f>[4]lgf2!H59</f>
        <v>19341</v>
      </c>
      <c r="I59" s="93">
        <f>[4]lgf2!I59</f>
        <v>31748</v>
      </c>
      <c r="J59" s="93">
        <f>[4]lgf2!J59</f>
        <v>44646</v>
      </c>
      <c r="K59" s="93">
        <f>[4]lgf2!K59</f>
        <v>0</v>
      </c>
      <c r="L59" s="93">
        <f>[4]lgf2!L59</f>
        <v>0</v>
      </c>
      <c r="M59" s="93">
        <f>[4]lgf2!M59</f>
        <v>0</v>
      </c>
      <c r="N59" s="93">
        <f>[4]lgf2!N59</f>
        <v>22248</v>
      </c>
      <c r="O59" s="93">
        <f>[4]lgf2!O59</f>
        <v>464888</v>
      </c>
      <c r="P59" s="39"/>
      <c r="Q59" s="39"/>
    </row>
    <row r="60" spans="1:17" ht="7.15" customHeight="1" x14ac:dyDescent="0.2">
      <c r="A60" s="77" t="s">
        <v>176</v>
      </c>
      <c r="B60" s="93">
        <f>[4]lgf2!B60</f>
        <v>332</v>
      </c>
      <c r="C60" s="93">
        <f>[4]lgf2!C60</f>
        <v>1965</v>
      </c>
      <c r="D60" s="93">
        <f>[4]lgf2!D60</f>
        <v>33288</v>
      </c>
      <c r="E60" s="102">
        <f>[4]lgf2!E60</f>
        <v>35585</v>
      </c>
      <c r="F60" s="93">
        <f>[4]lgf2!F60</f>
        <v>65891</v>
      </c>
      <c r="G60" s="93">
        <f>[4]lgf2!G60</f>
        <v>42535</v>
      </c>
      <c r="H60" s="103">
        <f>[4]lgf2!H60</f>
        <v>3830</v>
      </c>
      <c r="I60" s="93">
        <f>[4]lgf2!I60</f>
        <v>32440</v>
      </c>
      <c r="J60" s="93">
        <f>[4]lgf2!J60</f>
        <v>6776</v>
      </c>
      <c r="K60" s="93">
        <f>[4]lgf2!K60</f>
        <v>1309</v>
      </c>
      <c r="L60" s="93">
        <f>[4]lgf2!L60</f>
        <v>5708</v>
      </c>
      <c r="M60" s="93">
        <f>[4]lgf2!M60</f>
        <v>0</v>
      </c>
      <c r="N60" s="93">
        <f>[4]lgf2!N60</f>
        <v>2061</v>
      </c>
      <c r="O60" s="93">
        <f>[4]lgf2!O60</f>
        <v>196135</v>
      </c>
      <c r="P60" s="39"/>
      <c r="Q60" s="39"/>
    </row>
    <row r="61" spans="1:17" ht="7.15" customHeight="1" x14ac:dyDescent="0.2">
      <c r="A61" s="71" t="s">
        <v>177</v>
      </c>
      <c r="B61" s="93">
        <f>[4]lgf2!B61</f>
        <v>35709</v>
      </c>
      <c r="C61" s="93">
        <f>[4]lgf2!C61</f>
        <v>45241</v>
      </c>
      <c r="D61" s="93">
        <f>[4]lgf2!D61</f>
        <v>323131</v>
      </c>
      <c r="E61" s="102">
        <f>[4]lgf2!E61</f>
        <v>404081</v>
      </c>
      <c r="F61" s="93">
        <f>[4]lgf2!F61</f>
        <v>610443</v>
      </c>
      <c r="G61" s="93">
        <f>[4]lgf2!G61</f>
        <v>28153</v>
      </c>
      <c r="H61" s="103">
        <f>[4]lgf2!H61</f>
        <v>40328</v>
      </c>
      <c r="I61" s="93">
        <f>[4]lgf2!I61</f>
        <v>73733</v>
      </c>
      <c r="J61" s="93">
        <f>[4]lgf2!J61</f>
        <v>679386</v>
      </c>
      <c r="K61" s="93">
        <f>[4]lgf2!K61</f>
        <v>61651</v>
      </c>
      <c r="L61" s="93">
        <f>[4]lgf2!L61</f>
        <v>209742</v>
      </c>
      <c r="M61" s="93">
        <f>[4]lgf2!M61</f>
        <v>0</v>
      </c>
      <c r="N61" s="93">
        <f>[4]lgf2!N61</f>
        <v>146840</v>
      </c>
      <c r="O61" s="93">
        <f>[4]lgf2!O61</f>
        <v>2254357</v>
      </c>
      <c r="P61" s="39"/>
      <c r="Q61" s="39"/>
    </row>
    <row r="62" spans="1:17" ht="7.15" customHeight="1" x14ac:dyDescent="0.2">
      <c r="A62" s="71" t="s">
        <v>74</v>
      </c>
      <c r="B62" s="93">
        <f>[4]lgf2!B62</f>
        <v>82750</v>
      </c>
      <c r="C62" s="93">
        <f>[4]lgf2!C62</f>
        <v>126999</v>
      </c>
      <c r="D62" s="93">
        <f>[4]lgf2!D62</f>
        <v>956240</v>
      </c>
      <c r="E62" s="102">
        <f>[4]lgf2!E62</f>
        <v>1165989</v>
      </c>
      <c r="F62" s="93">
        <f>[4]lgf2!F62</f>
        <v>573398</v>
      </c>
      <c r="G62" s="93">
        <f>[4]lgf2!G62</f>
        <v>22371</v>
      </c>
      <c r="H62" s="103">
        <f>[4]lgf2!H62</f>
        <v>137907</v>
      </c>
      <c r="I62" s="93">
        <f>[4]lgf2!I62</f>
        <v>665418</v>
      </c>
      <c r="J62" s="93">
        <f>[4]lgf2!J62</f>
        <v>217003</v>
      </c>
      <c r="K62" s="93">
        <f>[4]lgf2!K62</f>
        <v>28453</v>
      </c>
      <c r="L62" s="93">
        <f>[4]lgf2!L62</f>
        <v>133818</v>
      </c>
      <c r="M62" s="93">
        <f>[4]lgf2!M62</f>
        <v>0</v>
      </c>
      <c r="N62" s="93">
        <f>[4]lgf2!N62</f>
        <v>111759</v>
      </c>
      <c r="O62" s="93">
        <f>[4]lgf2!O62</f>
        <v>3056116</v>
      </c>
      <c r="P62" s="39"/>
      <c r="Q62" s="39"/>
    </row>
    <row r="63" spans="1:17" ht="7.15" customHeight="1" x14ac:dyDescent="0.2">
      <c r="A63" s="71" t="s">
        <v>178</v>
      </c>
      <c r="B63" s="93">
        <f>[4]lgf2!B63</f>
        <v>0</v>
      </c>
      <c r="C63" s="93">
        <f>[4]lgf2!C63</f>
        <v>2980</v>
      </c>
      <c r="D63" s="93">
        <f>[4]lgf2!D63</f>
        <v>34735</v>
      </c>
      <c r="E63" s="102">
        <f>[4]lgf2!E63</f>
        <v>37715</v>
      </c>
      <c r="F63" s="93">
        <f>[4]lgf2!F63</f>
        <v>60220</v>
      </c>
      <c r="G63" s="93">
        <f>[4]lgf2!G63</f>
        <v>59017</v>
      </c>
      <c r="H63" s="103">
        <f>[4]lgf2!H63</f>
        <v>7757</v>
      </c>
      <c r="I63" s="93">
        <f>[4]lgf2!I63</f>
        <v>7877</v>
      </c>
      <c r="J63" s="93">
        <f>[4]lgf2!J63</f>
        <v>195194</v>
      </c>
      <c r="K63" s="93">
        <f>[4]lgf2!K63</f>
        <v>18</v>
      </c>
      <c r="L63" s="93">
        <f>[4]lgf2!L63</f>
        <v>2077</v>
      </c>
      <c r="M63" s="93">
        <f>[4]lgf2!M63</f>
        <v>0</v>
      </c>
      <c r="N63" s="93">
        <f>[4]lgf2!N63</f>
        <v>314</v>
      </c>
      <c r="O63" s="93">
        <f>[4]lgf2!O63</f>
        <v>370189</v>
      </c>
      <c r="P63" s="39"/>
      <c r="Q63" s="39"/>
    </row>
    <row r="64" spans="1:17" ht="7.15" customHeight="1" x14ac:dyDescent="0.2">
      <c r="A64" s="77" t="s">
        <v>76</v>
      </c>
      <c r="B64" s="93">
        <f>[4]lgf2!B64</f>
        <v>30884</v>
      </c>
      <c r="C64" s="93">
        <f>[4]lgf2!C64</f>
        <v>72658</v>
      </c>
      <c r="D64" s="93">
        <f>[4]lgf2!D64</f>
        <v>817154</v>
      </c>
      <c r="E64" s="102">
        <f>[4]lgf2!E64</f>
        <v>920696</v>
      </c>
      <c r="F64" s="93">
        <f>[4]lgf2!F64</f>
        <v>716926</v>
      </c>
      <c r="G64" s="93">
        <f>[4]lgf2!G64</f>
        <v>158161</v>
      </c>
      <c r="H64" s="103">
        <f>[4]lgf2!H64</f>
        <v>110</v>
      </c>
      <c r="I64" s="93">
        <f>[4]lgf2!I64</f>
        <v>106475</v>
      </c>
      <c r="J64" s="93">
        <f>[4]lgf2!J64</f>
        <v>506865</v>
      </c>
      <c r="K64" s="93">
        <f>[4]lgf2!K64</f>
        <v>87991</v>
      </c>
      <c r="L64" s="93">
        <f>[4]lgf2!L64</f>
        <v>378815</v>
      </c>
      <c r="M64" s="93">
        <f>[4]lgf2!M64</f>
        <v>0</v>
      </c>
      <c r="N64" s="93">
        <f>[4]lgf2!N64</f>
        <v>108080</v>
      </c>
      <c r="O64" s="93">
        <f>[4]lgf2!O64</f>
        <v>2984119</v>
      </c>
      <c r="P64" s="39"/>
      <c r="Q64" s="39"/>
    </row>
    <row r="65" spans="1:17" ht="7.15" customHeight="1" x14ac:dyDescent="0.2">
      <c r="A65" s="71" t="s">
        <v>77</v>
      </c>
      <c r="B65" s="93">
        <f>[4]lgf2!B65</f>
        <v>3359</v>
      </c>
      <c r="C65" s="93">
        <f>[4]lgf2!C65</f>
        <v>28568</v>
      </c>
      <c r="D65" s="93">
        <f>[4]lgf2!D65</f>
        <v>172206</v>
      </c>
      <c r="E65" s="102">
        <f>[4]lgf2!E65</f>
        <v>204133</v>
      </c>
      <c r="F65" s="93">
        <f>[4]lgf2!F65</f>
        <v>30029</v>
      </c>
      <c r="G65" s="93">
        <f>[4]lgf2!G65</f>
        <v>0</v>
      </c>
      <c r="H65" s="103">
        <f>[4]lgf2!H65</f>
        <v>0</v>
      </c>
      <c r="I65" s="93">
        <f>[4]lgf2!I65</f>
        <v>8456</v>
      </c>
      <c r="J65" s="93">
        <f>[4]lgf2!J65</f>
        <v>92822</v>
      </c>
      <c r="K65" s="93">
        <f>[4]lgf2!K65</f>
        <v>0</v>
      </c>
      <c r="L65" s="93">
        <f>[4]lgf2!L65</f>
        <v>38</v>
      </c>
      <c r="M65" s="93">
        <f>[4]lgf2!M65</f>
        <v>0</v>
      </c>
      <c r="N65" s="93">
        <f>[4]lgf2!N65</f>
        <v>0</v>
      </c>
      <c r="O65" s="93">
        <f>[4]lgf2!O65</f>
        <v>335478</v>
      </c>
      <c r="P65" s="39"/>
      <c r="Q65" s="39"/>
    </row>
    <row r="66" spans="1:17" ht="1.9" customHeight="1" x14ac:dyDescent="0.2">
      <c r="A66" s="77"/>
      <c r="B66" s="77">
        <f>[4]lgf2!B66</f>
        <v>0</v>
      </c>
      <c r="C66" s="77">
        <f>[4]lgf2!C66</f>
        <v>0</v>
      </c>
      <c r="D66" s="77">
        <f>[4]lgf2!D66</f>
        <v>0</v>
      </c>
      <c r="E66" s="77">
        <f>[4]lgf2!E66</f>
        <v>0</v>
      </c>
      <c r="F66" s="104">
        <f>[4]lgf2!F66</f>
        <v>0</v>
      </c>
      <c r="G66" s="77">
        <f>[4]lgf2!G66</f>
        <v>0</v>
      </c>
      <c r="H66" s="94">
        <f>[4]lgf2!H66</f>
        <v>0</v>
      </c>
      <c r="I66" s="94">
        <f>[4]lgf2!I66</f>
        <v>0</v>
      </c>
      <c r="J66" s="77">
        <f>[4]lgf2!J66</f>
        <v>0</v>
      </c>
      <c r="K66" s="77">
        <f>[4]lgf2!K66</f>
        <v>0</v>
      </c>
      <c r="L66" s="77">
        <f>[4]lgf2!L66</f>
        <v>0</v>
      </c>
      <c r="M66" s="77">
        <f>[4]lgf2!M66</f>
        <v>0</v>
      </c>
      <c r="N66" s="77">
        <f>[4]lgf2!N66</f>
        <v>0</v>
      </c>
      <c r="O66" s="77">
        <f>[4]lgf2!O66</f>
        <v>0</v>
      </c>
      <c r="P66" s="39"/>
      <c r="Q66" s="39"/>
    </row>
    <row r="67" spans="1:17" ht="9" x14ac:dyDescent="0.2">
      <c r="A67" s="105" t="s">
        <v>79</v>
      </c>
      <c r="B67" s="93">
        <f>[4]lgf2!B67</f>
        <v>1533388</v>
      </c>
      <c r="C67" s="93">
        <f>[4]lgf2!C67</f>
        <v>3517450</v>
      </c>
      <c r="D67" s="93">
        <f>[4]lgf2!D67</f>
        <v>26217929</v>
      </c>
      <c r="E67" s="93">
        <f>[4]lgf2!E67</f>
        <v>31268767</v>
      </c>
      <c r="F67" s="93">
        <f>[4]lgf2!F67</f>
        <v>21614976</v>
      </c>
      <c r="G67" s="93">
        <f>[4]lgf2!G67</f>
        <v>2203386</v>
      </c>
      <c r="H67" s="93">
        <f>[4]lgf2!H67</f>
        <v>3965869</v>
      </c>
      <c r="I67" s="93">
        <f>[4]lgf2!I67</f>
        <v>6564752</v>
      </c>
      <c r="J67" s="93">
        <f>[4]lgf2!J67</f>
        <v>9955444</v>
      </c>
      <c r="K67" s="93">
        <f>[4]lgf2!K67</f>
        <v>2980235</v>
      </c>
      <c r="L67" s="93">
        <f>[4]lgf2!L67</f>
        <v>5251269</v>
      </c>
      <c r="M67" s="93">
        <f>[4]lgf2!M67</f>
        <v>44850</v>
      </c>
      <c r="N67" s="93">
        <f>[4]lgf2!N67</f>
        <v>4484952</v>
      </c>
      <c r="O67" s="93">
        <f>[4]lgf2!O67</f>
        <v>88334500</v>
      </c>
      <c r="P67" s="39"/>
      <c r="Q67" s="39"/>
    </row>
    <row r="68" spans="1:17" ht="11.5" x14ac:dyDescent="0.2">
      <c r="A68" s="106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8"/>
      <c r="P68" s="39"/>
      <c r="Q68" s="39"/>
    </row>
    <row r="85" spans="2:6" ht="8.5" thickBot="1" x14ac:dyDescent="0.25"/>
    <row r="86" spans="2:6" ht="9" x14ac:dyDescent="0.2">
      <c r="B86" s="148" t="s">
        <v>192</v>
      </c>
      <c r="C86" s="149"/>
      <c r="D86" s="149"/>
      <c r="E86" s="149"/>
      <c r="F86" s="150"/>
    </row>
    <row r="87" spans="2:6" ht="9.5" thickBot="1" x14ac:dyDescent="0.25">
      <c r="B87" s="128" t="s">
        <v>179</v>
      </c>
      <c r="C87" s="129" t="s">
        <v>180</v>
      </c>
      <c r="D87" s="130" t="s">
        <v>181</v>
      </c>
      <c r="E87" s="129" t="s">
        <v>182</v>
      </c>
      <c r="F87" s="131" t="s">
        <v>183</v>
      </c>
    </row>
    <row r="88" spans="2:6" ht="9.5" thickBot="1" x14ac:dyDescent="0.25">
      <c r="B88" s="132" t="s">
        <v>185</v>
      </c>
      <c r="C88" s="133" t="s">
        <v>200</v>
      </c>
      <c r="D88" s="133" t="s">
        <v>199</v>
      </c>
      <c r="E88" s="134" t="s">
        <v>188</v>
      </c>
      <c r="F88" s="135" t="s">
        <v>189</v>
      </c>
    </row>
  </sheetData>
  <mergeCells count="1">
    <mergeCell ref="B86:F86"/>
  </mergeCells>
  <phoneticPr fontId="0" type="noConversion"/>
  <pageMargins left="0.75" right="0.75" top="1" bottom="1" header="0.5" footer="0.5"/>
  <pageSetup scale="85" orientation="landscape" verticalDpi="0" r:id="rId1"/>
  <headerFooter alignWithMargins="0"/>
  <rowBreaks count="1" manualBreakCount="1">
    <brk id="67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88"/>
  <sheetViews>
    <sheetView zoomScaleNormal="100" workbookViewId="0">
      <selection activeCell="E79" sqref="E79"/>
    </sheetView>
  </sheetViews>
  <sheetFormatPr defaultColWidth="9.42578125" defaultRowHeight="8" x14ac:dyDescent="0.2"/>
  <cols>
    <col min="1" max="1" width="17" style="1" customWidth="1"/>
    <col min="2" max="9" width="13" style="1" customWidth="1"/>
    <col min="10" max="16384" width="9.42578125" style="1"/>
  </cols>
  <sheetData>
    <row r="1" spans="1:9" ht="10.5" x14ac:dyDescent="0.2">
      <c r="B1" s="147">
        <f>'HF2'!S15</f>
        <v>2015</v>
      </c>
      <c r="C1" s="145" t="s">
        <v>203</v>
      </c>
    </row>
    <row r="2" spans="1:9" ht="1.9" customHeight="1" x14ac:dyDescent="0.2"/>
    <row r="3" spans="1:9" ht="1.9" customHeight="1" x14ac:dyDescent="0.2"/>
    <row r="4" spans="1:9" ht="1.9" customHeight="1" x14ac:dyDescent="0.2"/>
    <row r="5" spans="1:9" ht="1.9" customHeight="1" x14ac:dyDescent="0.2"/>
    <row r="6" spans="1:9" ht="1.9" customHeight="1" x14ac:dyDescent="0.2"/>
    <row r="7" spans="1:9" ht="1.9" customHeight="1" x14ac:dyDescent="0.2"/>
    <row r="8" spans="1:9" ht="6" customHeight="1" x14ac:dyDescent="0.2"/>
    <row r="9" spans="1:9" ht="7.15" customHeight="1" x14ac:dyDescent="0.2">
      <c r="A9" s="7"/>
      <c r="B9" s="109" t="s">
        <v>114</v>
      </c>
      <c r="C9" s="95"/>
      <c r="D9" s="95"/>
      <c r="E9" s="95"/>
      <c r="F9" s="95"/>
      <c r="G9" s="95"/>
      <c r="H9" s="95"/>
      <c r="I9" s="48"/>
    </row>
    <row r="10" spans="1:9" ht="7.15" customHeight="1" x14ac:dyDescent="0.2">
      <c r="A10" s="15"/>
      <c r="B10" s="110" t="s">
        <v>115</v>
      </c>
      <c r="C10" s="111"/>
      <c r="D10" s="111"/>
      <c r="E10" s="112"/>
      <c r="F10" s="113"/>
      <c r="G10" s="99" t="s">
        <v>3</v>
      </c>
      <c r="H10" s="56" t="s">
        <v>116</v>
      </c>
      <c r="I10" s="99"/>
    </row>
    <row r="11" spans="1:9" ht="7.15" customHeight="1" x14ac:dyDescent="0.2">
      <c r="A11" s="15"/>
      <c r="B11" s="61" t="s">
        <v>117</v>
      </c>
      <c r="C11" s="99"/>
      <c r="D11" s="99"/>
      <c r="E11" s="99"/>
      <c r="F11" s="113" t="s">
        <v>118</v>
      </c>
      <c r="G11" s="99" t="s">
        <v>5</v>
      </c>
      <c r="H11" s="56" t="s">
        <v>119</v>
      </c>
      <c r="I11" s="99"/>
    </row>
    <row r="12" spans="1:9" ht="7.15" customHeight="1" x14ac:dyDescent="0.2">
      <c r="A12" s="19" t="s">
        <v>9</v>
      </c>
      <c r="B12" s="114" t="s">
        <v>120</v>
      </c>
      <c r="C12" s="99" t="s">
        <v>121</v>
      </c>
      <c r="D12" s="99" t="s">
        <v>122</v>
      </c>
      <c r="E12" s="99" t="s">
        <v>8</v>
      </c>
      <c r="F12" s="113" t="s">
        <v>123</v>
      </c>
      <c r="G12" s="99" t="s">
        <v>12</v>
      </c>
      <c r="H12" s="99" t="s">
        <v>124</v>
      </c>
      <c r="I12" s="99" t="s">
        <v>8</v>
      </c>
    </row>
    <row r="13" spans="1:9" ht="7.15" customHeight="1" x14ac:dyDescent="0.2">
      <c r="A13" s="15"/>
      <c r="B13" s="114" t="s">
        <v>125</v>
      </c>
      <c r="C13" s="99" t="s">
        <v>126</v>
      </c>
      <c r="D13" s="56" t="s">
        <v>127</v>
      </c>
      <c r="E13" s="99"/>
      <c r="F13" s="113"/>
      <c r="G13" s="99" t="s">
        <v>19</v>
      </c>
      <c r="H13" s="56" t="s">
        <v>110</v>
      </c>
      <c r="I13" s="99"/>
    </row>
    <row r="14" spans="1:9" ht="7.15" customHeight="1" x14ac:dyDescent="0.2">
      <c r="A14" s="115"/>
      <c r="B14" s="116"/>
      <c r="C14" s="117"/>
      <c r="D14" s="117"/>
      <c r="E14" s="117"/>
      <c r="F14" s="118"/>
      <c r="G14" s="117" t="s">
        <v>128</v>
      </c>
      <c r="H14" s="65" t="s">
        <v>21</v>
      </c>
      <c r="I14" s="117"/>
    </row>
    <row r="15" spans="1:9" ht="7.15" customHeight="1" x14ac:dyDescent="0.2">
      <c r="A15" s="119" t="s">
        <v>27</v>
      </c>
      <c r="B15" s="120" t="str">
        <f>[3]FA21!G15</f>
        <v xml:space="preserve"> </v>
      </c>
      <c r="C15" s="52">
        <f>[3]FA21!H15</f>
        <v>2.1046792000000001</v>
      </c>
      <c r="D15" s="52">
        <f>[3]FA21!I15</f>
        <v>14.085160800000001</v>
      </c>
      <c r="E15" s="52">
        <f>[3]FA21!J15</f>
        <v>16.18984</v>
      </c>
      <c r="F15" s="101">
        <f>[3]FA21!K15</f>
        <v>0</v>
      </c>
      <c r="G15" s="52">
        <f>[3]FA21!L15</f>
        <v>0</v>
      </c>
      <c r="H15" s="52">
        <f>[3]FA21!M15</f>
        <v>898573.21400000004</v>
      </c>
      <c r="I15" s="101">
        <f>[3]FA21!N15</f>
        <v>898589.40384000004</v>
      </c>
    </row>
    <row r="16" spans="1:9" ht="7.15" customHeight="1" x14ac:dyDescent="0.2">
      <c r="A16" s="119" t="s">
        <v>28</v>
      </c>
      <c r="B16" s="120">
        <f>[3]FA21!G16</f>
        <v>0</v>
      </c>
      <c r="C16" s="52">
        <f>[3]FA21!H16</f>
        <v>1230.6641841000003</v>
      </c>
      <c r="D16" s="52">
        <f>[3]FA21!I16</f>
        <v>8235.9833859000009</v>
      </c>
      <c r="E16" s="52">
        <f>[3]FA21!J16</f>
        <v>9466.647570000001</v>
      </c>
      <c r="F16" s="101">
        <f>[3]FA21!K16</f>
        <v>0</v>
      </c>
      <c r="G16" s="52">
        <f>[3]FA21!L16</f>
        <v>0</v>
      </c>
      <c r="H16" s="52">
        <f>[3]FA21!M16</f>
        <v>539912.027</v>
      </c>
      <c r="I16" s="101">
        <f>[3]FA21!N16</f>
        <v>549378.67457000003</v>
      </c>
    </row>
    <row r="17" spans="1:9" ht="7.15" customHeight="1" x14ac:dyDescent="0.2">
      <c r="A17" s="119" t="s">
        <v>29</v>
      </c>
      <c r="B17" s="120">
        <f>[3]FA21!G17</f>
        <v>0</v>
      </c>
      <c r="C17" s="52">
        <f>[3]FA21!H17</f>
        <v>0.37340289999999998</v>
      </c>
      <c r="D17" s="52">
        <f>[3]FA21!I17</f>
        <v>2.4989271</v>
      </c>
      <c r="E17" s="52">
        <f>[3]FA21!J17</f>
        <v>2.8723299999999998</v>
      </c>
      <c r="F17" s="101">
        <f>[3]FA21!K17</f>
        <v>0</v>
      </c>
      <c r="G17" s="52">
        <f>[3]FA21!L17</f>
        <v>0</v>
      </c>
      <c r="H17" s="52">
        <f>[3]FA21!M17</f>
        <v>695922.00699999998</v>
      </c>
      <c r="I17" s="101">
        <f>[3]FA21!N17</f>
        <v>695924.87933000003</v>
      </c>
    </row>
    <row r="18" spans="1:9" ht="7.15" customHeight="1" x14ac:dyDescent="0.2">
      <c r="A18" s="119" t="s">
        <v>30</v>
      </c>
      <c r="B18" s="120">
        <f>[3]FA21!G18</f>
        <v>0</v>
      </c>
      <c r="C18" s="52">
        <f>[3]FA21!H18</f>
        <v>178.6093309</v>
      </c>
      <c r="D18" s="52">
        <f>[3]FA21!I18</f>
        <v>1195.3085991</v>
      </c>
      <c r="E18" s="52">
        <f>[3]FA21!J18</f>
        <v>1373.9179300000001</v>
      </c>
      <c r="F18" s="101">
        <f>[3]FA21!K18</f>
        <v>0</v>
      </c>
      <c r="G18" s="52">
        <f>[3]FA21!L18</f>
        <v>0</v>
      </c>
      <c r="H18" s="52">
        <f>[3]FA21!M18</f>
        <v>488944.06799999997</v>
      </c>
      <c r="I18" s="101">
        <f>[3]FA21!N18</f>
        <v>490317.98592999997</v>
      </c>
    </row>
    <row r="19" spans="1:9" ht="7.15" customHeight="1" x14ac:dyDescent="0.2">
      <c r="A19" s="121" t="s">
        <v>31</v>
      </c>
      <c r="B19" s="122">
        <f>[3]FA21!G19</f>
        <v>0</v>
      </c>
      <c r="C19" s="40">
        <f>[3]FA21!H19</f>
        <v>310.24566040000002</v>
      </c>
      <c r="D19" s="40">
        <f>[3]FA21!I19</f>
        <v>2076.2594196</v>
      </c>
      <c r="E19" s="40">
        <f>[3]FA21!J19</f>
        <v>2386.5050799999999</v>
      </c>
      <c r="F19" s="123">
        <f>[3]FA21!K19</f>
        <v>0</v>
      </c>
      <c r="G19" s="40">
        <f>[3]FA21!L19</f>
        <v>0</v>
      </c>
      <c r="H19" s="40">
        <f>[3]FA21!M19</f>
        <v>3288818.4330000002</v>
      </c>
      <c r="I19" s="123">
        <f>[3]FA21!N19</f>
        <v>3291204.9380800002</v>
      </c>
    </row>
    <row r="20" spans="1:9" ht="7.15" customHeight="1" x14ac:dyDescent="0.2">
      <c r="A20" s="119" t="s">
        <v>32</v>
      </c>
      <c r="B20" s="120">
        <f>[3]FA21!G20</f>
        <v>0</v>
      </c>
      <c r="C20" s="52">
        <f>[3]FA21!H20</f>
        <v>2661.2810678999999</v>
      </c>
      <c r="D20" s="52">
        <f>[3]FA21!I20</f>
        <v>17810.111762099998</v>
      </c>
      <c r="E20" s="52">
        <f>[3]FA21!J20</f>
        <v>20471.392829999997</v>
      </c>
      <c r="F20" s="101">
        <f>[3]FA21!K20</f>
        <v>0</v>
      </c>
      <c r="G20" s="52">
        <f>[3]FA21!L20</f>
        <v>0</v>
      </c>
      <c r="H20" s="52">
        <f>[3]FA21!M20</f>
        <v>1077087.922</v>
      </c>
      <c r="I20" s="101">
        <f>[3]FA21!N20</f>
        <v>1097559.31483</v>
      </c>
    </row>
    <row r="21" spans="1:9" ht="7.15" customHeight="1" x14ac:dyDescent="0.2">
      <c r="A21" s="119" t="s">
        <v>33</v>
      </c>
      <c r="B21" s="120">
        <f>[3]FA21!G21</f>
        <v>0</v>
      </c>
      <c r="C21" s="52">
        <f>[3]FA21!H21</f>
        <v>0</v>
      </c>
      <c r="D21" s="52">
        <f>[3]FA21!I21</f>
        <v>0</v>
      </c>
      <c r="E21" s="52">
        <f>[3]FA21!J21</f>
        <v>0</v>
      </c>
      <c r="F21" s="101">
        <f>[3]FA21!K21</f>
        <v>0</v>
      </c>
      <c r="G21" s="52">
        <f>[3]FA21!L21</f>
        <v>0</v>
      </c>
      <c r="H21" s="52">
        <f>[3]FA21!M21</f>
        <v>460646.73100000003</v>
      </c>
      <c r="I21" s="101">
        <f>[3]FA21!N21</f>
        <v>460646.73100000003</v>
      </c>
    </row>
    <row r="22" spans="1:9" ht="7.15" customHeight="1" x14ac:dyDescent="0.2">
      <c r="A22" s="119" t="s">
        <v>34</v>
      </c>
      <c r="B22" s="120">
        <f>[3]FA21!G22</f>
        <v>0</v>
      </c>
      <c r="C22" s="52">
        <f>[3]FA21!H22</f>
        <v>0</v>
      </c>
      <c r="D22" s="52">
        <f>[3]FA21!I22</f>
        <v>0</v>
      </c>
      <c r="E22" s="52">
        <f>[3]FA21!J22</f>
        <v>0</v>
      </c>
      <c r="F22" s="101">
        <f>[3]FA21!K22</f>
        <v>0</v>
      </c>
      <c r="G22" s="52">
        <f>[3]FA21!L22</f>
        <v>0</v>
      </c>
      <c r="H22" s="52">
        <f>[3]FA21!M22</f>
        <v>205864.02100000001</v>
      </c>
      <c r="I22" s="101">
        <f>[3]FA21!N22</f>
        <v>205864.02100000001</v>
      </c>
    </row>
    <row r="23" spans="1:9" ht="7.15" customHeight="1" x14ac:dyDescent="0.2">
      <c r="A23" s="121" t="s">
        <v>35</v>
      </c>
      <c r="B23" s="122">
        <f>[3]FA21!G23</f>
        <v>0</v>
      </c>
      <c r="C23" s="40">
        <f>[3]FA21!H23</f>
        <v>8.7642672000000008</v>
      </c>
      <c r="D23" s="40">
        <f>[3]FA21!I23</f>
        <v>58.6531728</v>
      </c>
      <c r="E23" s="40">
        <f>[3]FA21!J23</f>
        <v>67.417439999999999</v>
      </c>
      <c r="F23" s="123">
        <f>[3]FA21!K23</f>
        <v>0</v>
      </c>
      <c r="G23" s="40">
        <f>[3]FA21!L23</f>
        <v>0</v>
      </c>
      <c r="H23" s="40">
        <f>[3]FA21!M23</f>
        <v>200732.11300000001</v>
      </c>
      <c r="I23" s="123">
        <f>[3]FA21!N23</f>
        <v>200799.53044</v>
      </c>
    </row>
    <row r="24" spans="1:9" ht="7.15" customHeight="1" x14ac:dyDescent="0.2">
      <c r="A24" s="119" t="s">
        <v>36</v>
      </c>
      <c r="B24" s="120">
        <f>[3]FA21!G24</f>
        <v>0</v>
      </c>
      <c r="C24" s="52">
        <f>[3]FA21!H24</f>
        <v>57.413040100000003</v>
      </c>
      <c r="D24" s="52">
        <f>[3]FA21!I24</f>
        <v>384.22572990000003</v>
      </c>
      <c r="E24" s="52">
        <f>[3]FA21!J24</f>
        <v>441.63877000000002</v>
      </c>
      <c r="F24" s="101">
        <f>[3]FA21!K24</f>
        <v>0</v>
      </c>
      <c r="G24" s="52">
        <f>[3]FA21!L24</f>
        <v>0</v>
      </c>
      <c r="H24" s="52">
        <f>[3]FA21!M24</f>
        <v>2156340.7220000001</v>
      </c>
      <c r="I24" s="101">
        <f>[3]FA21!N24</f>
        <v>2156782.3607700001</v>
      </c>
    </row>
    <row r="25" spans="1:9" ht="7.15" customHeight="1" x14ac:dyDescent="0.2">
      <c r="A25" s="119" t="s">
        <v>37</v>
      </c>
      <c r="B25" s="120">
        <f>[3]FA21!G25</f>
        <v>0</v>
      </c>
      <c r="C25" s="52">
        <f>[3]FA21!H25</f>
        <v>7.4878700000000006E-2</v>
      </c>
      <c r="D25" s="52">
        <f>[3]FA21!I25</f>
        <v>0.50111130000000004</v>
      </c>
      <c r="E25" s="52">
        <f>[3]FA21!J25</f>
        <v>0.57599</v>
      </c>
      <c r="F25" s="101">
        <f>[3]FA21!K25</f>
        <v>0</v>
      </c>
      <c r="G25" s="52">
        <f>[3]FA21!L25</f>
        <v>0</v>
      </c>
      <c r="H25" s="52">
        <f>[3]FA21!M25</f>
        <v>1331163.9639999999</v>
      </c>
      <c r="I25" s="101">
        <f>[3]FA21!N25</f>
        <v>1331164.53999</v>
      </c>
    </row>
    <row r="26" spans="1:9" ht="7.15" customHeight="1" x14ac:dyDescent="0.2">
      <c r="A26" s="119" t="s">
        <v>38</v>
      </c>
      <c r="B26" s="120">
        <f>[3]FA21!G26</f>
        <v>0</v>
      </c>
      <c r="C26" s="52">
        <f>[3]FA21!H26</f>
        <v>114.25076260000002</v>
      </c>
      <c r="D26" s="52">
        <f>[3]FA21!I26</f>
        <v>764.60125740000001</v>
      </c>
      <c r="E26" s="52">
        <f>[3]FA21!J26</f>
        <v>878.85202000000004</v>
      </c>
      <c r="F26" s="101">
        <f>[3]FA21!K26</f>
        <v>0</v>
      </c>
      <c r="G26" s="52">
        <f>[3]FA21!L26</f>
        <v>0</v>
      </c>
      <c r="H26" s="52">
        <f>[3]FA21!M26</f>
        <v>232712.97700000001</v>
      </c>
      <c r="I26" s="101">
        <f>[3]FA21!N26</f>
        <v>233591.82902</v>
      </c>
    </row>
    <row r="27" spans="1:9" ht="7.15" customHeight="1" x14ac:dyDescent="0.2">
      <c r="A27" s="121" t="s">
        <v>39</v>
      </c>
      <c r="B27" s="122">
        <f>[3]FA21!G27</f>
        <v>0</v>
      </c>
      <c r="C27" s="40">
        <f>[3]FA21!H27</f>
        <v>21.994464700000002</v>
      </c>
      <c r="D27" s="40">
        <f>[3]FA21!I27</f>
        <v>147.19372530000001</v>
      </c>
      <c r="E27" s="40">
        <f>[3]FA21!J27</f>
        <v>169.18819000000002</v>
      </c>
      <c r="F27" s="123">
        <f>[3]FA21!K27</f>
        <v>0</v>
      </c>
      <c r="G27" s="40">
        <f>[3]FA21!L27</f>
        <v>0</v>
      </c>
      <c r="H27" s="40">
        <f>[3]FA21!M27</f>
        <v>386734.88500000001</v>
      </c>
      <c r="I27" s="123">
        <f>[3]FA21!N27</f>
        <v>386904.07319000002</v>
      </c>
    </row>
    <row r="28" spans="1:9" ht="7.15" customHeight="1" x14ac:dyDescent="0.2">
      <c r="A28" s="119" t="s">
        <v>40</v>
      </c>
      <c r="B28" s="120">
        <f>[3]FA21!G28</f>
        <v>0</v>
      </c>
      <c r="C28" s="52">
        <f>[3]FA21!H28</f>
        <v>0</v>
      </c>
      <c r="D28" s="52">
        <f>[3]FA21!I28</f>
        <v>0</v>
      </c>
      <c r="E28" s="52">
        <f>[3]FA21!J28</f>
        <v>0</v>
      </c>
      <c r="F28" s="101">
        <f>[3]FA21!K28</f>
        <v>0</v>
      </c>
      <c r="G28" s="52">
        <f>[3]FA21!L28</f>
        <v>0</v>
      </c>
      <c r="H28" s="52">
        <f>[3]FA21!M28</f>
        <v>1662895.827</v>
      </c>
      <c r="I28" s="101">
        <f>[3]FA21!N28</f>
        <v>1662895.827</v>
      </c>
    </row>
    <row r="29" spans="1:9" ht="7.15" customHeight="1" x14ac:dyDescent="0.2">
      <c r="A29" s="119" t="s">
        <v>41</v>
      </c>
      <c r="B29" s="120">
        <f>[3]FA21!G29</f>
        <v>0</v>
      </c>
      <c r="C29" s="52">
        <f>[3]FA21!H29</f>
        <v>1.5758925000000001</v>
      </c>
      <c r="D29" s="52">
        <f>[3]FA21!I29</f>
        <v>10.546357500000001</v>
      </c>
      <c r="E29" s="52">
        <f>[3]FA21!J29</f>
        <v>12.122250000000001</v>
      </c>
      <c r="F29" s="101">
        <f>[3]FA21!K29</f>
        <v>0</v>
      </c>
      <c r="G29" s="52">
        <f>[3]FA21!L29</f>
        <v>0</v>
      </c>
      <c r="H29" s="52">
        <f>[3]FA21!M29</f>
        <v>1139398.2039999999</v>
      </c>
      <c r="I29" s="101">
        <f>[3]FA21!N29</f>
        <v>1139410.3262499999</v>
      </c>
    </row>
    <row r="30" spans="1:9" ht="7.15" customHeight="1" x14ac:dyDescent="0.2">
      <c r="A30" s="119" t="s">
        <v>42</v>
      </c>
      <c r="B30" s="120">
        <f>[3]FA21!G30</f>
        <v>0</v>
      </c>
      <c r="C30" s="52">
        <f>[3]FA21!H30</f>
        <v>3.6440443000000005</v>
      </c>
      <c r="D30" s="52">
        <f>[3]FA21!I30</f>
        <v>24.387065700000001</v>
      </c>
      <c r="E30" s="52">
        <f>[3]FA21!J30</f>
        <v>28.031110000000002</v>
      </c>
      <c r="F30" s="101">
        <f>[3]FA21!K30</f>
        <v>0</v>
      </c>
      <c r="G30" s="52">
        <f>[3]FA21!L30</f>
        <v>0</v>
      </c>
      <c r="H30" s="52">
        <f>[3]FA21!M30</f>
        <v>559782.652</v>
      </c>
      <c r="I30" s="101">
        <f>[3]FA21!N30</f>
        <v>559810.68310999998</v>
      </c>
    </row>
    <row r="31" spans="1:9" ht="7.15" customHeight="1" x14ac:dyDescent="0.2">
      <c r="A31" s="121" t="s">
        <v>43</v>
      </c>
      <c r="B31" s="122">
        <f>[3]FA21!G31</f>
        <v>0</v>
      </c>
      <c r="C31" s="40">
        <f>[3]FA21!H31</f>
        <v>0</v>
      </c>
      <c r="D31" s="40">
        <f>[3]FA21!I31</f>
        <v>0</v>
      </c>
      <c r="E31" s="40">
        <f>[3]FA21!J31</f>
        <v>0</v>
      </c>
      <c r="F31" s="123">
        <f>[3]FA21!K31</f>
        <v>0</v>
      </c>
      <c r="G31" s="40">
        <f>[3]FA21!L31</f>
        <v>0</v>
      </c>
      <c r="H31" s="40">
        <f>[3]FA21!M31</f>
        <v>326603.98499999999</v>
      </c>
      <c r="I31" s="123">
        <f>[3]FA21!N31</f>
        <v>326603.98499999999</v>
      </c>
    </row>
    <row r="32" spans="1:9" ht="7.15" customHeight="1" x14ac:dyDescent="0.2">
      <c r="A32" s="119" t="s">
        <v>44</v>
      </c>
      <c r="B32" s="120">
        <f>[3]FA21!G32</f>
        <v>0</v>
      </c>
      <c r="C32" s="52">
        <f>[3]FA21!H32</f>
        <v>157.9880757</v>
      </c>
      <c r="D32" s="52">
        <f>[3]FA21!I32</f>
        <v>1057.3048142999999</v>
      </c>
      <c r="E32" s="52">
        <f>[3]FA21!J32</f>
        <v>1215.2928899999999</v>
      </c>
      <c r="F32" s="101">
        <f>[3]FA21!K32</f>
        <v>0</v>
      </c>
      <c r="G32" s="52">
        <f>[3]FA21!L32</f>
        <v>0</v>
      </c>
      <c r="H32" s="52">
        <f>[3]FA21!M32</f>
        <v>732764.08900000004</v>
      </c>
      <c r="I32" s="101">
        <f>[3]FA21!N32</f>
        <v>733979.38189000008</v>
      </c>
    </row>
    <row r="33" spans="1:9" ht="7.15" customHeight="1" x14ac:dyDescent="0.2">
      <c r="A33" s="119" t="s">
        <v>45</v>
      </c>
      <c r="B33" s="120">
        <f>[3]FA21!G33</f>
        <v>0</v>
      </c>
      <c r="C33" s="52">
        <f>[3]FA21!H33</f>
        <v>13.6413355</v>
      </c>
      <c r="D33" s="52">
        <f>[3]FA21!I33</f>
        <v>91.292014500000008</v>
      </c>
      <c r="E33" s="52">
        <f>[3]FA21!J33</f>
        <v>104.93335</v>
      </c>
      <c r="F33" s="101">
        <f>[3]FA21!K33</f>
        <v>0</v>
      </c>
      <c r="G33" s="52">
        <f>[3]FA21!L33</f>
        <v>0</v>
      </c>
      <c r="H33" s="52">
        <f>[3]FA21!M33</f>
        <v>704230.25800000003</v>
      </c>
      <c r="I33" s="101">
        <f>[3]FA21!N33</f>
        <v>704335.19134999998</v>
      </c>
    </row>
    <row r="34" spans="1:9" ht="7.15" customHeight="1" x14ac:dyDescent="0.2">
      <c r="A34" s="119" t="s">
        <v>46</v>
      </c>
      <c r="B34" s="120">
        <f>[3]FA21!G34</f>
        <v>0</v>
      </c>
      <c r="C34" s="52">
        <f>[3]FA21!H34</f>
        <v>0.11499280000000001</v>
      </c>
      <c r="D34" s="52">
        <f>[3]FA21!I34</f>
        <v>0.76956720000000001</v>
      </c>
      <c r="E34" s="52">
        <f>[3]FA21!J34</f>
        <v>0.88456000000000001</v>
      </c>
      <c r="F34" s="101">
        <f>[3]FA21!K34</f>
        <v>0</v>
      </c>
      <c r="G34" s="52">
        <f>[3]FA21!L34</f>
        <v>0</v>
      </c>
      <c r="H34" s="52">
        <f>[3]FA21!M34</f>
        <v>215602.60500000001</v>
      </c>
      <c r="I34" s="101">
        <f>[3]FA21!N34</f>
        <v>215603.48956000002</v>
      </c>
    </row>
    <row r="35" spans="1:9" ht="7.15" customHeight="1" x14ac:dyDescent="0.2">
      <c r="A35" s="121" t="s">
        <v>47</v>
      </c>
      <c r="B35" s="122">
        <f>[3]FA21!G35</f>
        <v>0</v>
      </c>
      <c r="C35" s="40">
        <f>[3]FA21!H35</f>
        <v>292.19983780000001</v>
      </c>
      <c r="D35" s="40">
        <f>[3]FA21!I35</f>
        <v>1955.4912222</v>
      </c>
      <c r="E35" s="40">
        <f>[3]FA21!J35</f>
        <v>2247.6910600000001</v>
      </c>
      <c r="F35" s="123">
        <f>[3]FA21!K35</f>
        <v>0</v>
      </c>
      <c r="G35" s="40">
        <f>[3]FA21!L35</f>
        <v>0</v>
      </c>
      <c r="H35" s="40">
        <f>[3]FA21!M35</f>
        <v>495709.41200000001</v>
      </c>
      <c r="I35" s="123">
        <f>[3]FA21!N35</f>
        <v>497957.10305999999</v>
      </c>
    </row>
    <row r="36" spans="1:9" ht="7.15" customHeight="1" x14ac:dyDescent="0.2">
      <c r="A36" s="119" t="s">
        <v>48</v>
      </c>
      <c r="B36" s="120">
        <f>[3]FA21!G36</f>
        <v>0</v>
      </c>
      <c r="C36" s="52">
        <f>[3]FA21!H36</f>
        <v>1.1421059</v>
      </c>
      <c r="D36" s="52">
        <f>[3]FA21!I36</f>
        <v>7.6433241000000001</v>
      </c>
      <c r="E36" s="52">
        <f>[3]FA21!J36</f>
        <v>8.7854299999999999</v>
      </c>
      <c r="F36" s="101">
        <f>[3]FA21!K36</f>
        <v>0</v>
      </c>
      <c r="G36" s="52">
        <f>[3]FA21!L36</f>
        <v>0</v>
      </c>
      <c r="H36" s="52">
        <f>[3]FA21!M36</f>
        <v>532571.04200000002</v>
      </c>
      <c r="I36" s="101">
        <f>[3]FA21!N36</f>
        <v>532579.82743000006</v>
      </c>
    </row>
    <row r="37" spans="1:9" ht="7.15" customHeight="1" x14ac:dyDescent="0.2">
      <c r="A37" s="119" t="s">
        <v>49</v>
      </c>
      <c r="B37" s="120">
        <f>[3]FA21!G37</f>
        <v>0</v>
      </c>
      <c r="C37" s="52">
        <f>[3]FA21!H37</f>
        <v>350.59523330000002</v>
      </c>
      <c r="D37" s="52">
        <f>[3]FA21!I37</f>
        <v>2346.2911767000001</v>
      </c>
      <c r="E37" s="52">
        <f>[3]FA21!J37</f>
        <v>2696.8864100000001</v>
      </c>
      <c r="F37" s="101">
        <f>[3]FA21!K37</f>
        <v>0</v>
      </c>
      <c r="G37" s="52">
        <f>[3]FA21!L37</f>
        <v>0</v>
      </c>
      <c r="H37" s="52">
        <f>[3]FA21!M37</f>
        <v>945143.16899999999</v>
      </c>
      <c r="I37" s="101">
        <f>[3]FA21!N37</f>
        <v>947840.05541000003</v>
      </c>
    </row>
    <row r="38" spans="1:9" ht="7.15" customHeight="1" x14ac:dyDescent="0.2">
      <c r="A38" s="119" t="s">
        <v>50</v>
      </c>
      <c r="B38" s="120">
        <f>[3]FA21!G38</f>
        <v>0</v>
      </c>
      <c r="C38" s="52">
        <f>[3]FA21!H38</f>
        <v>61.250989800000006</v>
      </c>
      <c r="D38" s="52">
        <f>[3]FA21!I38</f>
        <v>409.91047020000002</v>
      </c>
      <c r="E38" s="52">
        <f>[3]FA21!J38</f>
        <v>471.16146000000003</v>
      </c>
      <c r="F38" s="101">
        <f>[3]FA21!K38</f>
        <v>0</v>
      </c>
      <c r="G38" s="52">
        <f>[3]FA21!L38</f>
        <v>0</v>
      </c>
      <c r="H38" s="52">
        <f>[3]FA21!M38</f>
        <v>584676.027</v>
      </c>
      <c r="I38" s="101">
        <f>[3]FA21!N38</f>
        <v>585147.18845999998</v>
      </c>
    </row>
    <row r="39" spans="1:9" ht="7.15" customHeight="1" x14ac:dyDescent="0.2">
      <c r="A39" s="121" t="s">
        <v>51</v>
      </c>
      <c r="B39" s="122">
        <f>[3]FA21!G39</f>
        <v>0</v>
      </c>
      <c r="C39" s="40">
        <f>[3]FA21!H39</f>
        <v>24.472890000000003</v>
      </c>
      <c r="D39" s="40">
        <f>[3]FA21!I39</f>
        <v>163.78011000000001</v>
      </c>
      <c r="E39" s="40">
        <f>[3]FA21!J39</f>
        <v>188.25300000000001</v>
      </c>
      <c r="F39" s="123">
        <f>[3]FA21!K39</f>
        <v>0</v>
      </c>
      <c r="G39" s="40">
        <f>[3]FA21!L39</f>
        <v>0</v>
      </c>
      <c r="H39" s="40">
        <f>[3]FA21!M39</f>
        <v>496704.946</v>
      </c>
      <c r="I39" s="123">
        <f>[3]FA21!N39</f>
        <v>496893.19900000002</v>
      </c>
    </row>
    <row r="40" spans="1:9" ht="7.15" customHeight="1" x14ac:dyDescent="0.2">
      <c r="A40" s="119" t="s">
        <v>52</v>
      </c>
      <c r="B40" s="120">
        <f>[3]FA21!G40</f>
        <v>0</v>
      </c>
      <c r="C40" s="52">
        <f>[3]FA21!H40</f>
        <v>8.7346713999999999</v>
      </c>
      <c r="D40" s="52">
        <f>[3]FA21!I40</f>
        <v>58.455108600000003</v>
      </c>
      <c r="E40" s="52">
        <f>[3]FA21!J40</f>
        <v>67.189779999999999</v>
      </c>
      <c r="F40" s="101">
        <f>[3]FA21!K40</f>
        <v>0</v>
      </c>
      <c r="G40" s="52">
        <f>[3]FA21!L40</f>
        <v>0</v>
      </c>
      <c r="H40" s="52">
        <f>[3]FA21!M40</f>
        <v>802651.17799999996</v>
      </c>
      <c r="I40" s="101">
        <f>[3]FA21!N40</f>
        <v>802718.36777999997</v>
      </c>
    </row>
    <row r="41" spans="1:9" ht="7.15" customHeight="1" x14ac:dyDescent="0.2">
      <c r="A41" s="119" t="s">
        <v>53</v>
      </c>
      <c r="B41" s="120">
        <f>[3]FA21!G41</f>
        <v>0</v>
      </c>
      <c r="C41" s="52">
        <f>[3]FA21!H41</f>
        <v>2440.0493493999998</v>
      </c>
      <c r="D41" s="52">
        <f>[3]FA21!I41</f>
        <v>16329.561030599998</v>
      </c>
      <c r="E41" s="52">
        <f>[3]FA21!J41</f>
        <v>18769.610379999998</v>
      </c>
      <c r="F41" s="101">
        <f>[3]FA21!K41</f>
        <v>0</v>
      </c>
      <c r="G41" s="52">
        <f>[3]FA21!L41</f>
        <v>0</v>
      </c>
      <c r="H41" s="52">
        <f>[3]FA21!M41</f>
        <v>470916.967</v>
      </c>
      <c r="I41" s="101">
        <f>[3]FA21!N41</f>
        <v>489686.57738000003</v>
      </c>
    </row>
    <row r="42" spans="1:9" ht="7.15" customHeight="1" x14ac:dyDescent="0.2">
      <c r="A42" s="119" t="s">
        <v>54</v>
      </c>
      <c r="B42" s="120">
        <f>[3]FA21!G42</f>
        <v>0</v>
      </c>
      <c r="C42" s="52">
        <f>[3]FA21!H42</f>
        <v>0</v>
      </c>
      <c r="D42" s="52">
        <f>[3]FA21!I42</f>
        <v>0</v>
      </c>
      <c r="E42" s="52">
        <f>[3]FA21!J42</f>
        <v>0</v>
      </c>
      <c r="F42" s="101">
        <f>[3]FA21!K42</f>
        <v>0</v>
      </c>
      <c r="G42" s="52">
        <f>[3]FA21!L42</f>
        <v>0</v>
      </c>
      <c r="H42" s="52">
        <f>[3]FA21!M42</f>
        <v>312179.25100000005</v>
      </c>
      <c r="I42" s="101">
        <f>[3]FA21!N42</f>
        <v>312179.25100000005</v>
      </c>
    </row>
    <row r="43" spans="1:9" ht="7.15" customHeight="1" x14ac:dyDescent="0.2">
      <c r="A43" s="121" t="s">
        <v>55</v>
      </c>
      <c r="B43" s="122">
        <f>[3]FA21!G43</f>
        <v>0</v>
      </c>
      <c r="C43" s="40">
        <f>[3]FA21!H43</f>
        <v>526.91202590000012</v>
      </c>
      <c r="D43" s="40">
        <f>[3]FA21!I43</f>
        <v>3526.2574041000003</v>
      </c>
      <c r="E43" s="40">
        <f>[3]FA21!J43</f>
        <v>4053.1694300000004</v>
      </c>
      <c r="F43" s="123">
        <f>[3]FA21!K43</f>
        <v>0</v>
      </c>
      <c r="G43" s="40">
        <f>[3]FA21!L43</f>
        <v>0</v>
      </c>
      <c r="H43" s="40">
        <f>[3]FA21!M43</f>
        <v>299933.63799999998</v>
      </c>
      <c r="I43" s="123">
        <f>[3]FA21!N43</f>
        <v>303986.80742999999</v>
      </c>
    </row>
    <row r="44" spans="1:9" ht="7.15" customHeight="1" x14ac:dyDescent="0.2">
      <c r="A44" s="119" t="s">
        <v>56</v>
      </c>
      <c r="B44" s="120">
        <f>[3]FA21!G44</f>
        <v>0</v>
      </c>
      <c r="C44" s="52">
        <f>[3]FA21!H44</f>
        <v>252.09881970000001</v>
      </c>
      <c r="D44" s="52">
        <f>[3]FA21!I44</f>
        <v>1687.1228703000002</v>
      </c>
      <c r="E44" s="52">
        <f>[3]FA21!J44</f>
        <v>1939.2216900000001</v>
      </c>
      <c r="F44" s="101">
        <f>[3]FA21!K44</f>
        <v>0</v>
      </c>
      <c r="G44" s="52">
        <f>[3]FA21!L44</f>
        <v>0</v>
      </c>
      <c r="H44" s="52">
        <f>[3]FA21!M44</f>
        <v>195077.91999999998</v>
      </c>
      <c r="I44" s="101">
        <f>[3]FA21!N44</f>
        <v>197017.14168999999</v>
      </c>
    </row>
    <row r="45" spans="1:9" ht="7.15" customHeight="1" x14ac:dyDescent="0.2">
      <c r="A45" s="119" t="s">
        <v>57</v>
      </c>
      <c r="B45" s="120">
        <f>[3]FA21!G45</f>
        <v>0</v>
      </c>
      <c r="C45" s="52">
        <f>[3]FA21!H45</f>
        <v>68.415549800000008</v>
      </c>
      <c r="D45" s="52">
        <f>[3]FA21!I45</f>
        <v>457.85791019999999</v>
      </c>
      <c r="E45" s="52">
        <f>[3]FA21!J45</f>
        <v>526.27346</v>
      </c>
      <c r="F45" s="101">
        <f>[3]FA21!K45</f>
        <v>0</v>
      </c>
      <c r="G45" s="52">
        <f>[3]FA21!L45</f>
        <v>0</v>
      </c>
      <c r="H45" s="52">
        <f>[3]FA21!M45</f>
        <v>937852.91</v>
      </c>
      <c r="I45" s="101">
        <f>[3]FA21!N45</f>
        <v>938379.18346000009</v>
      </c>
    </row>
    <row r="46" spans="1:9" ht="7.15" customHeight="1" x14ac:dyDescent="0.2">
      <c r="A46" s="119" t="s">
        <v>58</v>
      </c>
      <c r="B46" s="120">
        <f>[3]FA21!G46</f>
        <v>0</v>
      </c>
      <c r="C46" s="52">
        <f>[3]FA21!H46</f>
        <v>7.3927893000000005</v>
      </c>
      <c r="D46" s="52">
        <f>[3]FA21!I46</f>
        <v>49.474820699999995</v>
      </c>
      <c r="E46" s="52">
        <f>[3]FA21!J46</f>
        <v>56.867609999999999</v>
      </c>
      <c r="F46" s="101">
        <f>[3]FA21!K46</f>
        <v>0</v>
      </c>
      <c r="G46" s="52">
        <f>[3]FA21!L46</f>
        <v>0</v>
      </c>
      <c r="H46" s="52">
        <f>[3]FA21!M46</f>
        <v>437310.57500000001</v>
      </c>
      <c r="I46" s="101">
        <f>[3]FA21!N46</f>
        <v>437367.44261000003</v>
      </c>
    </row>
    <row r="47" spans="1:9" ht="7.15" customHeight="1" x14ac:dyDescent="0.2">
      <c r="A47" s="121" t="s">
        <v>59</v>
      </c>
      <c r="B47" s="122">
        <f>[3]FA21!G47</f>
        <v>0</v>
      </c>
      <c r="C47" s="40">
        <f>[3]FA21!H47</f>
        <v>745.01119030000007</v>
      </c>
      <c r="D47" s="40">
        <f>[3]FA21!I47</f>
        <v>4985.8441197000002</v>
      </c>
      <c r="E47" s="40">
        <f>[3]FA21!J47</f>
        <v>5730.8553099999999</v>
      </c>
      <c r="F47" s="123">
        <f>[3]FA21!K47</f>
        <v>0</v>
      </c>
      <c r="G47" s="40">
        <f>[3]FA21!L47</f>
        <v>0</v>
      </c>
      <c r="H47" s="40">
        <f>[3]FA21!M47</f>
        <v>1812152.9979999999</v>
      </c>
      <c r="I47" s="123">
        <f>[3]FA21!N47</f>
        <v>1817883.8533099999</v>
      </c>
    </row>
    <row r="48" spans="1:9" ht="7.15" customHeight="1" x14ac:dyDescent="0.2">
      <c r="A48" s="119" t="s">
        <v>60</v>
      </c>
      <c r="B48" s="120">
        <f>[3]FA21!G48</f>
        <v>0</v>
      </c>
      <c r="C48" s="52">
        <f>[3]FA21!H48</f>
        <v>87.867837199999997</v>
      </c>
      <c r="D48" s="52">
        <f>[3]FA21!I48</f>
        <v>588.03860280000004</v>
      </c>
      <c r="E48" s="52">
        <f>[3]FA21!J48</f>
        <v>675.90643999999998</v>
      </c>
      <c r="F48" s="101">
        <f>[3]FA21!K48</f>
        <v>0</v>
      </c>
      <c r="G48" s="52">
        <f>[3]FA21!L48</f>
        <v>0</v>
      </c>
      <c r="H48" s="52">
        <f>[3]FA21!M48</f>
        <v>1151939.6629999999</v>
      </c>
      <c r="I48" s="101">
        <f>[3]FA21!N48</f>
        <v>1152615.56944</v>
      </c>
    </row>
    <row r="49" spans="1:9" ht="7.15" customHeight="1" x14ac:dyDescent="0.2">
      <c r="A49" s="119" t="s">
        <v>61</v>
      </c>
      <c r="B49" s="120">
        <f>[3]FA21!G49</f>
        <v>0</v>
      </c>
      <c r="C49" s="52">
        <f>[3]FA21!H49</f>
        <v>171.30825139999999</v>
      </c>
      <c r="D49" s="52">
        <f>[3]FA21!I49</f>
        <v>1146.4475285999999</v>
      </c>
      <c r="E49" s="52">
        <f>[3]FA21!J49</f>
        <v>1317.75578</v>
      </c>
      <c r="F49" s="101">
        <f>[3]FA21!K49</f>
        <v>0</v>
      </c>
      <c r="G49" s="52">
        <f>[3]FA21!L49</f>
        <v>0</v>
      </c>
      <c r="H49" s="52">
        <f>[3]FA21!M49</f>
        <v>283346.95799999998</v>
      </c>
      <c r="I49" s="101">
        <f>[3]FA21!N49</f>
        <v>284664.71377999999</v>
      </c>
    </row>
    <row r="50" spans="1:9" ht="7.15" customHeight="1" x14ac:dyDescent="0.2">
      <c r="A50" s="119" t="s">
        <v>62</v>
      </c>
      <c r="B50" s="120">
        <f>[3]FA21!G50</f>
        <v>0</v>
      </c>
      <c r="C50" s="52">
        <f>[3]FA21!H50</f>
        <v>0</v>
      </c>
      <c r="D50" s="52">
        <f>[3]FA21!I50</f>
        <v>0</v>
      </c>
      <c r="E50" s="52">
        <f>[3]FA21!J50</f>
        <v>0</v>
      </c>
      <c r="F50" s="101">
        <f>[3]FA21!K50</f>
        <v>0</v>
      </c>
      <c r="G50" s="52">
        <f>[3]FA21!L50</f>
        <v>0</v>
      </c>
      <c r="H50" s="52">
        <f>[3]FA21!M50</f>
        <v>1390286.7139999999</v>
      </c>
      <c r="I50" s="101">
        <f>[3]FA21!N50</f>
        <v>1390286.7139999999</v>
      </c>
    </row>
    <row r="51" spans="1:9" ht="7.15" customHeight="1" x14ac:dyDescent="0.2">
      <c r="A51" s="121" t="s">
        <v>63</v>
      </c>
      <c r="B51" s="122">
        <f>[3]FA21!G51</f>
        <v>0</v>
      </c>
      <c r="C51" s="40">
        <f>[3]FA21!H51</f>
        <v>0.14822860000000002</v>
      </c>
      <c r="D51" s="40">
        <f>[3]FA21!I51</f>
        <v>0.99199139999999997</v>
      </c>
      <c r="E51" s="40">
        <f>[3]FA21!J51</f>
        <v>1.14022</v>
      </c>
      <c r="F51" s="123">
        <f>[3]FA21!K51</f>
        <v>0</v>
      </c>
      <c r="G51" s="40">
        <f>[3]FA21!L51</f>
        <v>0</v>
      </c>
      <c r="H51" s="40">
        <f>[3]FA21!M51</f>
        <v>611302.875</v>
      </c>
      <c r="I51" s="123">
        <f>[3]FA21!N51</f>
        <v>611304.01521999994</v>
      </c>
    </row>
    <row r="52" spans="1:9" ht="7.15" customHeight="1" x14ac:dyDescent="0.2">
      <c r="A52" s="119" t="s">
        <v>64</v>
      </c>
      <c r="B52" s="120">
        <f>[3]FA21!G52</f>
        <v>0</v>
      </c>
      <c r="C52" s="52">
        <f>[3]FA21!H52</f>
        <v>1954.5845735</v>
      </c>
      <c r="D52" s="52">
        <f>[3]FA21!I52</f>
        <v>13080.681376499999</v>
      </c>
      <c r="E52" s="52">
        <f>[3]FA21!J52</f>
        <v>15035.265949999999</v>
      </c>
      <c r="F52" s="101">
        <f>[3]FA21!K52</f>
        <v>0</v>
      </c>
      <c r="G52" s="52">
        <f>[3]FA21!L52</f>
        <v>0</v>
      </c>
      <c r="H52" s="52">
        <f>[3]FA21!M52</f>
        <v>421620.41800000001</v>
      </c>
      <c r="I52" s="101">
        <f>[3]FA21!N52</f>
        <v>436655.68394999998</v>
      </c>
    </row>
    <row r="53" spans="1:9" ht="7.15" customHeight="1" x14ac:dyDescent="0.2">
      <c r="A53" s="119" t="s">
        <v>65</v>
      </c>
      <c r="B53" s="120">
        <f>[3]FA21!G53</f>
        <v>0</v>
      </c>
      <c r="C53" s="52">
        <f>[3]FA21!H53</f>
        <v>210.88996890000001</v>
      </c>
      <c r="D53" s="52">
        <f>[3]FA21!I53</f>
        <v>1411.3405611000001</v>
      </c>
      <c r="E53" s="52">
        <f>[3]FA21!J53</f>
        <v>1622.23053</v>
      </c>
      <c r="F53" s="101">
        <f>[3]FA21!K53</f>
        <v>0</v>
      </c>
      <c r="G53" s="52">
        <f>[3]FA21!L53</f>
        <v>0</v>
      </c>
      <c r="H53" s="52">
        <f>[3]FA21!M53</f>
        <v>1714775.308</v>
      </c>
      <c r="I53" s="101">
        <f>[3]FA21!N53</f>
        <v>1716397.53853</v>
      </c>
    </row>
    <row r="54" spans="1:9" ht="7.15" customHeight="1" x14ac:dyDescent="0.2">
      <c r="A54" s="119" t="s">
        <v>66</v>
      </c>
      <c r="B54" s="120">
        <f>[3]FA21!G54</f>
        <v>0</v>
      </c>
      <c r="C54" s="52">
        <f>[3]FA21!H54</f>
        <v>0</v>
      </c>
      <c r="D54" s="52">
        <f>[3]FA21!I54</f>
        <v>0</v>
      </c>
      <c r="E54" s="52">
        <f>[3]FA21!J54</f>
        <v>0</v>
      </c>
      <c r="F54" s="101">
        <f>[3]FA21!K54</f>
        <v>0</v>
      </c>
      <c r="G54" s="52">
        <f>[3]FA21!L54</f>
        <v>0</v>
      </c>
      <c r="H54" s="52">
        <f>[3]FA21!M54</f>
        <v>275957.90399999998</v>
      </c>
      <c r="I54" s="101">
        <f>[3]FA21!N54</f>
        <v>275957.90399999998</v>
      </c>
    </row>
    <row r="55" spans="1:9" ht="7.15" customHeight="1" x14ac:dyDescent="0.2">
      <c r="A55" s="121" t="s">
        <v>67</v>
      </c>
      <c r="B55" s="122">
        <f>[3]FA21!G55</f>
        <v>0</v>
      </c>
      <c r="C55" s="40">
        <f>[3]FA21!H55</f>
        <v>285.65309630000002</v>
      </c>
      <c r="D55" s="40">
        <f>[3]FA21!I55</f>
        <v>1911.6784137</v>
      </c>
      <c r="E55" s="40">
        <f>[3]FA21!J55</f>
        <v>2197.33151</v>
      </c>
      <c r="F55" s="123">
        <f>[3]FA21!K55</f>
        <v>0</v>
      </c>
      <c r="G55" s="40">
        <f>[3]FA21!L55</f>
        <v>0</v>
      </c>
      <c r="H55" s="40">
        <f>[3]FA21!M55</f>
        <v>733799.16299999994</v>
      </c>
      <c r="I55" s="123">
        <f>[3]FA21!N55</f>
        <v>735996.49450999999</v>
      </c>
    </row>
    <row r="56" spans="1:9" ht="7.15" customHeight="1" x14ac:dyDescent="0.2">
      <c r="A56" s="119" t="s">
        <v>68</v>
      </c>
      <c r="B56" s="120">
        <f>[3]FA21!G56</f>
        <v>0</v>
      </c>
      <c r="C56" s="52">
        <f>[3]FA21!H56</f>
        <v>158.39850000000001</v>
      </c>
      <c r="D56" s="52">
        <f>[3]FA21!I56</f>
        <v>1060.0515</v>
      </c>
      <c r="E56" s="52">
        <f>[3]FA21!J56</f>
        <v>1218.45</v>
      </c>
      <c r="F56" s="101">
        <f>[3]FA21!K56</f>
        <v>0</v>
      </c>
      <c r="G56" s="52">
        <f>[3]FA21!L56</f>
        <v>0</v>
      </c>
      <c r="H56" s="52">
        <f>[3]FA21!M56</f>
        <v>328409.57900000003</v>
      </c>
      <c r="I56" s="101">
        <f>[3]FA21!N56</f>
        <v>329628.02900000004</v>
      </c>
    </row>
    <row r="57" spans="1:9" ht="7.15" customHeight="1" x14ac:dyDescent="0.2">
      <c r="A57" s="119" t="s">
        <v>69</v>
      </c>
      <c r="B57" s="120">
        <f>[3]FA21!G57</f>
        <v>0</v>
      </c>
      <c r="C57" s="52">
        <f>[3]FA21!H57</f>
        <v>823.55600600000014</v>
      </c>
      <c r="D57" s="52">
        <f>[3]FA21!I57</f>
        <v>5511.4901940000009</v>
      </c>
      <c r="E57" s="52">
        <f>[3]FA21!J57</f>
        <v>6335.0462000000007</v>
      </c>
      <c r="F57" s="101">
        <f>[3]FA21!K57</f>
        <v>0</v>
      </c>
      <c r="G57" s="52">
        <f>[3]FA21!L57</f>
        <v>0</v>
      </c>
      <c r="H57" s="52">
        <f>[3]FA21!M57</f>
        <v>842424.60100000002</v>
      </c>
      <c r="I57" s="101">
        <f>[3]FA21!N57</f>
        <v>848759.64720000001</v>
      </c>
    </row>
    <row r="58" spans="1:9" ht="7.15" customHeight="1" x14ac:dyDescent="0.2">
      <c r="A58" s="119" t="s">
        <v>70</v>
      </c>
      <c r="B58" s="120">
        <f>[3]FA21!G58</f>
        <v>0</v>
      </c>
      <c r="C58" s="52">
        <f>[3]FA21!H58</f>
        <v>98.909513300000015</v>
      </c>
      <c r="D58" s="52">
        <f>[3]FA21!I58</f>
        <v>661.93289670000013</v>
      </c>
      <c r="E58" s="52">
        <f>[3]FA21!J58</f>
        <v>760.8424100000002</v>
      </c>
      <c r="F58" s="101">
        <f>[3]FA21!K58</f>
        <v>0</v>
      </c>
      <c r="G58" s="52">
        <f>[3]FA21!L58</f>
        <v>0</v>
      </c>
      <c r="H58" s="52">
        <f>[3]FA21!M58</f>
        <v>3265742.9980000001</v>
      </c>
      <c r="I58" s="101">
        <f>[3]FA21!N58</f>
        <v>3266503.8404100002</v>
      </c>
    </row>
    <row r="59" spans="1:9" ht="7.15" customHeight="1" x14ac:dyDescent="0.2">
      <c r="A59" s="121" t="s">
        <v>71</v>
      </c>
      <c r="B59" s="122">
        <f>[3]FA21!G59</f>
        <v>0</v>
      </c>
      <c r="C59" s="40">
        <f>[3]FA21!H59</f>
        <v>4.7296209999999999</v>
      </c>
      <c r="D59" s="40">
        <f>[3]FA21!I59</f>
        <v>31.652078999999993</v>
      </c>
      <c r="E59" s="40">
        <f>[3]FA21!J59</f>
        <v>36.381699999999995</v>
      </c>
      <c r="F59" s="123">
        <f>[3]FA21!K59</f>
        <v>0</v>
      </c>
      <c r="G59" s="40">
        <f>[3]FA21!L59</f>
        <v>0</v>
      </c>
      <c r="H59" s="40">
        <f>[3]FA21!M59</f>
        <v>438834.68400000001</v>
      </c>
      <c r="I59" s="123">
        <f>[3]FA21!N59</f>
        <v>438871.06570000004</v>
      </c>
    </row>
    <row r="60" spans="1:9" ht="7.15" customHeight="1" x14ac:dyDescent="0.2">
      <c r="A60" s="119" t="s">
        <v>72</v>
      </c>
      <c r="B60" s="120">
        <f>[3]FA21!G60</f>
        <v>0</v>
      </c>
      <c r="C60" s="52">
        <f>[3]FA21!H60</f>
        <v>0.9695218000000001</v>
      </c>
      <c r="D60" s="52">
        <f>[3]FA21!I60</f>
        <v>6.4883382000000003</v>
      </c>
      <c r="E60" s="52">
        <f>[3]FA21!J60</f>
        <v>7.4578600000000002</v>
      </c>
      <c r="F60" s="101">
        <f>[3]FA21!K60</f>
        <v>0</v>
      </c>
      <c r="G60" s="52">
        <f>[3]FA21!L60</f>
        <v>0</v>
      </c>
      <c r="H60" s="52">
        <f>[3]FA21!M60</f>
        <v>291640.81699999998</v>
      </c>
      <c r="I60" s="101">
        <f>[3]FA21!N60</f>
        <v>291648.27486</v>
      </c>
    </row>
    <row r="61" spans="1:9" ht="7.15" customHeight="1" x14ac:dyDescent="0.2">
      <c r="A61" s="119" t="s">
        <v>73</v>
      </c>
      <c r="B61" s="120">
        <f>[3]FA21!G61</f>
        <v>0</v>
      </c>
      <c r="C61" s="52">
        <f>[3]FA21!H61</f>
        <v>788.65148309999995</v>
      </c>
      <c r="D61" s="52">
        <f>[3]FA21!I61</f>
        <v>5277.8983869000003</v>
      </c>
      <c r="E61" s="52">
        <f>[3]FA21!J61</f>
        <v>6066.5498700000007</v>
      </c>
      <c r="F61" s="101">
        <f>[3]FA21!K61</f>
        <v>0</v>
      </c>
      <c r="G61" s="52">
        <f>[3]FA21!L61</f>
        <v>0</v>
      </c>
      <c r="H61" s="52">
        <f>[3]FA21!M61</f>
        <v>1248609.281</v>
      </c>
      <c r="I61" s="101">
        <f>[3]FA21!N61</f>
        <v>1254675.8308699999</v>
      </c>
    </row>
    <row r="62" spans="1:9" ht="7.15" customHeight="1" x14ac:dyDescent="0.2">
      <c r="A62" s="119" t="s">
        <v>74</v>
      </c>
      <c r="B62" s="120">
        <f>[3]FA21!G62</f>
        <v>0</v>
      </c>
      <c r="C62" s="52">
        <f>[3]FA21!H62</f>
        <v>1990.1588213000002</v>
      </c>
      <c r="D62" s="52">
        <f>[3]FA21!I62</f>
        <v>13318.755188700001</v>
      </c>
      <c r="E62" s="52">
        <f>[3]FA21!J62</f>
        <v>15308.91401</v>
      </c>
      <c r="F62" s="101">
        <f>[3]FA21!K62</f>
        <v>0</v>
      </c>
      <c r="G62" s="52">
        <f>[3]FA21!L62</f>
        <v>0</v>
      </c>
      <c r="H62" s="52">
        <f>[3]FA21!M62</f>
        <v>1028061.615</v>
      </c>
      <c r="I62" s="101">
        <f>[3]FA21!N62</f>
        <v>1043370.5290099999</v>
      </c>
    </row>
    <row r="63" spans="1:9" ht="7.15" customHeight="1" x14ac:dyDescent="0.2">
      <c r="A63" s="121" t="s">
        <v>75</v>
      </c>
      <c r="B63" s="122">
        <f>[3]FA21!G63</f>
        <v>0</v>
      </c>
      <c r="C63" s="40">
        <f>[3]FA21!H63</f>
        <v>11.939816200000001</v>
      </c>
      <c r="D63" s="40">
        <f>[3]FA21!I63</f>
        <v>79.904923800000006</v>
      </c>
      <c r="E63" s="40">
        <f>[3]FA21!J63</f>
        <v>91.844740000000002</v>
      </c>
      <c r="F63" s="123">
        <f>[3]FA21!K63</f>
        <v>0</v>
      </c>
      <c r="G63" s="40">
        <f>[3]FA21!L63</f>
        <v>0</v>
      </c>
      <c r="H63" s="40">
        <f>[3]FA21!M63</f>
        <v>388991.31199999998</v>
      </c>
      <c r="I63" s="123">
        <f>[3]FA21!N63</f>
        <v>389083.15673999995</v>
      </c>
    </row>
    <row r="64" spans="1:9" ht="7.15" customHeight="1" x14ac:dyDescent="0.2">
      <c r="A64" s="119" t="s">
        <v>76</v>
      </c>
      <c r="B64" s="120">
        <f>[3]FA21!G64</f>
        <v>0</v>
      </c>
      <c r="C64" s="52">
        <f>[3]FA21!H64</f>
        <v>12.491688300000002</v>
      </c>
      <c r="D64" s="52">
        <f>[3]FA21!I64</f>
        <v>83.598221699999996</v>
      </c>
      <c r="E64" s="52">
        <f>[3]FA21!J64</f>
        <v>96.089910000000003</v>
      </c>
      <c r="F64" s="101">
        <f>[3]FA21!K64</f>
        <v>0</v>
      </c>
      <c r="G64" s="52">
        <f>[3]FA21!L64</f>
        <v>0</v>
      </c>
      <c r="H64" s="52">
        <f>[3]FA21!M64</f>
        <v>846810.01699999999</v>
      </c>
      <c r="I64" s="101">
        <f>[3]FA21!N64</f>
        <v>846906.10690999997</v>
      </c>
    </row>
    <row r="65" spans="1:9" ht="7.15" customHeight="1" x14ac:dyDescent="0.2">
      <c r="A65" s="119" t="s">
        <v>77</v>
      </c>
      <c r="B65" s="120">
        <f>[3]FA21!G65</f>
        <v>0</v>
      </c>
      <c r="C65" s="52">
        <f>[3]FA21!H65</f>
        <v>146.07889270000001</v>
      </c>
      <c r="D65" s="52">
        <f>[3]FA21!I65</f>
        <v>977.60489730000006</v>
      </c>
      <c r="E65" s="52">
        <f>[3]FA21!J65</f>
        <v>1123.68379</v>
      </c>
      <c r="F65" s="101">
        <f>[3]FA21!K65</f>
        <v>0</v>
      </c>
      <c r="G65" s="52">
        <f>[3]FA21!L65</f>
        <v>0</v>
      </c>
      <c r="H65" s="52">
        <f>[3]FA21!M65</f>
        <v>361317.84399999998</v>
      </c>
      <c r="I65" s="101">
        <f>[3]FA21!N65</f>
        <v>362441.52778999996</v>
      </c>
    </row>
    <row r="66" spans="1:9" ht="7.15" customHeight="1" thickBot="1" x14ac:dyDescent="0.25">
      <c r="A66" s="121" t="s">
        <v>78</v>
      </c>
      <c r="B66" s="122">
        <f>[3]FA21!G66</f>
        <v>0</v>
      </c>
      <c r="C66" s="40">
        <f>[3]FA21!H66</f>
        <v>0</v>
      </c>
      <c r="D66" s="40">
        <f>[3]FA21!I66</f>
        <v>489159.37806150003</v>
      </c>
      <c r="E66" s="40">
        <f>[3]FA21!J66</f>
        <v>489159.37806150003</v>
      </c>
      <c r="F66" s="123">
        <f>[3]FA21!K66</f>
        <v>215562.76</v>
      </c>
      <c r="G66" s="40">
        <f>[3]FA21!L66</f>
        <v>1876031.7118099991</v>
      </c>
      <c r="H66" s="40">
        <f>[3]FA21!M66</f>
        <v>1467176.9863999579</v>
      </c>
      <c r="I66" s="123">
        <f>[3]FA21!N66</f>
        <v>4047930.8362714569</v>
      </c>
    </row>
    <row r="67" spans="1:9" ht="9.5" thickTop="1" x14ac:dyDescent="0.2">
      <c r="A67" s="124" t="s">
        <v>79</v>
      </c>
      <c r="B67" s="125">
        <f>[3]FA21!G67</f>
        <v>0</v>
      </c>
      <c r="C67" s="126">
        <f>[3]FA21!H67</f>
        <v>16287.351351700001</v>
      </c>
      <c r="D67" s="126">
        <f>[3]FA21!I67</f>
        <v>598159.34479980008</v>
      </c>
      <c r="E67" s="126">
        <f>[3]FA21!J67</f>
        <v>614446.69615149999</v>
      </c>
      <c r="F67" s="127">
        <f>[3]FA21!K67</f>
        <v>215562.76</v>
      </c>
      <c r="G67" s="126">
        <f>[3]FA21!L67</f>
        <v>1876031.7118099991</v>
      </c>
      <c r="H67" s="126">
        <f>[3]FA21!M67</f>
        <v>42718659.474399954</v>
      </c>
      <c r="I67" s="127">
        <f>[3]FA21!N67</f>
        <v>45424700.642361462</v>
      </c>
    </row>
    <row r="68" spans="1:9" x14ac:dyDescent="0.2">
      <c r="A68" s="22"/>
      <c r="B68" s="122">
        <f>[3]FA21!G68</f>
        <v>0</v>
      </c>
      <c r="C68" s="40">
        <f>[3]FA21!H68</f>
        <v>0</v>
      </c>
      <c r="D68" s="40">
        <f>[3]FA21!I68</f>
        <v>0</v>
      </c>
      <c r="E68" s="40">
        <f>[3]FA21!J68</f>
        <v>0</v>
      </c>
      <c r="F68" s="123">
        <f>[3]FA21!K68</f>
        <v>0</v>
      </c>
      <c r="G68" s="40">
        <f>[3]FA21!L68</f>
        <v>0</v>
      </c>
      <c r="H68" s="40">
        <f>[3]FA21!M68</f>
        <v>9609.2217400000009</v>
      </c>
      <c r="I68" s="123">
        <f>[3]FA21!N68</f>
        <v>9609.2217400000009</v>
      </c>
    </row>
    <row r="69" spans="1:9" x14ac:dyDescent="0.2">
      <c r="B69" s="1">
        <f>[3]FA21!G69</f>
        <v>0</v>
      </c>
      <c r="C69" s="1">
        <f>[3]FA21!H69</f>
        <v>0</v>
      </c>
      <c r="D69" s="1">
        <f>[3]FA21!I69</f>
        <v>0</v>
      </c>
      <c r="E69" s="1">
        <f>[3]FA21!J69</f>
        <v>0</v>
      </c>
      <c r="F69" s="1">
        <f>[3]FA21!K69</f>
        <v>0</v>
      </c>
      <c r="G69" s="1">
        <f>[3]FA21!L69</f>
        <v>0</v>
      </c>
      <c r="H69" s="1">
        <f>[3]FA21!M69</f>
        <v>25900.313969999999</v>
      </c>
      <c r="I69" s="1">
        <f>[3]FA21!N69</f>
        <v>25900.313969999999</v>
      </c>
    </row>
    <row r="70" spans="1:9" x14ac:dyDescent="0.2">
      <c r="B70" s="1">
        <f>[3]FA21!G70</f>
        <v>0</v>
      </c>
      <c r="C70" s="1">
        <f>[3]FA21!H70</f>
        <v>6.3097060000000003</v>
      </c>
      <c r="D70" s="1">
        <f>[3]FA21!I70</f>
        <v>42.226494000000002</v>
      </c>
      <c r="E70" s="1">
        <f>[3]FA21!J70</f>
        <v>48.536200000000001</v>
      </c>
      <c r="F70" s="1">
        <f>[3]FA21!K70</f>
        <v>0</v>
      </c>
      <c r="G70" s="1">
        <f>[3]FA21!L70</f>
        <v>0</v>
      </c>
      <c r="H70" s="1">
        <f>[3]FA21!M70</f>
        <v>95089.953540000017</v>
      </c>
      <c r="I70" s="1">
        <f>[3]FA21!N70</f>
        <v>95138.489740000019</v>
      </c>
    </row>
    <row r="71" spans="1:9" x14ac:dyDescent="0.2">
      <c r="B71" s="1">
        <f>[3]FA21!G71</f>
        <v>0</v>
      </c>
      <c r="C71" s="1">
        <f>[3]FA21!H71</f>
        <v>0</v>
      </c>
      <c r="D71" s="1">
        <f>[3]FA21!I71</f>
        <v>0</v>
      </c>
      <c r="E71" s="1">
        <f>[3]FA21!J71</f>
        <v>0</v>
      </c>
      <c r="F71" s="1">
        <f>[3]FA21!K71</f>
        <v>0</v>
      </c>
      <c r="G71" s="1">
        <f>[3]FA21!L71</f>
        <v>0</v>
      </c>
      <c r="H71" s="1">
        <f>[3]FA21!M71</f>
        <v>4335.9845699999996</v>
      </c>
      <c r="I71" s="1">
        <f>[3]FA21!N71</f>
        <v>4335.9845699999996</v>
      </c>
    </row>
    <row r="72" spans="1:9" x14ac:dyDescent="0.2">
      <c r="B72" s="1">
        <f>[3]FA21!G72</f>
        <v>0</v>
      </c>
      <c r="C72" s="1">
        <f>[3]FA21!H72</f>
        <v>0</v>
      </c>
      <c r="D72" s="1">
        <f>[3]FA21!I72</f>
        <v>0</v>
      </c>
      <c r="E72" s="1">
        <f>[3]FA21!J72</f>
        <v>0</v>
      </c>
      <c r="F72" s="1">
        <f>[3]FA21!K72</f>
        <v>0</v>
      </c>
      <c r="G72" s="1">
        <f>[3]FA21!L72</f>
        <v>0</v>
      </c>
      <c r="H72" s="1">
        <f>[3]FA21!M72</f>
        <v>13126.49028</v>
      </c>
      <c r="I72" s="1">
        <f>[3]FA21!N72</f>
        <v>13126.49028</v>
      </c>
    </row>
    <row r="73" spans="1:9" x14ac:dyDescent="0.2">
      <c r="B73" s="1">
        <f>[3]FA21!G73</f>
        <v>0</v>
      </c>
      <c r="C73" s="1">
        <f>[3]FA21!H73</f>
        <v>16293.661057700001</v>
      </c>
      <c r="D73" s="1">
        <f>[3]FA21!I73</f>
        <v>598201.57129380002</v>
      </c>
      <c r="E73" s="1">
        <f>[3]FA21!J73</f>
        <v>614495.23235149996</v>
      </c>
      <c r="F73" s="1">
        <f>[3]FA21!K73</f>
        <v>215562.76</v>
      </c>
      <c r="G73" s="1">
        <f>[3]FA21!L73</f>
        <v>1876031.7118099991</v>
      </c>
      <c r="H73" s="1">
        <f>[3]FA21!M73</f>
        <v>42866721.43849995</v>
      </c>
      <c r="I73" s="1">
        <f>[3]FA21!N73</f>
        <v>45572811.14266146</v>
      </c>
    </row>
    <row r="85" spans="2:6" ht="8.5" thickBot="1" x14ac:dyDescent="0.25"/>
    <row r="86" spans="2:6" ht="9" x14ac:dyDescent="0.2">
      <c r="B86" s="148" t="s">
        <v>192</v>
      </c>
      <c r="C86" s="149"/>
      <c r="D86" s="149"/>
      <c r="E86" s="149"/>
      <c r="F86" s="150"/>
    </row>
    <row r="87" spans="2:6" ht="9.5" thickBot="1" x14ac:dyDescent="0.25">
      <c r="B87" s="128" t="s">
        <v>179</v>
      </c>
      <c r="C87" s="129" t="s">
        <v>180</v>
      </c>
      <c r="D87" s="130" t="s">
        <v>181</v>
      </c>
      <c r="E87" s="129" t="s">
        <v>182</v>
      </c>
      <c r="F87" s="131" t="s">
        <v>183</v>
      </c>
    </row>
    <row r="88" spans="2:6" ht="9.5" thickBot="1" x14ac:dyDescent="0.25">
      <c r="B88" s="132" t="s">
        <v>186</v>
      </c>
      <c r="C88" s="133" t="s">
        <v>201</v>
      </c>
      <c r="D88" s="133" t="s">
        <v>202</v>
      </c>
      <c r="E88" s="134" t="s">
        <v>190</v>
      </c>
      <c r="F88" s="135" t="s">
        <v>186</v>
      </c>
    </row>
  </sheetData>
  <mergeCells count="1">
    <mergeCell ref="B86:F86"/>
  </mergeCells>
  <phoneticPr fontId="0" type="noConversion"/>
  <pageMargins left="0.75" right="0.75" top="1" bottom="1" header="0.5" footer="0.5"/>
  <pageSetup scale="84" orientation="landscape" verticalDpi="0" r:id="rId1"/>
  <headerFooter alignWithMargins="0"/>
  <rowBreaks count="1" manualBreakCount="1">
    <brk id="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2" ma:contentTypeDescription="Create a new document." ma:contentTypeScope="" ma:versionID="484d2efa884d8dd64f91c8a4402add00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9a07e2dc8beb0f635bab211688e61dac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B61056-8684-4CB7-ABF2-0DADCB2BE5D5}"/>
</file>

<file path=customXml/itemProps2.xml><?xml version="1.0" encoding="utf-8"?>
<ds:datastoreItem xmlns:ds="http://schemas.openxmlformats.org/officeDocument/2006/customXml" ds:itemID="{7A244CCE-3A09-4A0C-A75A-E05A1B60CE14}"/>
</file>

<file path=customXml/itemProps3.xml><?xml version="1.0" encoding="utf-8"?>
<ds:datastoreItem xmlns:ds="http://schemas.openxmlformats.org/officeDocument/2006/customXml" ds:itemID="{572B649C-B7F1-4D0F-82C4-B21888183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HF2</vt:lpstr>
      <vt:lpstr>SF2</vt:lpstr>
      <vt:lpstr>LGF2</vt:lpstr>
      <vt:lpstr>FA21</vt:lpstr>
      <vt:lpstr>\H</vt:lpstr>
      <vt:lpstr>\P</vt:lpstr>
      <vt:lpstr>\X</vt:lpstr>
      <vt:lpstr>EVENPRINT</vt:lpstr>
      <vt:lpstr>HF_2</vt:lpstr>
      <vt:lpstr>MARY</vt:lpstr>
      <vt:lpstr>ODD</vt:lpstr>
      <vt:lpstr>ODDPRINT</vt:lpstr>
      <vt:lpstr>PAGENUMBER</vt:lpstr>
      <vt:lpstr>'FA21'!Print_Area</vt:lpstr>
      <vt:lpstr>'HF2'!Print_Area</vt:lpstr>
      <vt:lpstr>'LGF2'!Print_Area</vt:lpstr>
      <vt:lpstr>'SF2'!Print_Area</vt:lpstr>
      <vt:lpstr>RATIO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2016-03-21T19:26:40Z</cp:lastPrinted>
  <dcterms:created xsi:type="dcterms:W3CDTF">2000-09-20T18:57:21Z</dcterms:created>
  <dcterms:modified xsi:type="dcterms:W3CDTF">2021-04-22T22:22:23Z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</Properties>
</file>