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S:\Share\HPM30\VM-1 backup\201805Update\07UpdatedVM1\finaL-web-posting_version\"/>
    </mc:Choice>
  </mc:AlternateContent>
  <bookViews>
    <workbookView xWindow="0" yWindow="0" windowWidth="23040" windowHeight="9800"/>
  </bookViews>
  <sheets>
    <sheet name="2016_VM1" sheetId="1" r:id="rId1"/>
  </sheets>
  <definedNames>
    <definedName name="_xlnm.Print_Area" localSheetId="0">'2016_VM1'!$A$1:$K$42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I24" i="1"/>
  <c r="K23" i="1"/>
  <c r="J23" i="1"/>
  <c r="I23" i="1"/>
  <c r="K22" i="1"/>
  <c r="J22" i="1"/>
  <c r="I22" i="1"/>
  <c r="K21" i="1"/>
  <c r="J21" i="1"/>
  <c r="I21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</calcChain>
</file>

<file path=xl/sharedStrings.xml><?xml version="1.0" encoding="utf-8"?>
<sst xmlns="http://schemas.openxmlformats.org/spreadsheetml/2006/main" count="54" uniqueCount="47">
  <si>
    <t>BY HIGHWAY CATEGORY AND VEHICLE TYPE</t>
  </si>
  <si>
    <t>Table VM-1</t>
  </si>
  <si>
    <t>SUBTOTALS</t>
  </si>
  <si>
    <t>SINGLE-UNIT</t>
  </si>
  <si>
    <t>ALL</t>
  </si>
  <si>
    <t xml:space="preserve">YEAR </t>
  </si>
  <si>
    <t>ITEM</t>
  </si>
  <si>
    <t>LIGHT DUTY</t>
  </si>
  <si>
    <t xml:space="preserve">LIGHT DUTY </t>
  </si>
  <si>
    <t>2-AXLE 6-TIRE</t>
  </si>
  <si>
    <t>MOTOR</t>
  </si>
  <si>
    <t>VEHICLES</t>
  </si>
  <si>
    <t>MOTOR-</t>
  </si>
  <si>
    <t>COMBINATION</t>
  </si>
  <si>
    <t>OR MORE AND</t>
  </si>
  <si>
    <t>SHORT WB 2/</t>
  </si>
  <si>
    <t>CYCLES</t>
  </si>
  <si>
    <t>LONG WB 2/</t>
  </si>
  <si>
    <t>TRUCKS  3/</t>
  </si>
  <si>
    <t>TRUCKS</t>
  </si>
  <si>
    <t>VEHICLES /2</t>
  </si>
  <si>
    <t xml:space="preserve"> Motor-Vehicle Travel:</t>
  </si>
  <si>
    <t xml:space="preserve">     (millions of vehicle-miles)</t>
  </si>
  <si>
    <t xml:space="preserve">  Interstate Rural</t>
  </si>
  <si>
    <t xml:space="preserve">  Other Arterial Rural</t>
  </si>
  <si>
    <t xml:space="preserve">  Other Rural</t>
  </si>
  <si>
    <t xml:space="preserve"> All Rural</t>
  </si>
  <si>
    <t xml:space="preserve">  Interstate Urban</t>
  </si>
  <si>
    <t xml:space="preserve">  Other Urban</t>
  </si>
  <si>
    <t xml:space="preserve"> All Urban  </t>
  </si>
  <si>
    <t xml:space="preserve"> Total Rural and Urban  5/</t>
  </si>
  <si>
    <t xml:space="preserve"> Number of motor vehicles</t>
  </si>
  <si>
    <t xml:space="preserve">  registered  2/</t>
  </si>
  <si>
    <t xml:space="preserve"> Average miles traveled</t>
  </si>
  <si>
    <t xml:space="preserve">  per vehicle</t>
  </si>
  <si>
    <t xml:space="preserve"> Person-miles of travel  4/</t>
  </si>
  <si>
    <t xml:space="preserve">  (millions)</t>
  </si>
  <si>
    <t xml:space="preserve"> Fuel consumed </t>
  </si>
  <si>
    <t xml:space="preserve">  (thousand gallons)</t>
  </si>
  <si>
    <t xml:space="preserve"> Average fuel consumption per</t>
  </si>
  <si>
    <t xml:space="preserve">  vehicle (gallons)</t>
  </si>
  <si>
    <t xml:space="preserve"> Average miles traveled per</t>
  </si>
  <si>
    <t xml:space="preserve">  gallon of fuel consumed</t>
  </si>
  <si>
    <t>ANNUAL VEHICLE DISTANCE TRAVELED IN MILES AND RELATED DATA - 2016(1)</t>
  </si>
  <si>
    <t>BUSES</t>
  </si>
  <si>
    <t>Revised: May 2018</t>
  </si>
  <si>
    <t xml:space="preserve">1/ The FHWA estimates national trends by using State reported Highway Performance and Monitoring System (HPMS) data, fuel consumption data (MF-21 and MF-27), vehicle registration data (MV-1, MV-9, and MV-10), other data such as the R. L. Polk vehicle data, and a host of modeling techniques. 
2/ Light Duty Vehicles Short WB - passenger cars, light trucks, vans and sport utility vehicles with a wheelbase (WB) equal to or less than 121 inches.  Light Duty Vehicles Long WB - large passenger cars, vans, pickup trucks, and sport/utility vehicles with wheelbases (WB) larger than 121 inches.  All Light Duty Vehicles - passenger cars, light trucks, vans and sport utility vehicles regardless of wheelbase.
3/ Single-Unit - single frame trucks that have 2-Axles and at least 6 tires or a gross vehicle weight rating exceeding 10,000 lbs.
4/  Starting with 2009 VM-1, vehicle occupancy is estimated by the FHWA from the 2009 National Household Travel Survey (NHTS) and the annual RL Polk Vehicle registration data; For  single unit truck and heavy trucks, 1 motor vehicle miles travelled = 1 person-miles traveled.
5/ VMT data are based on the latest HPMS data available; it may not match previous published results.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</si>
</sst>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#,##0.0_);\(#,##0.0\)"/>
    <numFmt numFmtId="167" formatCode="0.0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vantGarde"/>
      <family val="2"/>
    </font>
    <font>
      <sz val="10"/>
      <color indexed="8"/>
      <name val="AvantGarde"/>
      <family val="2"/>
    </font>
    <font>
      <b/>
      <sz val="10"/>
      <color indexed="8"/>
      <name val="AvantGarde"/>
      <family val="2"/>
    </font>
    <font>
      <b/>
      <sz val="20"/>
      <color indexed="8"/>
      <name val="AvantGarde"/>
      <family val="2"/>
    </font>
    <font>
      <sz val="10"/>
      <color indexed="8"/>
      <name val="Arial"/>
      <family val="2"/>
    </font>
    <font>
      <b/>
      <sz val="14"/>
      <color rgb="FFFF9999"/>
      <name val="Arial"/>
      <family val="2"/>
    </font>
    <font>
      <sz val="10"/>
      <color rgb="FFFF999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.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0" xfId="0" applyFont="1" applyFill="1" applyBorder="1" applyAlignment="1" applyProtection="1">
      <alignment horizontal="centerContinuous"/>
    </xf>
    <xf numFmtId="0" fontId="3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>
      <alignment horizontal="centerContinuous"/>
    </xf>
    <xf numFmtId="0" fontId="2" fillId="2" borderId="0" xfId="0" applyFont="1" applyFill="1" applyBorder="1" applyAlignment="1" applyProtection="1">
      <alignment horizontal="centerContinuous" vertical="top"/>
    </xf>
    <xf numFmtId="0" fontId="3" fillId="2" borderId="0" xfId="0" applyFont="1" applyFill="1" applyBorder="1" applyAlignment="1" applyProtection="1">
      <alignment horizontal="centerContinuous" vertical="top"/>
    </xf>
    <xf numFmtId="0" fontId="4" fillId="2" borderId="0" xfId="0" applyFont="1" applyFill="1" applyBorder="1" applyAlignment="1" applyProtection="1">
      <alignment horizontal="centerContinuous" vertical="top"/>
    </xf>
    <xf numFmtId="0" fontId="2" fillId="2" borderId="0" xfId="0" quotePrefix="1" applyFont="1" applyFill="1" applyBorder="1" applyAlignment="1" applyProtection="1">
      <alignment horizontal="centerContinuous" vertical="top"/>
    </xf>
    <xf numFmtId="0" fontId="5" fillId="2" borderId="0" xfId="0" applyFont="1" applyFill="1" applyBorder="1" applyAlignment="1" applyProtection="1">
      <alignment horizontal="center" vertical="center"/>
    </xf>
    <xf numFmtId="17" fontId="6" fillId="2" borderId="1" xfId="0" quotePrefix="1" applyNumberFormat="1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Continuous" vertical="center"/>
    </xf>
    <xf numFmtId="0" fontId="6" fillId="2" borderId="0" xfId="0" applyFont="1" applyFill="1" applyBorder="1" applyAlignment="1" applyProtection="1">
      <alignment horizontal="centerContinuous"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centerContinuous" vertical="center"/>
    </xf>
    <xf numFmtId="0" fontId="6" fillId="2" borderId="4" xfId="0" applyFont="1" applyFill="1" applyBorder="1" applyAlignment="1" applyProtection="1">
      <alignment horizontal="centerContinuous"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0" xfId="0" applyFont="1" applyFill="1" applyBorder="1" applyProtection="1"/>
    <xf numFmtId="0" fontId="6" fillId="2" borderId="11" xfId="0" applyFont="1" applyFill="1" applyBorder="1" applyProtection="1"/>
    <xf numFmtId="0" fontId="6" fillId="3" borderId="12" xfId="0" applyFont="1" applyFill="1" applyBorder="1" applyProtection="1"/>
    <xf numFmtId="0" fontId="6" fillId="3" borderId="13" xfId="0" applyFont="1" applyFill="1" applyBorder="1" applyProtection="1"/>
    <xf numFmtId="0" fontId="6" fillId="3" borderId="14" xfId="0" applyFont="1" applyFill="1" applyBorder="1" applyProtection="1"/>
    <xf numFmtId="0" fontId="6" fillId="2" borderId="0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165" fontId="6" fillId="2" borderId="2" xfId="1" applyNumberFormat="1" applyFont="1" applyFill="1" applyBorder="1" applyAlignment="1" applyProtection="1">
      <alignment horizontal="right" vertical="center"/>
    </xf>
    <xf numFmtId="165" fontId="6" fillId="2" borderId="18" xfId="1" applyNumberFormat="1" applyFont="1" applyFill="1" applyBorder="1" applyAlignment="1" applyProtection="1">
      <alignment horizontal="right" vertical="center"/>
    </xf>
    <xf numFmtId="37" fontId="10" fillId="2" borderId="15" xfId="0" applyNumberFormat="1" applyFont="1" applyFill="1" applyBorder="1" applyAlignment="1" applyProtection="1">
      <alignment horizontal="right" vertical="center"/>
    </xf>
    <xf numFmtId="37" fontId="10" fillId="2" borderId="16" xfId="0" applyNumberFormat="1" applyFont="1" applyFill="1" applyBorder="1" applyAlignment="1" applyProtection="1">
      <alignment horizontal="right" vertical="center"/>
    </xf>
    <xf numFmtId="37" fontId="10" fillId="2" borderId="17" xfId="0" applyNumberFormat="1" applyFont="1" applyFill="1" applyBorder="1" applyAlignment="1" applyProtection="1">
      <alignment horizontal="right" vertical="center"/>
    </xf>
    <xf numFmtId="37" fontId="10" fillId="2" borderId="2" xfId="0" applyNumberFormat="1" applyFont="1" applyFill="1" applyBorder="1" applyAlignment="1" applyProtection="1">
      <alignment horizontal="right" vertical="center"/>
    </xf>
    <xf numFmtId="37" fontId="10" fillId="2" borderId="18" xfId="0" applyNumberFormat="1" applyFont="1" applyFill="1" applyBorder="1" applyAlignment="1" applyProtection="1">
      <alignment horizontal="right" vertical="center"/>
    </xf>
    <xf numFmtId="37" fontId="10" fillId="3" borderId="15" xfId="0" applyNumberFormat="1" applyFont="1" applyFill="1" applyBorder="1" applyAlignment="1" applyProtection="1">
      <alignment horizontal="right" vertical="center"/>
    </xf>
    <xf numFmtId="37" fontId="10" fillId="3" borderId="16" xfId="0" applyNumberFormat="1" applyFont="1" applyFill="1" applyBorder="1" applyAlignment="1" applyProtection="1">
      <alignment horizontal="right" vertical="center"/>
    </xf>
    <xf numFmtId="164" fontId="6" fillId="2" borderId="18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 vertical="center"/>
    </xf>
    <xf numFmtId="165" fontId="6" fillId="2" borderId="17" xfId="1" applyNumberFormat="1" applyFont="1" applyFill="1" applyBorder="1" applyAlignment="1" applyProtection="1">
      <alignment horizontal="right" vertical="center"/>
    </xf>
    <xf numFmtId="164" fontId="6" fillId="2" borderId="19" xfId="0" applyNumberFormat="1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left" vertical="center"/>
    </xf>
    <xf numFmtId="165" fontId="6" fillId="2" borderId="10" xfId="1" applyNumberFormat="1" applyFont="1" applyFill="1" applyBorder="1" applyAlignment="1" applyProtection="1">
      <alignment horizontal="right" vertical="center"/>
    </xf>
    <xf numFmtId="165" fontId="6" fillId="2" borderId="11" xfId="1" applyNumberFormat="1" applyFont="1" applyFill="1" applyBorder="1" applyAlignment="1" applyProtection="1">
      <alignment horizontal="right" vertical="center"/>
    </xf>
    <xf numFmtId="37" fontId="10" fillId="3" borderId="12" xfId="0" applyNumberFormat="1" applyFont="1" applyFill="1" applyBorder="1" applyAlignment="1" applyProtection="1">
      <alignment horizontal="right" vertical="center"/>
    </xf>
    <xf numFmtId="37" fontId="10" fillId="3" borderId="13" xfId="0" applyNumberFormat="1" applyFont="1" applyFill="1" applyBorder="1" applyAlignment="1" applyProtection="1">
      <alignment horizontal="right" vertical="center"/>
    </xf>
    <xf numFmtId="37" fontId="10" fillId="3" borderId="14" xfId="0" applyNumberFormat="1" applyFont="1" applyFill="1" applyBorder="1" applyAlignment="1" applyProtection="1">
      <alignment horizontal="right" vertical="center"/>
    </xf>
    <xf numFmtId="165" fontId="6" fillId="2" borderId="21" xfId="1" applyNumberFormat="1" applyFont="1" applyFill="1" applyBorder="1" applyAlignment="1" applyProtection="1">
      <alignment horizontal="right" vertical="center"/>
    </xf>
    <xf numFmtId="165" fontId="6" fillId="2" borderId="1" xfId="1" applyNumberFormat="1" applyFont="1" applyFill="1" applyBorder="1" applyAlignment="1" applyProtection="1">
      <alignment horizontal="right" vertical="center"/>
    </xf>
    <xf numFmtId="37" fontId="10" fillId="3" borderId="22" xfId="0" applyNumberFormat="1" applyFont="1" applyFill="1" applyBorder="1" applyAlignment="1" applyProtection="1">
      <alignment horizontal="right" vertical="center"/>
    </xf>
    <xf numFmtId="37" fontId="10" fillId="3" borderId="23" xfId="0" applyNumberFormat="1" applyFont="1" applyFill="1" applyBorder="1" applyAlignment="1" applyProtection="1">
      <alignment horizontal="right" vertical="center"/>
    </xf>
    <xf numFmtId="37" fontId="10" fillId="3" borderId="24" xfId="0" applyNumberFormat="1" applyFont="1" applyFill="1" applyBorder="1" applyAlignment="1" applyProtection="1">
      <alignment horizontal="right" vertical="center"/>
    </xf>
    <xf numFmtId="0" fontId="6" fillId="2" borderId="10" xfId="0" applyFont="1" applyFill="1" applyBorder="1" applyAlignment="1" applyProtection="1">
      <alignment horizontal="left" vertical="center"/>
    </xf>
    <xf numFmtId="37" fontId="10" fillId="3" borderId="17" xfId="0" applyNumberFormat="1" applyFont="1" applyFill="1" applyBorder="1" applyAlignment="1" applyProtection="1">
      <alignment horizontal="right" vertical="center"/>
    </xf>
    <xf numFmtId="164" fontId="6" fillId="2" borderId="25" xfId="0" applyNumberFormat="1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left" vertical="center"/>
    </xf>
    <xf numFmtId="164" fontId="6" fillId="2" borderId="10" xfId="0" applyNumberFormat="1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left" vertical="center"/>
    </xf>
    <xf numFmtId="165" fontId="6" fillId="2" borderId="0" xfId="1" applyNumberFormat="1" applyFont="1" applyFill="1" applyBorder="1" applyAlignment="1" applyProtection="1">
      <alignment horizontal="right" vertical="center"/>
    </xf>
    <xf numFmtId="165" fontId="10" fillId="3" borderId="27" xfId="0" applyNumberFormat="1" applyFont="1" applyFill="1" applyBorder="1" applyAlignment="1" applyProtection="1">
      <alignment horizontal="right" vertical="center"/>
    </xf>
    <xf numFmtId="165" fontId="10" fillId="3" borderId="16" xfId="0" applyNumberFormat="1" applyFont="1" applyFill="1" applyBorder="1" applyAlignment="1" applyProtection="1">
      <alignment horizontal="right" vertical="center"/>
    </xf>
    <xf numFmtId="165" fontId="10" fillId="3" borderId="17" xfId="0" applyNumberFormat="1" applyFont="1" applyFill="1" applyBorder="1" applyAlignment="1" applyProtection="1">
      <alignment horizontal="right" vertical="center"/>
    </xf>
    <xf numFmtId="164" fontId="6" fillId="2" borderId="28" xfId="0" applyNumberFormat="1" applyFont="1" applyFill="1" applyBorder="1" applyAlignment="1" applyProtection="1">
      <alignment horizontal="left" vertical="center"/>
    </xf>
    <xf numFmtId="165" fontId="10" fillId="3" borderId="15" xfId="0" applyNumberFormat="1" applyFont="1" applyFill="1" applyBorder="1" applyAlignment="1" applyProtection="1">
      <alignment horizontal="right" vertical="center"/>
    </xf>
    <xf numFmtId="165" fontId="10" fillId="2" borderId="2" xfId="1" applyNumberFormat="1" applyFont="1" applyFill="1" applyBorder="1" applyAlignment="1" applyProtection="1">
      <alignment horizontal="right" vertical="center"/>
    </xf>
    <xf numFmtId="165" fontId="10" fillId="2" borderId="18" xfId="1" applyNumberFormat="1" applyFont="1" applyFill="1" applyBorder="1" applyAlignment="1" applyProtection="1">
      <alignment horizontal="right" vertical="center"/>
    </xf>
    <xf numFmtId="165" fontId="6" fillId="2" borderId="27" xfId="1" applyNumberFormat="1" applyFont="1" applyFill="1" applyBorder="1" applyAlignment="1" applyProtection="1">
      <alignment horizontal="right" vertical="center"/>
    </xf>
    <xf numFmtId="165" fontId="6" fillId="2" borderId="16" xfId="1" applyNumberFormat="1" applyFont="1" applyFill="1" applyBorder="1" applyAlignment="1" applyProtection="1">
      <alignment horizontal="right" vertical="center"/>
    </xf>
    <xf numFmtId="37" fontId="10" fillId="3" borderId="27" xfId="0" applyNumberFormat="1" applyFont="1" applyFill="1" applyBorder="1" applyAlignment="1" applyProtection="1">
      <alignment horizontal="right" vertical="center"/>
    </xf>
    <xf numFmtId="37" fontId="10" fillId="3" borderId="29" xfId="0" applyNumberFormat="1" applyFont="1" applyFill="1" applyBorder="1" applyAlignment="1" applyProtection="1">
      <alignment horizontal="right" vertical="center"/>
    </xf>
    <xf numFmtId="164" fontId="6" fillId="2" borderId="30" xfId="0" applyNumberFormat="1" applyFont="1" applyFill="1" applyBorder="1" applyAlignment="1" applyProtection="1">
      <alignment horizontal="center" vertical="center"/>
    </xf>
    <xf numFmtId="37" fontId="10" fillId="2" borderId="27" xfId="0" applyNumberFormat="1" applyFont="1" applyFill="1" applyBorder="1" applyAlignment="1" applyProtection="1">
      <alignment horizontal="right" vertical="center"/>
    </xf>
    <xf numFmtId="166" fontId="10" fillId="0" borderId="2" xfId="0" applyNumberFormat="1" applyFont="1" applyFill="1" applyBorder="1" applyAlignment="1" applyProtection="1">
      <alignment horizontal="right" vertical="center"/>
    </xf>
    <xf numFmtId="166" fontId="10" fillId="0" borderId="18" xfId="0" applyNumberFormat="1" applyFont="1" applyFill="1" applyBorder="1" applyAlignment="1" applyProtection="1">
      <alignment horizontal="right" vertical="center"/>
    </xf>
    <xf numFmtId="166" fontId="10" fillId="0" borderId="27" xfId="0" applyNumberFormat="1" applyFont="1" applyFill="1" applyBorder="1" applyAlignment="1" applyProtection="1">
      <alignment horizontal="right" vertical="center"/>
    </xf>
    <xf numFmtId="166" fontId="10" fillId="0" borderId="16" xfId="0" applyNumberFormat="1" applyFont="1" applyFill="1" applyBorder="1" applyAlignment="1" applyProtection="1">
      <alignment horizontal="right" vertical="center"/>
    </xf>
    <xf numFmtId="166" fontId="10" fillId="0" borderId="17" xfId="0" applyNumberFormat="1" applyFont="1" applyFill="1" applyBorder="1" applyAlignment="1" applyProtection="1">
      <alignment horizontal="right" vertical="center"/>
    </xf>
    <xf numFmtId="164" fontId="6" fillId="2" borderId="2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166" fontId="10" fillId="2" borderId="2" xfId="0" applyNumberFormat="1" applyFont="1" applyFill="1" applyBorder="1" applyAlignment="1" applyProtection="1">
      <alignment horizontal="right" vertical="center"/>
    </xf>
    <xf numFmtId="166" fontId="10" fillId="2" borderId="18" xfId="0" applyNumberFormat="1" applyFont="1" applyFill="1" applyBorder="1" applyAlignment="1" applyProtection="1">
      <alignment horizontal="right" vertical="center"/>
    </xf>
    <xf numFmtId="166" fontId="10" fillId="2" borderId="27" xfId="0" applyNumberFormat="1" applyFont="1" applyFill="1" applyBorder="1" applyAlignment="1" applyProtection="1">
      <alignment horizontal="right" vertical="center"/>
    </xf>
    <xf numFmtId="166" fontId="10" fillId="2" borderId="16" xfId="0" applyNumberFormat="1" applyFont="1" applyFill="1" applyBorder="1" applyAlignment="1" applyProtection="1">
      <alignment horizontal="right" vertical="center"/>
    </xf>
    <xf numFmtId="166" fontId="10" fillId="2" borderId="17" xfId="0" applyNumberFormat="1" applyFont="1" applyFill="1" applyBorder="1" applyAlignment="1" applyProtection="1">
      <alignment horizontal="right" vertical="center"/>
    </xf>
    <xf numFmtId="164" fontId="3" fillId="2" borderId="19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 applyProtection="1">
      <alignment horizontal="left" vertical="top"/>
    </xf>
    <xf numFmtId="167" fontId="3" fillId="2" borderId="11" xfId="0" applyNumberFormat="1" applyFont="1" applyFill="1" applyBorder="1" applyAlignment="1" applyProtection="1">
      <alignment horizontal="right"/>
    </xf>
    <xf numFmtId="167" fontId="3" fillId="2" borderId="14" xfId="0" applyNumberFormat="1" applyFont="1" applyFill="1" applyBorder="1" applyAlignment="1" applyProtection="1">
      <alignment horizontal="right"/>
    </xf>
    <xf numFmtId="165" fontId="6" fillId="2" borderId="19" xfId="1" applyNumberFormat="1" applyFont="1" applyFill="1" applyBorder="1" applyAlignment="1" applyProtection="1">
      <alignment horizontal="right" vertical="center"/>
    </xf>
    <xf numFmtId="165" fontId="6" fillId="2" borderId="14" xfId="1" applyNumberFormat="1" applyFont="1" applyFill="1" applyBorder="1" applyAlignment="1" applyProtection="1">
      <alignment horizontal="right" vertical="center"/>
    </xf>
    <xf numFmtId="165" fontId="6" fillId="2" borderId="25" xfId="1" applyNumberFormat="1" applyFont="1" applyFill="1" applyBorder="1" applyAlignment="1" applyProtection="1">
      <alignment horizontal="right" vertical="center"/>
    </xf>
    <xf numFmtId="165" fontId="6" fillId="2" borderId="24" xfId="1" applyNumberFormat="1" applyFont="1" applyFill="1" applyBorder="1" applyAlignment="1" applyProtection="1">
      <alignment horizontal="right" vertical="center"/>
    </xf>
    <xf numFmtId="0" fontId="11" fillId="4" borderId="31" xfId="0" applyFont="1" applyFill="1" applyBorder="1" applyAlignment="1" applyProtection="1">
      <alignment horizontal="left" vertical="center" wrapText="1"/>
    </xf>
    <xf numFmtId="0" fontId="11" fillId="4" borderId="32" xfId="0" applyFont="1" applyFill="1" applyBorder="1" applyAlignment="1" applyProtection="1">
      <alignment horizontal="left" vertical="center"/>
    </xf>
    <xf numFmtId="0" fontId="11" fillId="4" borderId="33" xfId="0" applyFont="1" applyFill="1" applyBorder="1" applyAlignment="1" applyProtection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2"/>
  <sheetViews>
    <sheetView tabSelected="1" topLeftCell="A28" zoomScale="90" zoomScaleNormal="90" zoomScalePageLayoutView="50" workbookViewId="0">
      <selection activeCell="A42" sqref="A42:K42"/>
    </sheetView>
  </sheetViews>
  <sheetFormatPr defaultRowHeight="14.5"/>
  <cols>
    <col min="1" max="1" width="11" customWidth="1"/>
    <col min="2" max="2" width="28.7265625" customWidth="1"/>
    <col min="3" max="3" width="19" bestFit="1" customWidth="1"/>
    <col min="4" max="4" width="16.26953125" bestFit="1" customWidth="1"/>
    <col min="5" max="5" width="15.26953125" bestFit="1" customWidth="1"/>
    <col min="6" max="6" width="18" bestFit="1" customWidth="1"/>
    <col min="7" max="8" width="16.26953125" bestFit="1" customWidth="1"/>
    <col min="9" max="9" width="17.54296875" customWidth="1"/>
    <col min="10" max="10" width="15.54296875" customWidth="1"/>
    <col min="11" max="11" width="16.54296875" customWidth="1"/>
  </cols>
  <sheetData>
    <row r="1" spans="1:11" ht="18">
      <c r="A1" s="1" t="s">
        <v>43</v>
      </c>
      <c r="B1" s="2"/>
      <c r="C1" s="2"/>
      <c r="D1" s="2"/>
      <c r="E1" s="2"/>
      <c r="F1" s="3"/>
      <c r="G1" s="3"/>
      <c r="H1" s="3"/>
      <c r="I1" s="2"/>
      <c r="J1" s="2"/>
      <c r="K1" s="2"/>
    </row>
    <row r="2" spans="1:11" ht="18">
      <c r="A2" s="4" t="s">
        <v>0</v>
      </c>
      <c r="B2" s="5"/>
      <c r="C2" s="5"/>
      <c r="D2" s="5"/>
      <c r="E2" s="5"/>
      <c r="F2" s="6"/>
      <c r="G2" s="6"/>
      <c r="H2" s="6"/>
      <c r="I2" s="5"/>
      <c r="J2" s="5"/>
      <c r="K2" s="5"/>
    </row>
    <row r="3" spans="1:11" ht="25">
      <c r="A3" s="7"/>
      <c r="B3" s="5"/>
      <c r="C3" s="5"/>
      <c r="D3" s="5"/>
      <c r="E3" s="5"/>
      <c r="F3" s="8"/>
      <c r="G3" s="6"/>
      <c r="H3" s="6"/>
      <c r="I3" s="5"/>
      <c r="J3" s="5"/>
      <c r="K3" s="5"/>
    </row>
    <row r="4" spans="1:11" ht="18">
      <c r="A4" s="9" t="s">
        <v>45</v>
      </c>
      <c r="B4" s="10"/>
      <c r="C4" s="11"/>
      <c r="D4" s="12"/>
      <c r="E4" s="12"/>
      <c r="F4" s="11"/>
      <c r="G4" s="10"/>
      <c r="H4" s="10"/>
      <c r="I4" s="10"/>
      <c r="J4" s="10"/>
      <c r="K4" s="13" t="s">
        <v>1</v>
      </c>
    </row>
    <row r="5" spans="1:11">
      <c r="A5" s="14"/>
      <c r="B5" s="15"/>
      <c r="C5" s="16"/>
      <c r="D5" s="17"/>
      <c r="E5" s="18"/>
      <c r="F5" s="15"/>
      <c r="G5" s="18"/>
      <c r="H5" s="15"/>
      <c r="I5" s="19" t="s">
        <v>2</v>
      </c>
      <c r="J5" s="20"/>
      <c r="K5" s="21"/>
    </row>
    <row r="6" spans="1:11">
      <c r="A6" s="14"/>
      <c r="B6" s="22"/>
      <c r="C6" s="16"/>
      <c r="D6" s="17"/>
      <c r="E6" s="18"/>
      <c r="F6" s="15"/>
      <c r="G6" s="14"/>
      <c r="H6" s="15"/>
      <c r="I6" s="23"/>
      <c r="J6" s="24" t="s">
        <v>3</v>
      </c>
      <c r="K6" s="25" t="s">
        <v>4</v>
      </c>
    </row>
    <row r="7" spans="1:11">
      <c r="A7" s="14" t="s">
        <v>5</v>
      </c>
      <c r="B7" s="26" t="s">
        <v>6</v>
      </c>
      <c r="C7" s="14" t="s">
        <v>7</v>
      </c>
      <c r="D7" s="22"/>
      <c r="E7" s="18"/>
      <c r="F7" s="27" t="s">
        <v>8</v>
      </c>
      <c r="G7" s="14"/>
      <c r="H7" s="17"/>
      <c r="I7" s="28" t="s">
        <v>4</v>
      </c>
      <c r="J7" s="29" t="s">
        <v>9</v>
      </c>
      <c r="K7" s="25" t="s">
        <v>10</v>
      </c>
    </row>
    <row r="8" spans="1:11">
      <c r="A8" s="14"/>
      <c r="B8" s="22"/>
      <c r="C8" s="14" t="s">
        <v>11</v>
      </c>
      <c r="D8" s="26" t="s">
        <v>12</v>
      </c>
      <c r="E8" s="14" t="s">
        <v>44</v>
      </c>
      <c r="F8" s="17" t="s">
        <v>11</v>
      </c>
      <c r="G8" s="14" t="s">
        <v>3</v>
      </c>
      <c r="H8" s="27" t="s">
        <v>13</v>
      </c>
      <c r="I8" s="28" t="s">
        <v>7</v>
      </c>
      <c r="J8" s="29" t="s">
        <v>14</v>
      </c>
      <c r="K8" s="25" t="s">
        <v>11</v>
      </c>
    </row>
    <row r="9" spans="1:11">
      <c r="A9" s="14"/>
      <c r="B9" s="22"/>
      <c r="C9" s="30" t="s">
        <v>15</v>
      </c>
      <c r="D9" s="26" t="s">
        <v>16</v>
      </c>
      <c r="E9" s="18"/>
      <c r="F9" s="17" t="s">
        <v>17</v>
      </c>
      <c r="G9" s="16" t="s">
        <v>18</v>
      </c>
      <c r="H9" s="17" t="s">
        <v>19</v>
      </c>
      <c r="I9" s="28" t="s">
        <v>20</v>
      </c>
      <c r="J9" s="29" t="s">
        <v>13</v>
      </c>
      <c r="K9" s="21"/>
    </row>
    <row r="10" spans="1:11">
      <c r="A10" s="14"/>
      <c r="B10" s="15"/>
      <c r="C10" s="18"/>
      <c r="D10" s="15"/>
      <c r="E10" s="18"/>
      <c r="F10" s="17"/>
      <c r="G10" s="16"/>
      <c r="H10" s="17"/>
      <c r="I10" s="31"/>
      <c r="J10" s="32" t="s">
        <v>19</v>
      </c>
      <c r="K10" s="21"/>
    </row>
    <row r="11" spans="1:11">
      <c r="A11" s="33"/>
      <c r="B11" s="34" t="s">
        <v>21</v>
      </c>
      <c r="C11" s="35"/>
      <c r="D11" s="36"/>
      <c r="E11" s="35"/>
      <c r="F11" s="36"/>
      <c r="G11" s="35"/>
      <c r="H11" s="36"/>
      <c r="I11" s="37"/>
      <c r="J11" s="38"/>
      <c r="K11" s="39"/>
    </row>
    <row r="12" spans="1:11">
      <c r="A12" s="14"/>
      <c r="B12" s="40" t="s">
        <v>22</v>
      </c>
      <c r="C12" s="18"/>
      <c r="D12" s="15"/>
      <c r="E12" s="18"/>
      <c r="F12" s="15"/>
      <c r="G12" s="18"/>
      <c r="H12" s="15"/>
      <c r="I12" s="41"/>
      <c r="J12" s="42"/>
      <c r="K12" s="43"/>
    </row>
    <row r="13" spans="1:11">
      <c r="A13" s="44">
        <v>2016</v>
      </c>
      <c r="B13" s="40" t="s">
        <v>23</v>
      </c>
      <c r="C13" s="45">
        <v>139460.3540556595</v>
      </c>
      <c r="D13" s="45">
        <v>1094.5620138168479</v>
      </c>
      <c r="E13" s="45">
        <v>1739.8355810121875</v>
      </c>
      <c r="F13" s="45">
        <v>44086.04871686425</v>
      </c>
      <c r="G13" s="45">
        <v>9905.1187969308412</v>
      </c>
      <c r="H13" s="46">
        <v>50430.354020316365</v>
      </c>
      <c r="I13" s="47">
        <f>C13+F13</f>
        <v>183546.40277252375</v>
      </c>
      <c r="J13" s="48">
        <f>G13+H13</f>
        <v>60335.47281724721</v>
      </c>
      <c r="K13" s="49">
        <f>SUM(C13:H13)</f>
        <v>246716.2731846</v>
      </c>
    </row>
    <row r="14" spans="1:11">
      <c r="A14" s="44">
        <v>2015</v>
      </c>
      <c r="B14" s="40"/>
      <c r="C14" s="45">
        <v>133746.65912692857</v>
      </c>
      <c r="D14" s="45">
        <v>1185.1410924586182</v>
      </c>
      <c r="E14" s="45">
        <v>1642.5218634381692</v>
      </c>
      <c r="F14" s="45">
        <v>42100.332549039435</v>
      </c>
      <c r="G14" s="45">
        <v>9622.8339963616127</v>
      </c>
      <c r="H14" s="46">
        <v>47468.128941073592</v>
      </c>
      <c r="I14" s="47">
        <f t="shared" ref="I14:I24" si="0">C14+F14</f>
        <v>175846.99167596799</v>
      </c>
      <c r="J14" s="48">
        <f t="shared" ref="J14:J24" si="1">G14+H14</f>
        <v>57090.962937435208</v>
      </c>
      <c r="K14" s="49">
        <f t="shared" ref="K14:K24" si="2">SUM(C14:H14)</f>
        <v>235765.6175693</v>
      </c>
    </row>
    <row r="15" spans="1:11">
      <c r="A15" s="44">
        <v>2016</v>
      </c>
      <c r="B15" s="40" t="s">
        <v>24</v>
      </c>
      <c r="C15" s="50">
        <v>226036.37537824304</v>
      </c>
      <c r="D15" s="50">
        <v>2632.9644326610396</v>
      </c>
      <c r="E15" s="50">
        <v>2115.5707647900699</v>
      </c>
      <c r="F15" s="50">
        <v>91655.101053573861</v>
      </c>
      <c r="G15" s="50">
        <v>16370.801812519445</v>
      </c>
      <c r="H15" s="51">
        <v>28793.692686362523</v>
      </c>
      <c r="I15" s="52">
        <f t="shared" si="0"/>
        <v>317691.47643181693</v>
      </c>
      <c r="J15" s="53">
        <f t="shared" si="1"/>
        <v>45164.49449888197</v>
      </c>
      <c r="K15" s="49">
        <f t="shared" si="2"/>
        <v>367604.50612814998</v>
      </c>
    </row>
    <row r="16" spans="1:11">
      <c r="A16" s="44">
        <v>2015</v>
      </c>
      <c r="B16" s="40"/>
      <c r="C16" s="50">
        <v>221643.12561549261</v>
      </c>
      <c r="D16" s="50">
        <v>2709.803633340051</v>
      </c>
      <c r="E16" s="50">
        <v>1966.0690450205218</v>
      </c>
      <c r="F16" s="50">
        <v>86304.472871178761</v>
      </c>
      <c r="G16" s="50">
        <v>16170.996639098867</v>
      </c>
      <c r="H16" s="51">
        <v>28636.173105719146</v>
      </c>
      <c r="I16" s="52">
        <f t="shared" si="0"/>
        <v>307947.59848667134</v>
      </c>
      <c r="J16" s="53">
        <f t="shared" si="1"/>
        <v>44807.169744818013</v>
      </c>
      <c r="K16" s="49">
        <f t="shared" si="2"/>
        <v>357430.64090984996</v>
      </c>
    </row>
    <row r="17" spans="1:11">
      <c r="A17" s="54">
        <v>2016</v>
      </c>
      <c r="B17" s="55" t="s">
        <v>25</v>
      </c>
      <c r="C17" s="45">
        <v>212456.90897911307</v>
      </c>
      <c r="D17" s="45">
        <v>2855.8639174294344</v>
      </c>
      <c r="E17" s="45">
        <v>1946.1190399798256</v>
      </c>
      <c r="F17" s="45">
        <v>90026.448103527073</v>
      </c>
      <c r="G17" s="45">
        <v>15563.168894866516</v>
      </c>
      <c r="H17" s="46">
        <v>12375.413940828104</v>
      </c>
      <c r="I17" s="52">
        <f t="shared" si="0"/>
        <v>302483.35708264017</v>
      </c>
      <c r="J17" s="53">
        <f t="shared" si="1"/>
        <v>27938.582835694622</v>
      </c>
      <c r="K17" s="56">
        <f t="shared" si="2"/>
        <v>335223.92287574406</v>
      </c>
    </row>
    <row r="18" spans="1:11">
      <c r="A18" s="54">
        <v>2015</v>
      </c>
      <c r="B18" s="55"/>
      <c r="C18" s="45">
        <v>212993.00160023302</v>
      </c>
      <c r="D18" s="45">
        <v>2790.2445295950506</v>
      </c>
      <c r="E18" s="45">
        <v>2002.4479467152923</v>
      </c>
      <c r="F18" s="45">
        <v>88205.520285778141</v>
      </c>
      <c r="G18" s="45">
        <v>16173.667247810952</v>
      </c>
      <c r="H18" s="46">
        <v>13543.387580312577</v>
      </c>
      <c r="I18" s="52">
        <f t="shared" si="0"/>
        <v>301198.52188601118</v>
      </c>
      <c r="J18" s="53">
        <f t="shared" si="1"/>
        <v>29717.054828123531</v>
      </c>
      <c r="K18" s="56">
        <f t="shared" si="2"/>
        <v>335708.26919044496</v>
      </c>
    </row>
    <row r="19" spans="1:11">
      <c r="A19" s="57">
        <v>2016</v>
      </c>
      <c r="B19" s="58" t="s">
        <v>26</v>
      </c>
      <c r="C19" s="59">
        <v>577953.63841301564</v>
      </c>
      <c r="D19" s="59">
        <v>6583.3903639073214</v>
      </c>
      <c r="E19" s="59">
        <v>5801.5253857820826</v>
      </c>
      <c r="F19" s="59">
        <v>225767.59787396519</v>
      </c>
      <c r="G19" s="59">
        <v>41839.089504316806</v>
      </c>
      <c r="H19" s="105">
        <v>91599.460647506989</v>
      </c>
      <c r="I19" s="61">
        <v>803721.2362869808</v>
      </c>
      <c r="J19" s="62">
        <v>133438.55015182382</v>
      </c>
      <c r="K19" s="106">
        <v>949544.70218849403</v>
      </c>
    </row>
    <row r="20" spans="1:11">
      <c r="A20" s="54">
        <v>2015</v>
      </c>
      <c r="B20" s="55"/>
      <c r="C20" s="64">
        <v>568382.78634265414</v>
      </c>
      <c r="D20" s="64">
        <v>6685.1892553937196</v>
      </c>
      <c r="E20" s="64">
        <v>5611.0388551739834</v>
      </c>
      <c r="F20" s="64">
        <v>216610.32570599634</v>
      </c>
      <c r="G20" s="64">
        <v>41967.497883271433</v>
      </c>
      <c r="H20" s="107">
        <v>89647.689627105312</v>
      </c>
      <c r="I20" s="66">
        <v>784993.11204865051</v>
      </c>
      <c r="J20" s="67">
        <v>131615.18751037677</v>
      </c>
      <c r="K20" s="108">
        <v>928904.52766959497</v>
      </c>
    </row>
    <row r="21" spans="1:11">
      <c r="A21" s="57">
        <v>2016</v>
      </c>
      <c r="B21" s="69" t="s">
        <v>27</v>
      </c>
      <c r="C21" s="56">
        <v>392837.5284966664</v>
      </c>
      <c r="D21" s="45">
        <v>2938.8289496444809</v>
      </c>
      <c r="E21" s="45">
        <v>2541.7767132706063</v>
      </c>
      <c r="F21" s="45">
        <v>99523.230115268569</v>
      </c>
      <c r="G21" s="45">
        <v>18555.189109546678</v>
      </c>
      <c r="H21" s="46">
        <v>41991.27360519128</v>
      </c>
      <c r="I21" s="52">
        <f t="shared" si="0"/>
        <v>492360.75861193496</v>
      </c>
      <c r="J21" s="53">
        <f t="shared" si="1"/>
        <v>60546.462714737958</v>
      </c>
      <c r="K21" s="70">
        <f t="shared" si="2"/>
        <v>558387.82698958798</v>
      </c>
    </row>
    <row r="22" spans="1:11">
      <c r="A22" s="54">
        <v>2015</v>
      </c>
      <c r="B22" s="55"/>
      <c r="C22" s="56">
        <v>383244.89004099276</v>
      </c>
      <c r="D22" s="45">
        <v>2529.7908255949901</v>
      </c>
      <c r="E22" s="45">
        <v>2520.6171894829245</v>
      </c>
      <c r="F22" s="45">
        <v>94123.659311061187</v>
      </c>
      <c r="G22" s="45">
        <v>17540.471368195267</v>
      </c>
      <c r="H22" s="46">
        <v>41226.866195617775</v>
      </c>
      <c r="I22" s="52">
        <f t="shared" si="0"/>
        <v>477368.54935205396</v>
      </c>
      <c r="J22" s="53">
        <f t="shared" si="1"/>
        <v>58767.337563813038</v>
      </c>
      <c r="K22" s="70">
        <f t="shared" si="2"/>
        <v>541186.29493094492</v>
      </c>
    </row>
    <row r="23" spans="1:11">
      <c r="A23" s="54">
        <v>2016</v>
      </c>
      <c r="B23" s="55" t="s">
        <v>28</v>
      </c>
      <c r="C23" s="56">
        <v>1220972.9713746652</v>
      </c>
      <c r="D23" s="45">
        <v>10923.08563302513</v>
      </c>
      <c r="E23" s="45">
        <v>8006.2112090677765</v>
      </c>
      <c r="F23" s="45">
        <v>332663.25328551041</v>
      </c>
      <c r="G23" s="45">
        <v>52943.663018816456</v>
      </c>
      <c r="H23" s="46">
        <v>40966.24402165736</v>
      </c>
      <c r="I23" s="52">
        <f t="shared" si="0"/>
        <v>1553636.2246601756</v>
      </c>
      <c r="J23" s="53">
        <f t="shared" si="1"/>
        <v>93909.907040473816</v>
      </c>
      <c r="K23" s="70">
        <f t="shared" si="2"/>
        <v>1666475.4285427423</v>
      </c>
    </row>
    <row r="24" spans="1:11">
      <c r="A24" s="71">
        <v>2015</v>
      </c>
      <c r="B24" s="72"/>
      <c r="C24" s="56">
        <v>1196212.8005742335</v>
      </c>
      <c r="D24" s="45">
        <v>10391.334664602738</v>
      </c>
      <c r="E24" s="45">
        <v>8098.2120904420826</v>
      </c>
      <c r="F24" s="45">
        <v>321118.45971584239</v>
      </c>
      <c r="G24" s="45">
        <v>50089.349198140422</v>
      </c>
      <c r="H24" s="46">
        <v>39371.722177163785</v>
      </c>
      <c r="I24" s="52">
        <f t="shared" si="0"/>
        <v>1517331.260290076</v>
      </c>
      <c r="J24" s="53">
        <f t="shared" si="1"/>
        <v>89461.071375304207</v>
      </c>
      <c r="K24" s="70">
        <f t="shared" si="2"/>
        <v>1625281.8784204249</v>
      </c>
    </row>
    <row r="25" spans="1:11">
      <c r="A25" s="54">
        <v>2016</v>
      </c>
      <c r="B25" s="55" t="s">
        <v>29</v>
      </c>
      <c r="C25" s="59">
        <v>1613810.4998713315</v>
      </c>
      <c r="D25" s="60">
        <v>13861.914582669611</v>
      </c>
      <c r="E25" s="59">
        <v>10547.987922338383</v>
      </c>
      <c r="F25" s="60">
        <v>432186.48340077896</v>
      </c>
      <c r="G25" s="59">
        <v>71498.852128363127</v>
      </c>
      <c r="H25" s="60">
        <v>82957.517626848639</v>
      </c>
      <c r="I25" s="61">
        <v>2045996.9832721106</v>
      </c>
      <c r="J25" s="62">
        <v>154456.36975521175</v>
      </c>
      <c r="K25" s="63">
        <v>2224863.2555323299</v>
      </c>
    </row>
    <row r="26" spans="1:11">
      <c r="A26" s="44">
        <v>2015</v>
      </c>
      <c r="B26" s="40"/>
      <c r="C26" s="64">
        <v>1579457.6906152263</v>
      </c>
      <c r="D26" s="65">
        <v>12921.125490197728</v>
      </c>
      <c r="E26" s="64">
        <v>10618.829279925007</v>
      </c>
      <c r="F26" s="65">
        <v>415242.11902690359</v>
      </c>
      <c r="G26" s="64">
        <v>67629.820566335693</v>
      </c>
      <c r="H26" s="65">
        <v>80598.588372781553</v>
      </c>
      <c r="I26" s="66">
        <v>1994699.8096421298</v>
      </c>
      <c r="J26" s="67">
        <v>148228.40893911725</v>
      </c>
      <c r="K26" s="68">
        <v>2166468.1733513698</v>
      </c>
    </row>
    <row r="27" spans="1:11">
      <c r="A27" s="73">
        <v>2016</v>
      </c>
      <c r="B27" s="74" t="s">
        <v>30</v>
      </c>
      <c r="C27" s="45">
        <v>2191764.138284347</v>
      </c>
      <c r="D27" s="60">
        <v>20445.304946576933</v>
      </c>
      <c r="E27" s="59">
        <v>16349.513308120466</v>
      </c>
      <c r="F27" s="60">
        <v>657954.08127474412</v>
      </c>
      <c r="G27" s="59">
        <v>113337.94163267993</v>
      </c>
      <c r="H27" s="60">
        <v>174556.97827435564</v>
      </c>
      <c r="I27" s="61">
        <v>2849718.2195590911</v>
      </c>
      <c r="J27" s="62">
        <v>287894.91990703554</v>
      </c>
      <c r="K27" s="63">
        <v>3174407.9577208241</v>
      </c>
    </row>
    <row r="28" spans="1:11">
      <c r="A28" s="44">
        <v>2015</v>
      </c>
      <c r="B28" s="40"/>
      <c r="C28" s="64">
        <v>2147840.4769578804</v>
      </c>
      <c r="D28" s="65">
        <v>19606.314745591448</v>
      </c>
      <c r="E28" s="64">
        <v>16229.86813509899</v>
      </c>
      <c r="F28" s="65">
        <v>631852.44473289989</v>
      </c>
      <c r="G28" s="64">
        <v>109597.31844960712</v>
      </c>
      <c r="H28" s="65">
        <v>170246.27799988686</v>
      </c>
      <c r="I28" s="66">
        <v>2779692.9216907802</v>
      </c>
      <c r="J28" s="67">
        <v>279843.59644949401</v>
      </c>
      <c r="K28" s="68">
        <v>3095372.7010209644</v>
      </c>
    </row>
    <row r="29" spans="1:11">
      <c r="A29" s="73">
        <v>2016</v>
      </c>
      <c r="B29" s="74" t="s">
        <v>31</v>
      </c>
      <c r="C29" s="45">
        <v>192774508</v>
      </c>
      <c r="D29" s="75">
        <v>8679380</v>
      </c>
      <c r="E29" s="45">
        <v>976161</v>
      </c>
      <c r="F29" s="75">
        <v>54870473</v>
      </c>
      <c r="G29" s="45">
        <v>8746518</v>
      </c>
      <c r="H29" s="75">
        <v>2752043</v>
      </c>
      <c r="I29" s="76">
        <v>247644981</v>
      </c>
      <c r="J29" s="77">
        <v>11498561</v>
      </c>
      <c r="K29" s="78">
        <v>268799083</v>
      </c>
    </row>
    <row r="30" spans="1:11">
      <c r="A30" s="44">
        <v>2015</v>
      </c>
      <c r="B30" s="79" t="s">
        <v>32</v>
      </c>
      <c r="C30" s="45">
        <v>189618308</v>
      </c>
      <c r="D30" s="75">
        <v>8600936</v>
      </c>
      <c r="E30" s="45">
        <v>888907</v>
      </c>
      <c r="F30" s="75">
        <v>53298884</v>
      </c>
      <c r="G30" s="45">
        <v>8456302</v>
      </c>
      <c r="H30" s="75">
        <v>2746882</v>
      </c>
      <c r="I30" s="80">
        <v>242917192</v>
      </c>
      <c r="J30" s="77">
        <v>11203184</v>
      </c>
      <c r="K30" s="78">
        <v>263610219</v>
      </c>
    </row>
    <row r="31" spans="1:11">
      <c r="A31" s="44">
        <v>2016</v>
      </c>
      <c r="B31" s="40" t="s">
        <v>33</v>
      </c>
      <c r="C31" s="45">
        <v>11369.57454086381</v>
      </c>
      <c r="D31" s="75">
        <v>2355.6181370762579</v>
      </c>
      <c r="E31" s="45">
        <v>16748.787657077537</v>
      </c>
      <c r="F31" s="75">
        <v>11991.04081487951</v>
      </c>
      <c r="G31" s="45">
        <v>12958.064184247942</v>
      </c>
      <c r="H31" s="75">
        <v>63428.143482625688</v>
      </c>
      <c r="I31" s="47">
        <v>11507.272257454277</v>
      </c>
      <c r="J31" s="48">
        <v>25037.473811465235</v>
      </c>
      <c r="K31" s="49">
        <v>11809.59370207682</v>
      </c>
    </row>
    <row r="32" spans="1:11">
      <c r="A32" s="44">
        <v>2015</v>
      </c>
      <c r="B32" s="79" t="s">
        <v>34</v>
      </c>
      <c r="C32" s="45">
        <v>11327.178792028248</v>
      </c>
      <c r="D32" s="75">
        <v>2279.5559396781287</v>
      </c>
      <c r="E32" s="45">
        <v>18258.229640557438</v>
      </c>
      <c r="F32" s="75">
        <v>11854.890709023099</v>
      </c>
      <c r="G32" s="45">
        <v>12960.430983851702</v>
      </c>
      <c r="H32" s="75">
        <v>61978.00924826289</v>
      </c>
      <c r="I32" s="47">
        <v>11442.964982448753</v>
      </c>
      <c r="J32" s="48">
        <v>24978.934243112853</v>
      </c>
      <c r="K32" s="49">
        <v>11742.233335123341</v>
      </c>
    </row>
    <row r="33" spans="1:11">
      <c r="A33" s="44">
        <v>2016</v>
      </c>
      <c r="B33" s="40" t="s">
        <v>35</v>
      </c>
      <c r="C33" s="81">
        <v>3699794.4380078609</v>
      </c>
      <c r="D33" s="81">
        <v>23725.111955421387</v>
      </c>
      <c r="E33" s="81">
        <v>346609.68213215383</v>
      </c>
      <c r="F33" s="81">
        <v>1075233.5052042801</v>
      </c>
      <c r="G33" s="81">
        <v>113337.94163267993</v>
      </c>
      <c r="H33" s="82">
        <v>174556.97827435564</v>
      </c>
      <c r="I33" s="83">
        <v>4775027.9432121413</v>
      </c>
      <c r="J33" s="84">
        <v>287894.91990703554</v>
      </c>
      <c r="K33" s="56">
        <v>5433257.6572067514</v>
      </c>
    </row>
    <row r="34" spans="1:11">
      <c r="A34" s="44">
        <v>2015</v>
      </c>
      <c r="B34" s="79" t="s">
        <v>36</v>
      </c>
      <c r="C34" s="81">
        <v>3628378.8815517384</v>
      </c>
      <c r="D34" s="81">
        <v>22751.532128664399</v>
      </c>
      <c r="E34" s="81">
        <v>344073.2044640985</v>
      </c>
      <c r="F34" s="81">
        <v>1028773.6840018815</v>
      </c>
      <c r="G34" s="81">
        <v>109597.31844960712</v>
      </c>
      <c r="H34" s="82">
        <v>170246.27799988686</v>
      </c>
      <c r="I34" s="83">
        <v>4657152.5655536195</v>
      </c>
      <c r="J34" s="84">
        <v>279843.59644949401</v>
      </c>
      <c r="K34" s="56">
        <v>5303820.898595877</v>
      </c>
    </row>
    <row r="35" spans="1:11">
      <c r="A35" s="44">
        <v>2016</v>
      </c>
      <c r="B35" s="40" t="s">
        <v>37</v>
      </c>
      <c r="C35" s="50">
        <v>91487810.255699903</v>
      </c>
      <c r="D35" s="50">
        <v>465802.23959061777</v>
      </c>
      <c r="E35" s="50">
        <v>2225795.4334467482</v>
      </c>
      <c r="F35" s="50">
        <v>37818755.208391048</v>
      </c>
      <c r="G35" s="50">
        <v>15338478.727611165</v>
      </c>
      <c r="H35" s="51">
        <v>29554641.135260534</v>
      </c>
      <c r="I35" s="85">
        <v>129306565.46409094</v>
      </c>
      <c r="J35" s="86">
        <v>44893119.862871699</v>
      </c>
      <c r="K35" s="70">
        <v>176891283</v>
      </c>
    </row>
    <row r="36" spans="1:11">
      <c r="A36" s="87">
        <v>2015</v>
      </c>
      <c r="B36" s="79" t="s">
        <v>38</v>
      </c>
      <c r="C36" s="50">
        <v>90031266.015609905</v>
      </c>
      <c r="D36" s="50">
        <v>447878.66715096514</v>
      </c>
      <c r="E36" s="50">
        <v>2228068.0413744943</v>
      </c>
      <c r="F36" s="50">
        <v>36437330.269110955</v>
      </c>
      <c r="G36" s="50">
        <v>14850509.536823468</v>
      </c>
      <c r="H36" s="51">
        <v>28885913.52587764</v>
      </c>
      <c r="I36" s="85">
        <v>126468596.28472087</v>
      </c>
      <c r="J36" s="86">
        <v>43736423.062701106</v>
      </c>
      <c r="K36" s="70">
        <v>172880966.05594742</v>
      </c>
    </row>
    <row r="37" spans="1:11">
      <c r="A37" s="44">
        <v>2016</v>
      </c>
      <c r="B37" s="40" t="s">
        <v>39</v>
      </c>
      <c r="C37" s="50">
        <v>474.5845869605327</v>
      </c>
      <c r="D37" s="50">
        <v>53.667685893533616</v>
      </c>
      <c r="E37" s="50">
        <v>2280.1519764124446</v>
      </c>
      <c r="F37" s="50">
        <v>689.23690904561806</v>
      </c>
      <c r="G37" s="50">
        <v>1753.6668566406845</v>
      </c>
      <c r="H37" s="51">
        <v>10739.164008433201</v>
      </c>
      <c r="I37" s="88">
        <v>522.14490655916404</v>
      </c>
      <c r="J37" s="48">
        <v>3904.2380923031756</v>
      </c>
      <c r="K37" s="49">
        <v>658.07993474442026</v>
      </c>
    </row>
    <row r="38" spans="1:11">
      <c r="A38" s="44">
        <v>2015</v>
      </c>
      <c r="B38" s="79" t="s">
        <v>40</v>
      </c>
      <c r="C38" s="50">
        <v>474.80260194922693</v>
      </c>
      <c r="D38" s="50">
        <v>52.073247278082889</v>
      </c>
      <c r="E38" s="50">
        <v>2506.525476089731</v>
      </c>
      <c r="F38" s="50">
        <v>683.64152369702435</v>
      </c>
      <c r="G38" s="50">
        <v>1756.1470175525269</v>
      </c>
      <c r="H38" s="51">
        <v>10515.891664031305</v>
      </c>
      <c r="I38" s="88">
        <v>520.62431334510438</v>
      </c>
      <c r="J38" s="48">
        <v>3903.9279425117988</v>
      </c>
      <c r="K38" s="49">
        <v>655.82042574740785</v>
      </c>
    </row>
    <row r="39" spans="1:11">
      <c r="A39" s="44">
        <v>2016</v>
      </c>
      <c r="B39" s="40" t="s">
        <v>41</v>
      </c>
      <c r="C39" s="89">
        <v>23.956897997214828</v>
      </c>
      <c r="D39" s="89">
        <v>43.892672058738519</v>
      </c>
      <c r="E39" s="89">
        <v>7.3454698767184015</v>
      </c>
      <c r="F39" s="89">
        <v>17.397560486833804</v>
      </c>
      <c r="G39" s="89">
        <v>7.3891253262722572</v>
      </c>
      <c r="H39" s="90">
        <v>5.906245908230578</v>
      </c>
      <c r="I39" s="91">
        <v>22.038465017853031</v>
      </c>
      <c r="J39" s="92">
        <v>6.4128962474968345</v>
      </c>
      <c r="K39" s="93">
        <v>17.945530745688718</v>
      </c>
    </row>
    <row r="40" spans="1:11">
      <c r="A40" s="94">
        <v>2015</v>
      </c>
      <c r="B40" s="95" t="s">
        <v>42</v>
      </c>
      <c r="C40" s="96">
        <v>23.856606399220034</v>
      </c>
      <c r="D40" s="96">
        <v>43.775951353768775</v>
      </c>
      <c r="E40" s="96">
        <v>7.2842785021443017</v>
      </c>
      <c r="F40" s="96">
        <v>17.340799670730558</v>
      </c>
      <c r="G40" s="96">
        <v>7.3800375790371726</v>
      </c>
      <c r="H40" s="97">
        <v>5.8937474090051056</v>
      </c>
      <c r="I40" s="98">
        <v>21.97931346871923</v>
      </c>
      <c r="J40" s="99">
        <v>6.3984106804597758</v>
      </c>
      <c r="K40" s="100">
        <v>17.904647177985144</v>
      </c>
    </row>
    <row r="41" spans="1:11" ht="7.5" customHeight="1">
      <c r="A41" s="101"/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1:11" ht="130.5" customHeight="1">
      <c r="A42" s="109" t="s">
        <v>46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1"/>
    </row>
  </sheetData>
  <mergeCells count="1">
    <mergeCell ref="A42:K42"/>
  </mergeCells>
  <pageMargins left="0.95" right="0.7" top="0.75" bottom="0.75" header="0.3" footer="0.3"/>
  <pageSetup scale="6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4A553A-5043-4454-9D32-0BFCCDF8C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CF2730-20DA-4D71-A460-6583B8289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D28789-8835-4E87-9127-EE8B753104C9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2016_VM1</vt:lpstr>
      <vt:lpstr>'2016_VM1'!Print_Area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Tang, Tianjia (FHWA)</cp:lastModifiedBy>
  <cp:lastPrinted>2017-02-02T17:51:09Z</cp:lastPrinted>
  <dcterms:created xsi:type="dcterms:W3CDTF">2017-02-02T17:19:06Z</dcterms:created>
  <dcterms:modified xsi:type="dcterms:W3CDTF">2018-09-11T15:34:10Z</dcterms:modified>
</cp:coreProperties>
</file>