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yl.troell.ctr\Documents\wwwroot\policyinformation\statistics\2018\xls\"/>
    </mc:Choice>
  </mc:AlternateContent>
  <bookViews>
    <workbookView xWindow="0" yWindow="0" windowWidth="28800" windowHeight="12350"/>
  </bookViews>
  <sheets>
    <sheet name="Pie Chart" sheetId="1" r:id="rId1"/>
  </sheets>
  <externalReferences>
    <externalReference r:id="rId2"/>
    <externalReference r:id="rId3"/>
    <externalReference r:id="rId4"/>
  </externalReferences>
  <definedNames>
    <definedName name="TARG1">#REF!</definedName>
    <definedName name="TARG2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C53" i="1"/>
  <c r="F53" i="1"/>
  <c r="C54" i="1"/>
  <c r="F54" i="1"/>
  <c r="C55" i="1"/>
  <c r="F55" i="1"/>
  <c r="C56" i="1"/>
  <c r="F56" i="1"/>
  <c r="C57" i="1"/>
  <c r="F57" i="1"/>
  <c r="F58" i="1"/>
  <c r="C59" i="1"/>
  <c r="D56" i="1" s="1"/>
  <c r="F59" i="1"/>
  <c r="G57" i="1" l="1"/>
  <c r="G55" i="1"/>
  <c r="F61" i="1"/>
  <c r="D53" i="1"/>
  <c r="D57" i="1"/>
  <c r="D55" i="1"/>
  <c r="D54" i="1"/>
  <c r="D59" i="1" l="1"/>
  <c r="G58" i="1"/>
  <c r="G59" i="1"/>
  <c r="G54" i="1"/>
  <c r="G53" i="1"/>
  <c r="G56" i="1"/>
  <c r="G61" i="1" l="1"/>
</calcChain>
</file>

<file path=xl/sharedStrings.xml><?xml version="1.0" encoding="utf-8"?>
<sst xmlns="http://schemas.openxmlformats.org/spreadsheetml/2006/main" count="28" uniqueCount="24">
  <si>
    <t>Total</t>
  </si>
  <si>
    <t>Interest</t>
  </si>
  <si>
    <t>Bond Retirement</t>
  </si>
  <si>
    <t>Administration</t>
  </si>
  <si>
    <t>Tolls</t>
  </si>
  <si>
    <t>Enforcement and Safety</t>
  </si>
  <si>
    <t>Construction Bonds</t>
  </si>
  <si>
    <t>Maintenance and Services</t>
  </si>
  <si>
    <t>Other</t>
  </si>
  <si>
    <t>Grants-In-Aid</t>
  </si>
  <si>
    <t>Federal Funds</t>
  </si>
  <si>
    <t>Capital Outlay</t>
  </si>
  <si>
    <t>Highway-User Revenue</t>
  </si>
  <si>
    <t>Percent</t>
  </si>
  <si>
    <t>Billions of Dollars</t>
  </si>
  <si>
    <t xml:space="preserve">                 DISBURSEMENTS</t>
  </si>
  <si>
    <t xml:space="preserve">             RECEIPTS</t>
  </si>
  <si>
    <t>$87.8 BILLION</t>
  </si>
  <si>
    <t xml:space="preserve"> </t>
  </si>
  <si>
    <t xml:space="preserve">$91.5 BILLION               </t>
  </si>
  <si>
    <t>TOTAL DISBURSEMENTS</t>
  </si>
  <si>
    <t xml:space="preserve">TOTAL RECEIPTS               </t>
  </si>
  <si>
    <t>(BILLIONS OF DOLLARS)</t>
  </si>
  <si>
    <t>STATE FUNDING FOR HIGHWAYS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</si>
</sst>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_);\(&quot;$&quot;#,##0.0\)"/>
  </numFmts>
  <fonts count="7" x14ac:knownFonts="1">
    <font>
      <sz val="5"/>
      <name val="P-AVGARD"/>
    </font>
    <font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37" fontId="0" fillId="0" borderId="0"/>
  </cellStyleXfs>
  <cellXfs count="34">
    <xf numFmtId="37" fontId="0" fillId="0" borderId="0" xfId="0"/>
    <xf numFmtId="37" fontId="1" fillId="0" borderId="0" xfId="0" applyFont="1" applyAlignment="1">
      <alignment vertical="center"/>
    </xf>
    <xf numFmtId="37" fontId="2" fillId="0" borderId="0" xfId="0" applyNumberFormat="1" applyFont="1" applyAlignment="1" applyProtection="1">
      <alignment vertical="center"/>
    </xf>
    <xf numFmtId="37" fontId="2" fillId="0" borderId="0" xfId="0" applyFont="1" applyAlignment="1" applyProtection="1">
      <alignment vertical="center"/>
    </xf>
    <xf numFmtId="37" fontId="1" fillId="0" borderId="0" xfId="0" applyFont="1" applyAlignment="1" applyProtection="1">
      <alignment vertical="center"/>
    </xf>
    <xf numFmtId="10" fontId="2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vertical="center"/>
    </xf>
    <xf numFmtId="37" fontId="2" fillId="0" borderId="0" xfId="0" applyNumberFormat="1" applyFont="1" applyAlignment="1" applyProtection="1">
      <alignment horizontal="left" vertical="center"/>
    </xf>
    <xf numFmtId="37" fontId="2" fillId="0" borderId="0" xfId="0" applyFont="1" applyAlignment="1" applyProtection="1">
      <alignment horizontal="right" vertical="center"/>
    </xf>
    <xf numFmtId="37" fontId="3" fillId="0" borderId="0" xfId="0" applyFont="1" applyAlignment="1" applyProtection="1">
      <alignment vertical="center"/>
    </xf>
    <xf numFmtId="37" fontId="1" fillId="0" borderId="0" xfId="0" applyFont="1" applyFill="1" applyAlignment="1">
      <alignment vertical="center"/>
    </xf>
    <xf numFmtId="37" fontId="1" fillId="0" borderId="0" xfId="0" applyFont="1" applyFill="1" applyAlignment="1" applyProtection="1">
      <alignment vertical="center"/>
    </xf>
    <xf numFmtId="37" fontId="1" fillId="0" borderId="1" xfId="0" applyFont="1" applyBorder="1" applyAlignment="1" applyProtection="1">
      <alignment vertical="center"/>
    </xf>
    <xf numFmtId="37" fontId="1" fillId="0" borderId="2" xfId="0" applyFont="1" applyBorder="1" applyAlignment="1" applyProtection="1">
      <alignment vertical="center"/>
    </xf>
    <xf numFmtId="37" fontId="1" fillId="0" borderId="3" xfId="0" applyFont="1" applyBorder="1" applyAlignment="1" applyProtection="1">
      <alignment vertical="center"/>
    </xf>
    <xf numFmtId="37" fontId="1" fillId="0" borderId="4" xfId="0" applyFont="1" applyBorder="1" applyAlignment="1" applyProtection="1">
      <alignment vertical="center"/>
    </xf>
    <xf numFmtId="37" fontId="1" fillId="0" borderId="5" xfId="0" applyFont="1" applyBorder="1" applyAlignment="1" applyProtection="1">
      <alignment vertical="center"/>
    </xf>
    <xf numFmtId="37" fontId="4" fillId="0" borderId="0" xfId="0" applyFont="1" applyAlignment="1" applyProtection="1">
      <alignment horizontal="centerContinuous" vertical="center"/>
    </xf>
    <xf numFmtId="164" fontId="3" fillId="0" borderId="0" xfId="0" applyNumberFormat="1" applyFont="1" applyAlignment="1" applyProtection="1">
      <alignment horizontal="centerContinuous" vertical="center"/>
    </xf>
    <xf numFmtId="37" fontId="4" fillId="0" borderId="0" xfId="0" applyFont="1" applyAlignment="1" applyProtection="1">
      <alignment vertical="center"/>
    </xf>
    <xf numFmtId="164" fontId="3" fillId="0" borderId="0" xfId="0" quotePrefix="1" applyNumberFormat="1" applyFont="1" applyAlignment="1" applyProtection="1">
      <alignment horizontal="centerContinuous" vertical="center"/>
    </xf>
    <xf numFmtId="37" fontId="1" fillId="0" borderId="0" xfId="0" applyFont="1" applyAlignment="1" applyProtection="1">
      <alignment horizontal="centerContinuous" vertical="center"/>
    </xf>
    <xf numFmtId="37" fontId="3" fillId="0" borderId="0" xfId="0" applyFont="1" applyAlignment="1" applyProtection="1">
      <alignment horizontal="centerContinuous" vertical="center"/>
    </xf>
    <xf numFmtId="37" fontId="0" fillId="0" borderId="4" xfId="0" applyBorder="1" applyAlignment="1">
      <alignment horizontal="centerContinuous" vertical="center"/>
    </xf>
    <xf numFmtId="37" fontId="0" fillId="0" borderId="0" xfId="0" applyAlignment="1">
      <alignment horizontal="centerContinuous" vertical="center"/>
    </xf>
    <xf numFmtId="37" fontId="1" fillId="0" borderId="0" xfId="0" applyFont="1" applyAlignment="1">
      <alignment horizontal="centerContinuous" vertical="center"/>
    </xf>
    <xf numFmtId="0" fontId="1" fillId="0" borderId="4" xfId="0" applyNumberFormat="1" applyFont="1" applyBorder="1" applyAlignment="1" applyProtection="1">
      <alignment horizontal="centerContinuous" vertical="center"/>
    </xf>
    <xf numFmtId="0" fontId="1" fillId="0" borderId="0" xfId="0" applyNumberFormat="1" applyFont="1" applyAlignment="1" applyProtection="1">
      <alignment horizontal="centerContinuous" vertical="center"/>
    </xf>
    <xf numFmtId="0" fontId="5" fillId="0" borderId="0" xfId="0" applyNumberFormat="1" applyFont="1" applyAlignment="1" applyProtection="1">
      <alignment horizontal="centerContinuous" vertical="center"/>
    </xf>
    <xf numFmtId="0" fontId="6" fillId="0" borderId="5" xfId="0" applyNumberFormat="1" applyFont="1" applyBorder="1" applyAlignment="1" applyProtection="1">
      <alignment horizontal="centerContinuous" vertical="center"/>
    </xf>
    <xf numFmtId="37" fontId="5" fillId="0" borderId="5" xfId="0" applyFont="1" applyBorder="1" applyAlignment="1" applyProtection="1">
      <alignment horizontal="centerContinuous" vertical="center"/>
    </xf>
    <xf numFmtId="37" fontId="1" fillId="0" borderId="6" xfId="0" applyFont="1" applyBorder="1" applyAlignment="1" applyProtection="1">
      <alignment vertical="center"/>
    </xf>
    <xf numFmtId="37" fontId="1" fillId="0" borderId="7" xfId="0" applyFont="1" applyBorder="1" applyAlignment="1" applyProtection="1">
      <alignment vertical="center"/>
    </xf>
    <xf numFmtId="37" fontId="1" fillId="0" borderId="8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12581349449855"/>
          <c:y val="0.20470658791333152"/>
          <c:w val="0.49731772285742121"/>
          <c:h val="0.654119901608116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94-4D94-AFD1-9A3A3744F0D3}"/>
              </c:ext>
            </c:extLst>
          </c:dPt>
          <c:dPt>
            <c:idx val="1"/>
            <c:bubble3D val="0"/>
            <c:spPr>
              <a:pattFill prst="pct20">
                <a:fgClr>
                  <a:srgbClr val="333333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94-4D94-AFD1-9A3A3744F0D3}"/>
              </c:ext>
            </c:extLst>
          </c:dPt>
          <c:dPt>
            <c:idx val="2"/>
            <c:bubble3D val="0"/>
            <c:spPr>
              <a:pattFill prst="pct1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94-4D94-AFD1-9A3A3744F0D3}"/>
              </c:ext>
            </c:extLst>
          </c:dPt>
          <c:dPt>
            <c:idx val="3"/>
            <c:bubble3D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94-4D94-AFD1-9A3A3744F0D3}"/>
              </c:ext>
            </c:extLst>
          </c:dPt>
          <c:dPt>
            <c:idx val="4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94-4D94-AFD1-9A3A3744F0D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[1]PieChart!$C$53:$C$57</c:f>
              <c:numCache>
                <c:formatCode>General</c:formatCode>
                <c:ptCount val="5"/>
                <c:pt idx="0">
                  <c:v>63.840553</c:v>
                </c:pt>
                <c:pt idx="1">
                  <c:v>41.985675999999998</c:v>
                </c:pt>
                <c:pt idx="2">
                  <c:v>38.367750999999998</c:v>
                </c:pt>
                <c:pt idx="3">
                  <c:v>14.649732</c:v>
                </c:pt>
                <c:pt idx="4">
                  <c:v>14.562091000000001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94-4D94-AFD1-9A3A3744F0D3}"/>
            </c:ext>
          </c:extLst>
        </c:ser>
        <c:ser>
          <c:idx val="1"/>
          <c:order val="1"/>
          <c:tx>
            <c:v>Data C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B94-4D94-AFD1-9A3A3744F0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2B94-4D94-AFD1-9A3A3744F0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B94-4D94-AFD1-9A3A3744F0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B94-4D94-AFD1-9A3A3744F0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B94-4D94-AFD1-9A3A3744F0D3}"/>
              </c:ext>
            </c:extLst>
          </c:dPt>
          <c:dLbls>
            <c:delete val="1"/>
          </c:dLbls>
          <c:val>
            <c:numRef>
              <c:f>[1]PieChart!$B$53:$B$57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94-4D94-AFD1-9A3A3744F0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56771456189583"/>
          <c:y val="0.21311481502340066"/>
          <c:w val="0.52125740207063942"/>
          <c:h val="0.660421734468120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F3-4044-BA21-8451FCE955DC}"/>
              </c:ext>
            </c:extLst>
          </c:dPt>
          <c:dPt>
            <c:idx val="1"/>
            <c:bubble3D val="0"/>
            <c:spPr>
              <a:pattFill prst="pct20">
                <a:fgClr>
                  <a:srgbClr val="333333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F3-4044-BA21-8451FCE955DC}"/>
              </c:ext>
            </c:extLst>
          </c:dPt>
          <c:dPt>
            <c:idx val="2"/>
            <c:bubble3D val="0"/>
            <c:spPr>
              <a:pattFill prst="pct1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F3-4044-BA21-8451FCE955DC}"/>
              </c:ext>
            </c:extLst>
          </c:dPt>
          <c:dPt>
            <c:idx val="3"/>
            <c:bubble3D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F3-4044-BA21-8451FCE955DC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F3-4044-BA21-8451FCE955DC}"/>
              </c:ext>
            </c:extLst>
          </c:dPt>
          <c:dPt>
            <c:idx val="5"/>
            <c:bubble3D val="0"/>
            <c:spPr>
              <a:pattFill prst="pct7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F3-4044-BA21-8451FCE955DC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F3-4044-BA21-8451FCE955D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[1]PieChart!$F$53:$F$59</c:f>
              <c:numCache>
                <c:formatCode>General</c:formatCode>
                <c:ptCount val="7"/>
                <c:pt idx="0">
                  <c:v>83.585920000000002</c:v>
                </c:pt>
                <c:pt idx="1">
                  <c:v>17.882988999999998</c:v>
                </c:pt>
                <c:pt idx="2">
                  <c:v>27.496227000000001</c:v>
                </c:pt>
                <c:pt idx="3">
                  <c:v>10.287181</c:v>
                </c:pt>
                <c:pt idx="4">
                  <c:v>10.011006</c:v>
                </c:pt>
                <c:pt idx="5">
                  <c:v>10.435592</c:v>
                </c:pt>
                <c:pt idx="6">
                  <c:v>8.6944959999999991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F3-4044-BA21-8451FCE955DC}"/>
            </c:ext>
          </c:extLst>
        </c:ser>
        <c:ser>
          <c:idx val="1"/>
          <c:order val="1"/>
          <c:tx>
            <c:v>Data C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AF3-4044-BA21-8451FCE955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5AF3-4044-BA21-8451FCE955D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F3-4044-BA21-8451FCE955D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F3-4044-BA21-8451FCE955D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AF3-4044-BA21-8451FCE955D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AF3-4044-BA21-8451FCE955D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AF3-4044-BA21-8451FCE955DC}"/>
              </c:ext>
            </c:extLst>
          </c:dPt>
          <c:dLbls>
            <c:delete val="1"/>
          </c:dLbls>
          <c:val>
            <c:numRef>
              <c:f>[1]PieChart!$E$53:$E$59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AF3-4044-BA21-8451FCE955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4</xdr:col>
      <xdr:colOff>323850</xdr:colOff>
      <xdr:row>40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7167BE-9987-44F8-8845-C46C3CF54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241935</xdr:colOff>
      <xdr:row>11</xdr:row>
      <xdr:rowOff>38100</xdr:rowOff>
    </xdr:from>
    <xdr:to>
      <xdr:col>4</xdr:col>
      <xdr:colOff>291582</xdr:colOff>
      <xdr:row>16</xdr:row>
      <xdr:rowOff>38100</xdr:rowOff>
    </xdr:to>
    <xdr:sp macro="" textlink="" fLocksText="0">
      <xdr:nvSpPr>
        <xdr:cNvPr id="3" name="Text 2">
          <a:extLst>
            <a:ext uri="{FF2B5EF4-FFF2-40B4-BE49-F238E27FC236}">
              <a16:creationId xmlns:a16="http://schemas.microsoft.com/office/drawing/2014/main" id="{E9F87028-4255-4FD9-80BC-1653E4CE72BE}"/>
            </a:ext>
          </a:extLst>
        </xdr:cNvPr>
        <xdr:cNvSpPr txBox="1">
          <a:spLocks noChangeArrowheads="1"/>
        </xdr:cNvSpPr>
      </xdr:nvSpPr>
      <xdr:spPr bwMode="auto">
        <a:xfrm>
          <a:off x="1308735" y="946150"/>
          <a:ext cx="405247" cy="412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HIGHWAY-USER REVENUE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$44.2</a:t>
          </a:r>
        </a:p>
      </xdr:txBody>
    </xdr:sp>
    <xdr:clientData fLocksWithSheet="0"/>
  </xdr:twoCellAnchor>
  <xdr:twoCellAnchor>
    <xdr:from>
      <xdr:col>0</xdr:col>
      <xdr:colOff>373380</xdr:colOff>
      <xdr:row>29</xdr:row>
      <xdr:rowOff>0</xdr:rowOff>
    </xdr:from>
    <xdr:to>
      <xdr:col>1</xdr:col>
      <xdr:colOff>76200</xdr:colOff>
      <xdr:row>33</xdr:row>
      <xdr:rowOff>76200</xdr:rowOff>
    </xdr:to>
    <xdr:sp macro="" textlink="" fLocksText="0">
      <xdr:nvSpPr>
        <xdr:cNvPr id="4" name="Text 3">
          <a:extLst>
            <a:ext uri="{FF2B5EF4-FFF2-40B4-BE49-F238E27FC236}">
              <a16:creationId xmlns:a16="http://schemas.microsoft.com/office/drawing/2014/main" id="{0355EB94-4B96-4505-AF28-CC14D9B1BB3D}"/>
            </a:ext>
          </a:extLst>
        </xdr:cNvPr>
        <xdr:cNvSpPr txBox="1">
          <a:spLocks noChangeArrowheads="1"/>
        </xdr:cNvSpPr>
      </xdr:nvSpPr>
      <xdr:spPr bwMode="auto">
        <a:xfrm>
          <a:off x="354330" y="2393950"/>
          <a:ext cx="77470" cy="40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FEDERAL FUNDS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$23.5 </a:t>
          </a:r>
        </a:p>
      </xdr:txBody>
    </xdr:sp>
    <xdr:clientData fLocksWithSheet="0"/>
  </xdr:twoCellAnchor>
  <xdr:twoCellAnchor>
    <xdr:from>
      <xdr:col>0</xdr:col>
      <xdr:colOff>281940</xdr:colOff>
      <xdr:row>18</xdr:row>
      <xdr:rowOff>0</xdr:rowOff>
    </xdr:from>
    <xdr:to>
      <xdr:col>0</xdr:col>
      <xdr:colOff>830580</xdr:colOff>
      <xdr:row>21</xdr:row>
      <xdr:rowOff>76200</xdr:rowOff>
    </xdr:to>
    <xdr:sp macro="" textlink="" fLocksText="0">
      <xdr:nvSpPr>
        <xdr:cNvPr id="5" name="Text 4">
          <a:extLst>
            <a:ext uri="{FF2B5EF4-FFF2-40B4-BE49-F238E27FC236}">
              <a16:creationId xmlns:a16="http://schemas.microsoft.com/office/drawing/2014/main" id="{F2682C8B-119D-482C-B56E-34BCAA1FE4F9}"/>
            </a:ext>
          </a:extLst>
        </xdr:cNvPr>
        <xdr:cNvSpPr txBox="1">
          <a:spLocks noChangeArrowheads="1"/>
        </xdr:cNvSpPr>
      </xdr:nvSpPr>
      <xdr:spPr bwMode="auto">
        <a:xfrm>
          <a:off x="281940" y="1485900"/>
          <a:ext cx="7239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$10.8 </a:t>
          </a:r>
        </a:p>
      </xdr:txBody>
    </xdr:sp>
    <xdr:clientData fLocksWithSheet="0"/>
  </xdr:twoCellAnchor>
  <xdr:twoCellAnchor>
    <xdr:from>
      <xdr:col>0</xdr:col>
      <xdr:colOff>373380</xdr:colOff>
      <xdr:row>9</xdr:row>
      <xdr:rowOff>0</xdr:rowOff>
    </xdr:from>
    <xdr:to>
      <xdr:col>1</xdr:col>
      <xdr:colOff>358140</xdr:colOff>
      <xdr:row>13</xdr:row>
      <xdr:rowOff>60960</xdr:rowOff>
    </xdr:to>
    <xdr:sp macro="" textlink="" fLocksText="0">
      <xdr:nvSpPr>
        <xdr:cNvPr id="6" name="Text 5">
          <a:extLst>
            <a:ext uri="{FF2B5EF4-FFF2-40B4-BE49-F238E27FC236}">
              <a16:creationId xmlns:a16="http://schemas.microsoft.com/office/drawing/2014/main" id="{6BB868B5-F3B5-4103-B9D9-9D423B2F9E31}"/>
            </a:ext>
          </a:extLst>
        </xdr:cNvPr>
        <xdr:cNvSpPr txBox="1">
          <a:spLocks noChangeArrowheads="1"/>
        </xdr:cNvSpPr>
      </xdr:nvSpPr>
      <xdr:spPr bwMode="auto">
        <a:xfrm>
          <a:off x="354330" y="742950"/>
          <a:ext cx="359410" cy="3911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CONSTRUCTION BONDS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$8.2 </a:t>
          </a:r>
        </a:p>
      </xdr:txBody>
    </xdr:sp>
    <xdr:clientData fLocksWithSheet="0"/>
  </xdr:twoCellAnchor>
  <xdr:twoCellAnchor>
    <xdr:from>
      <xdr:col>1</xdr:col>
      <xdr:colOff>777240</xdr:colOff>
      <xdr:row>7</xdr:row>
      <xdr:rowOff>22860</xdr:rowOff>
    </xdr:from>
    <xdr:to>
      <xdr:col>2</xdr:col>
      <xdr:colOff>464820</xdr:colOff>
      <xdr:row>9</xdr:row>
      <xdr:rowOff>51687</xdr:rowOff>
    </xdr:to>
    <xdr:sp macro="" textlink="" fLocksText="0">
      <xdr:nvSpPr>
        <xdr:cNvPr id="7" name="Text 6">
          <a:extLst>
            <a:ext uri="{FF2B5EF4-FFF2-40B4-BE49-F238E27FC236}">
              <a16:creationId xmlns:a16="http://schemas.microsoft.com/office/drawing/2014/main" id="{8333C647-B191-44A2-B7C9-45D512311E16}"/>
            </a:ext>
          </a:extLst>
        </xdr:cNvPr>
        <xdr:cNvSpPr txBox="1">
          <a:spLocks noChangeArrowheads="1"/>
        </xdr:cNvSpPr>
      </xdr:nvSpPr>
      <xdr:spPr bwMode="auto">
        <a:xfrm>
          <a:off x="713740" y="600710"/>
          <a:ext cx="354330" cy="1939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TOLLS $4.7</a:t>
          </a:r>
        </a:p>
      </xdr:txBody>
    </xdr:sp>
    <xdr:clientData fLocksWithSheet="0"/>
  </xdr:twoCellAnchor>
  <xdr:twoCellAnchor>
    <xdr:from>
      <xdr:col>4</xdr:col>
      <xdr:colOff>666750</xdr:colOff>
      <xdr:row>5</xdr:row>
      <xdr:rowOff>19050</xdr:rowOff>
    </xdr:from>
    <xdr:to>
      <xdr:col>8</xdr:col>
      <xdr:colOff>819150</xdr:colOff>
      <xdr:row>40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9A78A7F-802D-4F1C-8EC3-962CB7913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7</xdr:col>
      <xdr:colOff>777240</xdr:colOff>
      <xdr:row>32</xdr:row>
      <xdr:rowOff>0</xdr:rowOff>
    </xdr:from>
    <xdr:to>
      <xdr:col>8</xdr:col>
      <xdr:colOff>746760</xdr:colOff>
      <xdr:row>37</xdr:row>
      <xdr:rowOff>17306</xdr:rowOff>
    </xdr:to>
    <xdr:sp macro="" textlink="" fLocksText="0">
      <xdr:nvSpPr>
        <xdr:cNvPr id="9" name="Text 8">
          <a:extLst>
            <a:ext uri="{FF2B5EF4-FFF2-40B4-BE49-F238E27FC236}">
              <a16:creationId xmlns:a16="http://schemas.microsoft.com/office/drawing/2014/main" id="{4DB9DB03-34D4-4756-8F86-B1A389F70AD0}"/>
            </a:ext>
          </a:extLst>
        </xdr:cNvPr>
        <xdr:cNvSpPr txBox="1">
          <a:spLocks noChangeArrowheads="1"/>
        </xdr:cNvSpPr>
      </xdr:nvSpPr>
      <xdr:spPr bwMode="auto">
        <a:xfrm>
          <a:off x="2847340" y="2641600"/>
          <a:ext cx="350520" cy="4300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CAPITAL OUTLAY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$47.6</a:t>
          </a:r>
        </a:p>
      </xdr:txBody>
    </xdr:sp>
    <xdr:clientData fLocksWithSheet="0"/>
  </xdr:twoCellAnchor>
  <xdr:twoCellAnchor>
    <xdr:from>
      <xdr:col>4</xdr:col>
      <xdr:colOff>960120</xdr:colOff>
      <xdr:row>33</xdr:row>
      <xdr:rowOff>76200</xdr:rowOff>
    </xdr:from>
    <xdr:to>
      <xdr:col>5</xdr:col>
      <xdr:colOff>889630</xdr:colOff>
      <xdr:row>37</xdr:row>
      <xdr:rowOff>38100</xdr:rowOff>
    </xdr:to>
    <xdr:sp macro="" textlink="" fLocksText="0">
      <xdr:nvSpPr>
        <xdr:cNvPr id="10" name="Text 9">
          <a:extLst>
            <a:ext uri="{FF2B5EF4-FFF2-40B4-BE49-F238E27FC236}">
              <a16:creationId xmlns:a16="http://schemas.microsoft.com/office/drawing/2014/main" id="{CFB55FC6-D41B-4C49-BAFC-A1981C850273}"/>
            </a:ext>
          </a:extLst>
        </xdr:cNvPr>
        <xdr:cNvSpPr txBox="1">
          <a:spLocks noChangeArrowheads="1"/>
        </xdr:cNvSpPr>
      </xdr:nvSpPr>
      <xdr:spPr bwMode="auto">
        <a:xfrm>
          <a:off x="1779270" y="2800350"/>
          <a:ext cx="354960" cy="292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GRANTS-IN-AID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$11.0 </a:t>
          </a:r>
        </a:p>
      </xdr:txBody>
    </xdr:sp>
    <xdr:clientData fLocksWithSheet="0"/>
  </xdr:twoCellAnchor>
  <xdr:twoCellAnchor>
    <xdr:from>
      <xdr:col>4</xdr:col>
      <xdr:colOff>518160</xdr:colOff>
      <xdr:row>22</xdr:row>
      <xdr:rowOff>55245</xdr:rowOff>
    </xdr:from>
    <xdr:to>
      <xdr:col>5</xdr:col>
      <xdr:colOff>432490</xdr:colOff>
      <xdr:row>27</xdr:row>
      <xdr:rowOff>61044</xdr:rowOff>
    </xdr:to>
    <xdr:sp macro="" textlink="" fLocksText="0">
      <xdr:nvSpPr>
        <xdr:cNvPr id="11" name="Text 10">
          <a:extLst>
            <a:ext uri="{FF2B5EF4-FFF2-40B4-BE49-F238E27FC236}">
              <a16:creationId xmlns:a16="http://schemas.microsoft.com/office/drawing/2014/main" id="{730C6869-8F8E-496B-8476-990F859C4A09}"/>
            </a:ext>
          </a:extLst>
        </xdr:cNvPr>
        <xdr:cNvSpPr txBox="1">
          <a:spLocks noChangeArrowheads="1"/>
        </xdr:cNvSpPr>
      </xdr:nvSpPr>
      <xdr:spPr bwMode="auto">
        <a:xfrm>
          <a:off x="1775460" y="1871345"/>
          <a:ext cx="358830" cy="418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MAINTENANCE AND SERVICES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$13.0 </a:t>
          </a:r>
        </a:p>
      </xdr:txBody>
    </xdr:sp>
    <xdr:clientData fLocksWithSheet="0"/>
  </xdr:twoCellAnchor>
  <xdr:twoCellAnchor>
    <xdr:from>
      <xdr:col>4</xdr:col>
      <xdr:colOff>342900</xdr:colOff>
      <xdr:row>15</xdr:row>
      <xdr:rowOff>13335</xdr:rowOff>
    </xdr:from>
    <xdr:to>
      <xdr:col>5</xdr:col>
      <xdr:colOff>622946</xdr:colOff>
      <xdr:row>18</xdr:row>
      <xdr:rowOff>45716</xdr:rowOff>
    </xdr:to>
    <xdr:sp macro="" textlink="" fLocksText="0">
      <xdr:nvSpPr>
        <xdr:cNvPr id="12" name="Text 11">
          <a:extLst>
            <a:ext uri="{FF2B5EF4-FFF2-40B4-BE49-F238E27FC236}">
              <a16:creationId xmlns:a16="http://schemas.microsoft.com/office/drawing/2014/main" id="{1F49A18F-D54C-4F04-8ABC-14009D75395C}"/>
            </a:ext>
          </a:extLst>
        </xdr:cNvPr>
        <xdr:cNvSpPr txBox="1">
          <a:spLocks noChangeArrowheads="1"/>
        </xdr:cNvSpPr>
      </xdr:nvSpPr>
      <xdr:spPr bwMode="auto">
        <a:xfrm>
          <a:off x="1765300" y="1251585"/>
          <a:ext cx="368946" cy="2800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ENFORCEMENT AND SAFETY $5.3</a:t>
          </a:r>
        </a:p>
      </xdr:txBody>
    </xdr:sp>
    <xdr:clientData fLocksWithSheet="0"/>
  </xdr:twoCellAnchor>
  <xdr:twoCellAnchor>
    <xdr:from>
      <xdr:col>4</xdr:col>
      <xdr:colOff>640080</xdr:colOff>
      <xdr:row>11</xdr:row>
      <xdr:rowOff>0</xdr:rowOff>
    </xdr:from>
    <xdr:to>
      <xdr:col>5</xdr:col>
      <xdr:colOff>927760</xdr:colOff>
      <xdr:row>13</xdr:row>
      <xdr:rowOff>60960</xdr:rowOff>
    </xdr:to>
    <xdr:sp macro="" textlink="" fLocksText="0">
      <xdr:nvSpPr>
        <xdr:cNvPr id="13" name="Text 12">
          <a:extLst>
            <a:ext uri="{FF2B5EF4-FFF2-40B4-BE49-F238E27FC236}">
              <a16:creationId xmlns:a16="http://schemas.microsoft.com/office/drawing/2014/main" id="{84794D08-C74B-46C8-B1D2-F5B694A34495}"/>
            </a:ext>
          </a:extLst>
        </xdr:cNvPr>
        <xdr:cNvSpPr txBox="1">
          <a:spLocks noChangeArrowheads="1"/>
        </xdr:cNvSpPr>
      </xdr:nvSpPr>
      <xdr:spPr bwMode="auto">
        <a:xfrm>
          <a:off x="1776730" y="908050"/>
          <a:ext cx="357530" cy="2260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ADMINISTRATION  $4.8 </a:t>
          </a:r>
        </a:p>
      </xdr:txBody>
    </xdr:sp>
    <xdr:clientData fLocksWithSheet="0"/>
  </xdr:twoCellAnchor>
  <xdr:twoCellAnchor>
    <xdr:from>
      <xdr:col>5</xdr:col>
      <xdr:colOff>190500</xdr:colOff>
      <xdr:row>7</xdr:row>
      <xdr:rowOff>68580</xdr:rowOff>
    </xdr:from>
    <xdr:to>
      <xdr:col>6</xdr:col>
      <xdr:colOff>550562</xdr:colOff>
      <xdr:row>10</xdr:row>
      <xdr:rowOff>0</xdr:rowOff>
    </xdr:to>
    <xdr:sp macro="" textlink="" fLocksText="0">
      <xdr:nvSpPr>
        <xdr:cNvPr id="14" name="Text 13">
          <a:extLst>
            <a:ext uri="{FF2B5EF4-FFF2-40B4-BE49-F238E27FC236}">
              <a16:creationId xmlns:a16="http://schemas.microsoft.com/office/drawing/2014/main" id="{8C4684E8-6F22-416F-AD34-B1D4660CF9BC}"/>
            </a:ext>
          </a:extLst>
        </xdr:cNvPr>
        <xdr:cNvSpPr txBox="1">
          <a:spLocks noChangeArrowheads="1"/>
        </xdr:cNvSpPr>
      </xdr:nvSpPr>
      <xdr:spPr bwMode="auto">
        <a:xfrm>
          <a:off x="1968500" y="646430"/>
          <a:ext cx="518812" cy="179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BOND RETIREMENT $3.1 </a:t>
          </a:r>
        </a:p>
      </xdr:txBody>
    </xdr:sp>
    <xdr:clientData fLocksWithSheet="0"/>
  </xdr:twoCellAnchor>
  <xdr:twoCellAnchor>
    <xdr:from>
      <xdr:col>6</xdr:col>
      <xdr:colOff>868680</xdr:colOff>
      <xdr:row>7</xdr:row>
      <xdr:rowOff>68580</xdr:rowOff>
    </xdr:from>
    <xdr:to>
      <xdr:col>7</xdr:col>
      <xdr:colOff>754380</xdr:colOff>
      <xdr:row>9</xdr:row>
      <xdr:rowOff>83820</xdr:rowOff>
    </xdr:to>
    <xdr:sp macro="" textlink="" fLocksText="0">
      <xdr:nvSpPr>
        <xdr:cNvPr id="15" name="Text 14">
          <a:extLst>
            <a:ext uri="{FF2B5EF4-FFF2-40B4-BE49-F238E27FC236}">
              <a16:creationId xmlns:a16="http://schemas.microsoft.com/office/drawing/2014/main" id="{C7F5D4DD-C63F-4237-B175-1C702BD79168}"/>
            </a:ext>
          </a:extLst>
        </xdr:cNvPr>
        <xdr:cNvSpPr txBox="1">
          <a:spLocks noChangeArrowheads="1"/>
        </xdr:cNvSpPr>
      </xdr:nvSpPr>
      <xdr:spPr bwMode="auto">
        <a:xfrm>
          <a:off x="2487930" y="646430"/>
          <a:ext cx="355600" cy="1803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INTEREST $2.7 </a:t>
          </a: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2018/TABLES/STATE/2018SF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2018/TABLES/STATE/2018SF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f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>
        <row r="4">
          <cell r="AC4">
            <v>2018</v>
          </cell>
        </row>
        <row r="67">
          <cell r="B67">
            <v>63840553</v>
          </cell>
          <cell r="C67">
            <v>14562091</v>
          </cell>
          <cell r="D67">
            <v>20755230</v>
          </cell>
          <cell r="E67">
            <v>12882618</v>
          </cell>
          <cell r="F67">
            <v>14649732</v>
          </cell>
          <cell r="G67">
            <v>41985676</v>
          </cell>
          <cell r="H67">
            <v>4729903</v>
          </cell>
          <cell r="M67">
            <v>83585920</v>
          </cell>
          <cell r="N67">
            <v>27496227</v>
          </cell>
          <cell r="P67">
            <v>8694496</v>
          </cell>
          <cell r="Q67">
            <v>10435592</v>
          </cell>
          <cell r="R67">
            <v>17882989</v>
          </cell>
        </row>
      </sheetData>
      <sheetData sheetId="1">
        <row r="53">
          <cell r="B53" t="str">
            <v>Highway-User Revenue</v>
          </cell>
          <cell r="C53">
            <v>63.840553</v>
          </cell>
          <cell r="E53" t="str">
            <v>Capital Outlay</v>
          </cell>
          <cell r="F53">
            <v>83.585920000000002</v>
          </cell>
        </row>
        <row r="54">
          <cell r="B54" t="str">
            <v>Federal Funds</v>
          </cell>
          <cell r="C54">
            <v>41.985675999999998</v>
          </cell>
          <cell r="E54" t="str">
            <v>Grants-In-Aid</v>
          </cell>
          <cell r="F54">
            <v>17.882988999999998</v>
          </cell>
        </row>
        <row r="55">
          <cell r="B55" t="str">
            <v>Other</v>
          </cell>
          <cell r="C55">
            <v>38.367750999999998</v>
          </cell>
          <cell r="E55" t="str">
            <v>Maintenance and Services</v>
          </cell>
          <cell r="F55">
            <v>27.496227000000001</v>
          </cell>
        </row>
        <row r="56">
          <cell r="B56" t="str">
            <v>Construction Bonds</v>
          </cell>
          <cell r="C56">
            <v>14.649732</v>
          </cell>
          <cell r="E56" t="str">
            <v>Enforcement and Safety</v>
          </cell>
          <cell r="F56">
            <v>10.287181</v>
          </cell>
        </row>
        <row r="57">
          <cell r="B57" t="str">
            <v>Tolls</v>
          </cell>
          <cell r="C57">
            <v>14.562091000000001</v>
          </cell>
          <cell r="E57" t="str">
            <v>Administration</v>
          </cell>
          <cell r="F57">
            <v>10.011006</v>
          </cell>
        </row>
        <row r="58">
          <cell r="E58" t="str">
            <v>Bond Retirement</v>
          </cell>
          <cell r="F58">
            <v>10.435592</v>
          </cell>
        </row>
        <row r="59">
          <cell r="E59" t="str">
            <v>Interest</v>
          </cell>
          <cell r="F59">
            <v>8.6944959999999991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"/>
      <sheetName val="LINK533"/>
    </sheetNames>
    <sheetDataSet>
      <sheetData sheetId="0">
        <row r="67">
          <cell r="H67">
            <v>10011006</v>
          </cell>
          <cell r="I67">
            <v>10287181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workbookViewId="0">
      <selection activeCell="T54" sqref="T54"/>
    </sheetView>
  </sheetViews>
  <sheetFormatPr defaultRowHeight="6.5" x14ac:dyDescent="0.15"/>
  <cols>
    <col min="1" max="3" width="23.83203125" customWidth="1"/>
    <col min="4" max="4" width="24.1640625" customWidth="1"/>
    <col min="5" max="5" width="32" customWidth="1"/>
    <col min="6" max="9" width="23.83203125" customWidth="1"/>
  </cols>
  <sheetData>
    <row r="1" spans="1:9" x14ac:dyDescent="0.15">
      <c r="A1" s="33"/>
      <c r="B1" s="32"/>
      <c r="C1" s="32"/>
      <c r="D1" s="32"/>
      <c r="E1" s="32"/>
      <c r="F1" s="32"/>
      <c r="G1" s="32"/>
      <c r="H1" s="32"/>
      <c r="I1" s="31"/>
    </row>
    <row r="2" spans="1:9" x14ac:dyDescent="0.15">
      <c r="A2" s="16"/>
      <c r="B2" s="4"/>
      <c r="C2" s="4"/>
      <c r="D2" s="4"/>
      <c r="E2" s="4"/>
      <c r="F2" s="4"/>
      <c r="G2" s="4"/>
      <c r="H2" s="4"/>
      <c r="I2" s="15"/>
    </row>
    <row r="3" spans="1:9" ht="20" x14ac:dyDescent="0.15">
      <c r="A3" s="30" t="s">
        <v>23</v>
      </c>
      <c r="B3" s="24"/>
      <c r="C3" s="24"/>
      <c r="D3" s="24"/>
      <c r="E3" s="24"/>
      <c r="F3" s="24"/>
      <c r="G3" s="24"/>
      <c r="H3" s="24"/>
      <c r="I3" s="23"/>
    </row>
    <row r="4" spans="1:9" ht="20" x14ac:dyDescent="0.15">
      <c r="A4" s="29">
        <f>[1]SF21!AC4</f>
        <v>2018</v>
      </c>
      <c r="B4" s="27"/>
      <c r="C4" s="27"/>
      <c r="D4" s="27"/>
      <c r="E4" s="28"/>
      <c r="F4" s="27"/>
      <c r="G4" s="27"/>
      <c r="H4" s="27"/>
      <c r="I4" s="26"/>
    </row>
    <row r="5" spans="1:9" ht="12.5" x14ac:dyDescent="0.15">
      <c r="A5" s="17" t="s">
        <v>22</v>
      </c>
      <c r="B5" s="25"/>
      <c r="C5" s="24"/>
      <c r="D5" s="24"/>
      <c r="E5" s="24"/>
      <c r="F5" s="24"/>
      <c r="G5" s="24"/>
      <c r="H5" s="24"/>
      <c r="I5" s="23"/>
    </row>
    <row r="6" spans="1:9" x14ac:dyDescent="0.15">
      <c r="A6" s="16"/>
      <c r="B6" s="4"/>
      <c r="C6" s="4"/>
      <c r="D6" s="4"/>
      <c r="E6" s="4"/>
      <c r="F6" s="4"/>
      <c r="G6" s="4"/>
      <c r="H6" s="4"/>
      <c r="I6" s="15"/>
    </row>
    <row r="7" spans="1:9" x14ac:dyDescent="0.15">
      <c r="A7" s="16"/>
      <c r="B7" s="4"/>
      <c r="C7" s="4"/>
      <c r="D7" s="4"/>
      <c r="E7" s="4"/>
      <c r="F7" s="4"/>
      <c r="G7" s="4"/>
      <c r="H7" s="4"/>
      <c r="I7" s="15"/>
    </row>
    <row r="8" spans="1:9" x14ac:dyDescent="0.15">
      <c r="A8" s="16"/>
      <c r="B8" s="4"/>
      <c r="C8" s="4"/>
      <c r="D8" s="4"/>
      <c r="E8" s="4"/>
      <c r="F8" s="4"/>
      <c r="G8" s="4"/>
      <c r="H8" s="4"/>
      <c r="I8" s="15"/>
    </row>
    <row r="9" spans="1:9" x14ac:dyDescent="0.15">
      <c r="A9" s="16"/>
      <c r="B9" s="4"/>
      <c r="C9" s="4"/>
      <c r="D9" s="4"/>
      <c r="E9" s="4"/>
      <c r="F9" s="4"/>
      <c r="G9" s="4"/>
      <c r="H9" s="4"/>
      <c r="I9" s="15"/>
    </row>
    <row r="10" spans="1:9" x14ac:dyDescent="0.15">
      <c r="A10" s="16"/>
      <c r="B10" s="4"/>
      <c r="C10" s="4"/>
      <c r="D10" s="4"/>
      <c r="E10" s="4"/>
      <c r="F10" s="4"/>
      <c r="G10" s="4"/>
      <c r="H10" s="4"/>
      <c r="I10" s="15"/>
    </row>
    <row r="11" spans="1:9" x14ac:dyDescent="0.15">
      <c r="A11" s="16"/>
      <c r="B11" s="4"/>
      <c r="C11" s="4"/>
      <c r="D11" s="4"/>
      <c r="E11" s="4"/>
      <c r="F11" s="4"/>
      <c r="G11" s="4"/>
      <c r="H11" s="4"/>
      <c r="I11" s="15"/>
    </row>
    <row r="12" spans="1:9" x14ac:dyDescent="0.15">
      <c r="A12" s="16"/>
      <c r="B12" s="4"/>
      <c r="C12" s="4"/>
      <c r="D12" s="4"/>
      <c r="E12" s="4"/>
      <c r="F12" s="4"/>
      <c r="G12" s="4"/>
      <c r="H12" s="4"/>
      <c r="I12" s="15"/>
    </row>
    <row r="13" spans="1:9" x14ac:dyDescent="0.15">
      <c r="A13" s="16"/>
      <c r="B13" s="4"/>
      <c r="C13" s="4"/>
      <c r="D13" s="4"/>
      <c r="E13" s="4"/>
      <c r="F13" s="4"/>
      <c r="G13" s="4"/>
      <c r="H13" s="4"/>
      <c r="I13" s="15"/>
    </row>
    <row r="14" spans="1:9" x14ac:dyDescent="0.15">
      <c r="A14" s="16"/>
      <c r="B14" s="4"/>
      <c r="C14" s="4"/>
      <c r="D14" s="4"/>
      <c r="E14" s="4"/>
      <c r="F14" s="4"/>
      <c r="G14" s="4"/>
      <c r="H14" s="4"/>
      <c r="I14" s="15"/>
    </row>
    <row r="15" spans="1:9" x14ac:dyDescent="0.15">
      <c r="A15" s="16"/>
      <c r="B15" s="4"/>
      <c r="C15" s="4"/>
      <c r="D15" s="4"/>
      <c r="E15" s="4"/>
      <c r="F15" s="4"/>
      <c r="G15" s="4"/>
      <c r="H15" s="4"/>
      <c r="I15" s="15"/>
    </row>
    <row r="16" spans="1:9" x14ac:dyDescent="0.15">
      <c r="A16" s="16"/>
      <c r="B16" s="4"/>
      <c r="C16" s="4"/>
      <c r="D16" s="4"/>
      <c r="E16" s="4"/>
      <c r="F16" s="4"/>
      <c r="G16" s="4"/>
      <c r="H16" s="4"/>
      <c r="I16" s="15"/>
    </row>
    <row r="17" spans="1:9" x14ac:dyDescent="0.15">
      <c r="A17" s="16"/>
      <c r="B17" s="4"/>
      <c r="C17" s="4"/>
      <c r="D17" s="4"/>
      <c r="E17" s="4"/>
      <c r="F17" s="4"/>
      <c r="G17" s="4"/>
      <c r="H17" s="4"/>
      <c r="I17" s="15"/>
    </row>
    <row r="18" spans="1:9" x14ac:dyDescent="0.15">
      <c r="A18" s="16"/>
      <c r="B18" s="4"/>
      <c r="C18" s="4"/>
      <c r="D18" s="4"/>
      <c r="E18" s="4"/>
      <c r="F18" s="4"/>
      <c r="G18" s="4"/>
      <c r="H18" s="4"/>
      <c r="I18" s="15"/>
    </row>
    <row r="19" spans="1:9" x14ac:dyDescent="0.15">
      <c r="A19" s="16"/>
      <c r="B19" s="4"/>
      <c r="C19" s="4"/>
      <c r="D19" s="4"/>
      <c r="E19" s="4"/>
      <c r="F19" s="4"/>
      <c r="G19" s="4"/>
      <c r="H19" s="4"/>
      <c r="I19" s="15"/>
    </row>
    <row r="20" spans="1:9" x14ac:dyDescent="0.15">
      <c r="A20" s="16"/>
      <c r="B20" s="4"/>
      <c r="C20" s="4"/>
      <c r="D20" s="4"/>
      <c r="E20" s="4"/>
      <c r="F20" s="4"/>
      <c r="G20" s="4"/>
      <c r="H20" s="4"/>
      <c r="I20" s="15"/>
    </row>
    <row r="21" spans="1:9" x14ac:dyDescent="0.15">
      <c r="A21" s="16"/>
      <c r="B21" s="4"/>
      <c r="C21" s="4"/>
      <c r="D21" s="4"/>
      <c r="E21" s="4"/>
      <c r="F21" s="4"/>
      <c r="G21" s="4"/>
      <c r="H21" s="4"/>
      <c r="I21" s="15"/>
    </row>
    <row r="22" spans="1:9" x14ac:dyDescent="0.15">
      <c r="A22" s="16"/>
      <c r="B22" s="4"/>
      <c r="C22" s="4"/>
      <c r="D22" s="4"/>
      <c r="E22" s="4"/>
      <c r="F22" s="4"/>
      <c r="G22" s="4"/>
      <c r="H22" s="4"/>
      <c r="I22" s="15"/>
    </row>
    <row r="23" spans="1:9" x14ac:dyDescent="0.15">
      <c r="A23" s="16"/>
      <c r="B23" s="4"/>
      <c r="C23" s="4"/>
      <c r="D23" s="4"/>
      <c r="E23" s="4"/>
      <c r="F23" s="4"/>
      <c r="G23" s="4"/>
      <c r="H23" s="4"/>
      <c r="I23" s="15"/>
    </row>
    <row r="24" spans="1:9" x14ac:dyDescent="0.15">
      <c r="A24" s="16"/>
      <c r="B24" s="4"/>
      <c r="C24" s="4"/>
      <c r="D24" s="4"/>
      <c r="E24" s="4"/>
      <c r="F24" s="4"/>
      <c r="G24" s="4"/>
      <c r="H24" s="4"/>
      <c r="I24" s="15"/>
    </row>
    <row r="25" spans="1:9" x14ac:dyDescent="0.15">
      <c r="A25" s="16"/>
      <c r="B25" s="4"/>
      <c r="C25" s="4"/>
      <c r="D25" s="4"/>
      <c r="E25" s="4"/>
      <c r="F25" s="4"/>
      <c r="G25" s="4"/>
      <c r="H25" s="4"/>
      <c r="I25" s="15"/>
    </row>
    <row r="26" spans="1:9" x14ac:dyDescent="0.15">
      <c r="A26" s="16"/>
      <c r="B26" s="4"/>
      <c r="C26" s="4"/>
      <c r="D26" s="4"/>
      <c r="E26" s="4"/>
      <c r="F26" s="4"/>
      <c r="G26" s="4"/>
      <c r="H26" s="4"/>
      <c r="I26" s="15"/>
    </row>
    <row r="27" spans="1:9" x14ac:dyDescent="0.15">
      <c r="A27" s="16"/>
      <c r="B27" s="4"/>
      <c r="C27" s="4"/>
      <c r="D27" s="4"/>
      <c r="E27" s="4"/>
      <c r="F27" s="4"/>
      <c r="G27" s="4"/>
      <c r="H27" s="4"/>
      <c r="I27" s="15"/>
    </row>
    <row r="28" spans="1:9" x14ac:dyDescent="0.15">
      <c r="A28" s="16"/>
      <c r="B28" s="4"/>
      <c r="C28" s="4"/>
      <c r="D28" s="4"/>
      <c r="E28" s="4"/>
      <c r="F28" s="4"/>
      <c r="G28" s="4"/>
      <c r="H28" s="4"/>
      <c r="I28" s="15"/>
    </row>
    <row r="29" spans="1:9" x14ac:dyDescent="0.15">
      <c r="A29" s="16"/>
      <c r="B29" s="4"/>
      <c r="C29" s="4"/>
      <c r="D29" s="4"/>
      <c r="E29" s="4"/>
      <c r="F29" s="4"/>
      <c r="G29" s="4"/>
      <c r="H29" s="4"/>
      <c r="I29" s="15"/>
    </row>
    <row r="30" spans="1:9" x14ac:dyDescent="0.15">
      <c r="A30" s="16"/>
      <c r="B30" s="4"/>
      <c r="C30" s="4"/>
      <c r="D30" s="4"/>
      <c r="E30" s="4"/>
      <c r="F30" s="4"/>
      <c r="G30" s="4"/>
      <c r="H30" s="4"/>
      <c r="I30" s="15"/>
    </row>
    <row r="31" spans="1:9" x14ac:dyDescent="0.15">
      <c r="A31" s="16"/>
      <c r="B31" s="4"/>
      <c r="C31" s="4"/>
      <c r="D31" s="4"/>
      <c r="E31" s="4"/>
      <c r="F31" s="4"/>
      <c r="G31" s="4"/>
      <c r="H31" s="4"/>
      <c r="I31" s="15"/>
    </row>
    <row r="32" spans="1:9" x14ac:dyDescent="0.15">
      <c r="A32" s="16"/>
      <c r="B32" s="4"/>
      <c r="C32" s="4"/>
      <c r="D32" s="4"/>
      <c r="E32" s="4"/>
      <c r="F32" s="4"/>
      <c r="G32" s="4"/>
      <c r="H32" s="4"/>
      <c r="I32" s="15"/>
    </row>
    <row r="33" spans="1:17" x14ac:dyDescent="0.15">
      <c r="A33" s="16"/>
      <c r="B33" s="4"/>
      <c r="C33" s="4"/>
      <c r="D33" s="4"/>
      <c r="E33" s="4"/>
      <c r="F33" s="4"/>
      <c r="G33" s="4"/>
      <c r="H33" s="4"/>
      <c r="I33" s="15"/>
    </row>
    <row r="34" spans="1:17" x14ac:dyDescent="0.15">
      <c r="A34" s="16"/>
      <c r="B34" s="4"/>
      <c r="C34" s="4"/>
      <c r="D34" s="4"/>
      <c r="E34" s="4"/>
      <c r="F34" s="4"/>
      <c r="G34" s="4"/>
      <c r="H34" s="4"/>
      <c r="I34" s="15"/>
    </row>
    <row r="35" spans="1:17" x14ac:dyDescent="0.15">
      <c r="A35" s="16"/>
      <c r="B35" s="4"/>
      <c r="C35" s="4"/>
      <c r="D35" s="4"/>
      <c r="E35" s="4"/>
      <c r="F35" s="4"/>
      <c r="G35" s="4"/>
      <c r="H35" s="4"/>
      <c r="I35" s="15"/>
    </row>
    <row r="36" spans="1:17" x14ac:dyDescent="0.15">
      <c r="A36" s="16"/>
      <c r="B36" s="4"/>
      <c r="C36" s="4"/>
      <c r="D36" s="4"/>
      <c r="E36" s="4"/>
      <c r="F36" s="4"/>
      <c r="G36" s="4"/>
      <c r="H36" s="4"/>
      <c r="I36" s="15"/>
    </row>
    <row r="37" spans="1:17" x14ac:dyDescent="0.15">
      <c r="A37" s="16"/>
      <c r="B37" s="4"/>
      <c r="C37" s="4"/>
      <c r="D37" s="4"/>
      <c r="E37" s="4"/>
      <c r="F37" s="4"/>
      <c r="G37" s="4"/>
      <c r="H37" s="4"/>
      <c r="I37" s="15"/>
    </row>
    <row r="38" spans="1:17" x14ac:dyDescent="0.15">
      <c r="A38" s="16"/>
      <c r="B38" s="4"/>
      <c r="C38" s="4"/>
      <c r="D38" s="4"/>
      <c r="E38" s="4"/>
      <c r="F38" s="4"/>
      <c r="G38" s="4"/>
      <c r="H38" s="4"/>
      <c r="I38" s="15"/>
    </row>
    <row r="39" spans="1:17" x14ac:dyDescent="0.15">
      <c r="A39" s="16"/>
      <c r="B39" s="4"/>
      <c r="C39" s="4"/>
      <c r="D39" s="4"/>
      <c r="E39" s="4"/>
      <c r="F39" s="4"/>
      <c r="G39" s="4"/>
      <c r="H39" s="4"/>
      <c r="I39" s="15"/>
    </row>
    <row r="40" spans="1:17" x14ac:dyDescent="0.15">
      <c r="A40" s="16"/>
      <c r="B40" s="4"/>
      <c r="C40" s="4"/>
      <c r="D40" s="4"/>
      <c r="E40" s="4"/>
      <c r="F40" s="4"/>
      <c r="G40" s="4"/>
      <c r="H40" s="4"/>
      <c r="I40" s="15"/>
    </row>
    <row r="41" spans="1:17" x14ac:dyDescent="0.15">
      <c r="A41" s="16"/>
      <c r="B41" s="4"/>
      <c r="C41" s="4"/>
      <c r="D41" s="4"/>
      <c r="E41" s="4"/>
      <c r="F41" s="4"/>
      <c r="G41" s="4"/>
      <c r="H41" s="4"/>
      <c r="I41" s="15"/>
    </row>
    <row r="42" spans="1:17" ht="13" x14ac:dyDescent="0.15">
      <c r="A42" s="16"/>
      <c r="B42" s="4"/>
      <c r="C42" s="22" t="s">
        <v>21</v>
      </c>
      <c r="D42" s="21"/>
      <c r="E42" s="4"/>
      <c r="F42" s="4"/>
      <c r="G42" s="22" t="s">
        <v>20</v>
      </c>
      <c r="H42" s="21"/>
      <c r="I42" s="15"/>
    </row>
    <row r="43" spans="1:17" x14ac:dyDescent="0.15">
      <c r="A43" s="16"/>
      <c r="B43" s="4"/>
      <c r="C43" s="4"/>
      <c r="D43" s="21"/>
      <c r="E43" s="4"/>
      <c r="F43" s="4"/>
      <c r="G43" s="4"/>
      <c r="H43" s="21"/>
      <c r="I43" s="15"/>
      <c r="Q43" t="s">
        <v>18</v>
      </c>
    </row>
    <row r="44" spans="1:17" ht="13" x14ac:dyDescent="0.15">
      <c r="A44" s="16"/>
      <c r="B44" s="4"/>
      <c r="C44" s="20" t="s">
        <v>19</v>
      </c>
      <c r="D44" s="17"/>
      <c r="E44" s="17" t="s">
        <v>18</v>
      </c>
      <c r="F44" s="19"/>
      <c r="G44" s="20" t="s">
        <v>17</v>
      </c>
      <c r="H44" s="17"/>
      <c r="I44" s="15"/>
    </row>
    <row r="45" spans="1:17" ht="13" x14ac:dyDescent="0.15">
      <c r="A45" s="16"/>
      <c r="B45" s="4"/>
      <c r="C45" s="18"/>
      <c r="D45" s="17"/>
      <c r="E45" s="17"/>
      <c r="F45" s="19"/>
      <c r="G45" s="18"/>
      <c r="H45" s="17"/>
      <c r="I45" s="15"/>
    </row>
    <row r="46" spans="1:17" x14ac:dyDescent="0.15">
      <c r="A46" s="16"/>
      <c r="B46" s="4"/>
      <c r="C46" s="4"/>
      <c r="D46" s="4"/>
      <c r="E46" s="4"/>
      <c r="F46" s="4"/>
      <c r="G46" s="4"/>
      <c r="H46" s="4"/>
      <c r="I46" s="15"/>
    </row>
    <row r="47" spans="1:17" x14ac:dyDescent="0.15">
      <c r="A47" s="14"/>
      <c r="B47" s="13"/>
      <c r="C47" s="13"/>
      <c r="D47" s="13"/>
      <c r="E47" s="13"/>
      <c r="F47" s="13"/>
      <c r="G47" s="13"/>
      <c r="H47" s="13"/>
      <c r="I47" s="12"/>
    </row>
    <row r="48" spans="1:17" x14ac:dyDescent="0.1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1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3" x14ac:dyDescent="0.15">
      <c r="A51" s="4"/>
      <c r="B51" s="9" t="s">
        <v>16</v>
      </c>
      <c r="C51" s="4"/>
      <c r="D51" s="4"/>
      <c r="E51" s="9" t="s">
        <v>15</v>
      </c>
      <c r="F51" s="1"/>
      <c r="G51" s="1"/>
      <c r="H51" s="1"/>
      <c r="I51" s="1"/>
    </row>
    <row r="52" spans="1:9" ht="10" x14ac:dyDescent="0.15">
      <c r="A52" s="4"/>
      <c r="B52" s="3"/>
      <c r="C52" s="8" t="s">
        <v>14</v>
      </c>
      <c r="D52" s="3" t="s">
        <v>13</v>
      </c>
      <c r="E52" s="3"/>
      <c r="F52" s="8" t="s">
        <v>14</v>
      </c>
      <c r="G52" s="3" t="s">
        <v>13</v>
      </c>
      <c r="H52" s="3"/>
      <c r="I52" s="1"/>
    </row>
    <row r="53" spans="1:9" ht="10" x14ac:dyDescent="0.15">
      <c r="A53" s="4"/>
      <c r="B53" s="3" t="s">
        <v>12</v>
      </c>
      <c r="C53" s="6">
        <f>[1]SF21!B67/1000000</f>
        <v>63.840553</v>
      </c>
      <c r="D53" s="5">
        <f>C53/C$59</f>
        <v>0.36815695839198642</v>
      </c>
      <c r="E53" s="2" t="s">
        <v>11</v>
      </c>
      <c r="F53" s="6">
        <f>[1]SF21!M67/1000000</f>
        <v>83.585920000000002</v>
      </c>
      <c r="G53" s="5">
        <f>F53/F$61</f>
        <v>0.4963728658005509</v>
      </c>
      <c r="H53" s="2"/>
      <c r="I53" s="1"/>
    </row>
    <row r="54" spans="1:9" ht="10" x14ac:dyDescent="0.15">
      <c r="A54" s="4"/>
      <c r="B54" s="3" t="s">
        <v>10</v>
      </c>
      <c r="C54" s="6">
        <f>[1]SF21!G67/1000000</f>
        <v>41.985675999999998</v>
      </c>
      <c r="D54" s="5">
        <f>C54/C$59</f>
        <v>0.24212382327251178</v>
      </c>
      <c r="E54" s="2" t="s">
        <v>9</v>
      </c>
      <c r="F54" s="6">
        <f>[1]SF21!R67/1000000</f>
        <v>17.882988999999998</v>
      </c>
      <c r="G54" s="5">
        <f>F54/F$61</f>
        <v>0.10619767658248813</v>
      </c>
      <c r="H54" s="2"/>
      <c r="I54" s="1"/>
    </row>
    <row r="55" spans="1:9" ht="10" x14ac:dyDescent="0.15">
      <c r="A55" s="4"/>
      <c r="B55" s="3" t="s">
        <v>8</v>
      </c>
      <c r="C55" s="6">
        <f>([1]SF21!D67+[1]SF21!E67+[1]SF21!H67)/1000000</f>
        <v>38.367750999999998</v>
      </c>
      <c r="D55" s="5">
        <f>C55/C$59</f>
        <v>0.2212599021268048</v>
      </c>
      <c r="E55" s="2" t="s">
        <v>7</v>
      </c>
      <c r="F55" s="6">
        <f>[1]SF21!N67/1000000</f>
        <v>27.496227000000001</v>
      </c>
      <c r="G55" s="5">
        <f>F55/F$61</f>
        <v>0.16328564661000899</v>
      </c>
      <c r="H55" s="2"/>
      <c r="I55" s="1"/>
    </row>
    <row r="56" spans="1:9" ht="10" x14ac:dyDescent="0.15">
      <c r="A56" s="4"/>
      <c r="B56" s="3" t="s">
        <v>6</v>
      </c>
      <c r="C56" s="6">
        <f>[1]SF21!F67/1000000</f>
        <v>14.649732</v>
      </c>
      <c r="D56" s="5">
        <f>C56/C$59</f>
        <v>8.4482363026801344E-2</v>
      </c>
      <c r="E56" s="2" t="s">
        <v>5</v>
      </c>
      <c r="F56" s="6">
        <f>IF(ISERROR([2]SF2!I67/1000000),0,[2]SF2!I67/1000000)</f>
        <v>10.287181</v>
      </c>
      <c r="G56" s="5">
        <f>F56/F$61</f>
        <v>6.109016343875831E-2</v>
      </c>
      <c r="H56" s="7"/>
      <c r="I56" s="1"/>
    </row>
    <row r="57" spans="1:9" ht="10" x14ac:dyDescent="0.15">
      <c r="A57" s="4"/>
      <c r="B57" s="3" t="s">
        <v>4</v>
      </c>
      <c r="C57" s="6">
        <f>[1]SF21!C67/1000000</f>
        <v>14.562091000000001</v>
      </c>
      <c r="D57" s="5">
        <f>C57/C$59</f>
        <v>8.3976953181895533E-2</v>
      </c>
      <c r="E57" s="2" t="s">
        <v>3</v>
      </c>
      <c r="F57" s="6">
        <f>IF(ISERROR([2]SF2!H67/1000000),0,[2]SF2!H67/1000000)</f>
        <v>10.011006</v>
      </c>
      <c r="G57" s="5">
        <f>F57/F$61</f>
        <v>5.9450105206313573E-2</v>
      </c>
      <c r="H57" s="7"/>
      <c r="I57" s="1"/>
    </row>
    <row r="58" spans="1:9" ht="10" x14ac:dyDescent="0.15">
      <c r="A58" s="4"/>
      <c r="B58" s="3"/>
      <c r="C58" s="6"/>
      <c r="D58" s="2"/>
      <c r="E58" s="2" t="s">
        <v>2</v>
      </c>
      <c r="F58" s="6">
        <f>[1]SF21!Q67/1000000</f>
        <v>10.435592</v>
      </c>
      <c r="G58" s="5">
        <f>F58/F$61</f>
        <v>6.1971498397879715E-2</v>
      </c>
      <c r="H58" s="2"/>
      <c r="I58" s="1"/>
    </row>
    <row r="59" spans="1:9" ht="10" x14ac:dyDescent="0.15">
      <c r="A59" s="4"/>
      <c r="B59" s="3" t="s">
        <v>0</v>
      </c>
      <c r="C59" s="6">
        <f>SUM(C53:C58)</f>
        <v>173.40580300000002</v>
      </c>
      <c r="D59" s="5">
        <f>SUM(D53:D58)</f>
        <v>0.99999999999999989</v>
      </c>
      <c r="E59" s="2" t="s">
        <v>1</v>
      </c>
      <c r="F59" s="6">
        <f>[1]SF21!P67/1000000</f>
        <v>8.6944959999999991</v>
      </c>
      <c r="G59" s="5">
        <f>F59/F$61</f>
        <v>5.1632043964000465E-2</v>
      </c>
      <c r="H59" s="2"/>
      <c r="I59" s="1"/>
    </row>
    <row r="60" spans="1:9" ht="10" x14ac:dyDescent="0.15">
      <c r="A60" s="4"/>
      <c r="B60" s="3"/>
      <c r="C60" s="2"/>
      <c r="D60" s="2"/>
      <c r="E60" s="2"/>
      <c r="F60" s="6"/>
      <c r="G60" s="2"/>
      <c r="H60" s="2"/>
      <c r="I60" s="1"/>
    </row>
    <row r="61" spans="1:9" ht="10" x14ac:dyDescent="0.15">
      <c r="A61" s="4"/>
      <c r="B61" s="3"/>
      <c r="C61" s="2"/>
      <c r="D61" s="2"/>
      <c r="E61" s="2" t="s">
        <v>0</v>
      </c>
      <c r="F61" s="6">
        <f>SUM(F53:F60)</f>
        <v>168.39341099999999</v>
      </c>
      <c r="G61" s="5">
        <f>SUM(G53:G60)</f>
        <v>1</v>
      </c>
      <c r="H61" s="2"/>
      <c r="I61" s="1"/>
    </row>
    <row r="62" spans="1:9" ht="10" x14ac:dyDescent="0.15">
      <c r="A62" s="4"/>
      <c r="B62" s="3"/>
      <c r="C62" s="2"/>
      <c r="D62" s="2"/>
      <c r="E62" s="2"/>
      <c r="F62" s="2"/>
      <c r="G62" s="2"/>
      <c r="H62" s="2"/>
      <c r="I62" s="1"/>
    </row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Troell, Cheryl CTR (FHWA)</dc:creator>
  <cp:lastModifiedBy>Troell, Cheryl CTR (FHWA)</cp:lastModifiedBy>
  <dcterms:created xsi:type="dcterms:W3CDTF">2020-04-29T15:43:42Z</dcterms:created>
  <dcterms:modified xsi:type="dcterms:W3CDTF">2020-04-29T16:21:42Z</dcterms:modified>
</cp:coreProperties>
</file>