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hf\2019\TABLES\FEDERAL\"/>
    </mc:Choice>
  </mc:AlternateContent>
  <bookViews>
    <workbookView xWindow="480" yWindow="110" windowWidth="18190" windowHeight="11320" tabRatio="893"/>
  </bookViews>
  <sheets>
    <sheet name="A" sheetId="53" r:id="rId1"/>
    <sheet name="B" sheetId="9" r:id="rId2"/>
  </sheets>
  <externalReferences>
    <externalReference r:id="rId3"/>
  </externalReferences>
  <definedNames>
    <definedName name="\R" localSheetId="1">#REF!</definedName>
    <definedName name="\R">#REF!</definedName>
    <definedName name="_1999ADMIN" localSheetId="1">#REF!</definedName>
    <definedName name="_1999ADMIN">#REF!</definedName>
    <definedName name="_1999ALLOCATED" localSheetId="1">#REF!</definedName>
    <definedName name="_1999ALLOCATED">#REF!</definedName>
    <definedName name="_1999OBLIMIT" localSheetId="1">#REF!</definedName>
    <definedName name="_1999OBLIMIT">#REF!</definedName>
    <definedName name="_1999SUMMARY" localSheetId="1">#REF!</definedName>
    <definedName name="_1999SUMMARY">#REF!</definedName>
    <definedName name="_2000ADMIN" localSheetId="1">#REF!</definedName>
    <definedName name="_2000ADMIN">#REF!</definedName>
    <definedName name="_2000ALLOCATED" localSheetId="1">#REF!</definedName>
    <definedName name="_2000ALLOCATED">#REF!</definedName>
    <definedName name="_2000OBLIMIT" localSheetId="1">#REF!</definedName>
    <definedName name="_2000OBLIMIT">#REF!</definedName>
    <definedName name="_2000SUMMARY" localSheetId="1">#REF!</definedName>
    <definedName name="_2000SUMMARY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1">#REF!</definedName>
    <definedName name="BY_AGENCY">#REF!</definedName>
    <definedName name="BY_TITLE" localSheetId="1">#REF!</definedName>
    <definedName name="BY_TITLE">#REF!</definedName>
    <definedName name="cap_factors" localSheetId="1">#REF!</definedName>
    <definedName name="cap_factors">#REF!</definedName>
    <definedName name="data" localSheetId="1">#REF!</definedName>
    <definedName name="data">#REF!</definedName>
    <definedName name="factors_1998" localSheetId="1">#REF!</definedName>
    <definedName name="factors_1998">#REF!</definedName>
    <definedName name="factors_1999" localSheetId="1">#REF!</definedName>
    <definedName name="factors_1999">#REF!</definedName>
    <definedName name="factors_2000" localSheetId="1">#REF!</definedName>
    <definedName name="factors_2000">#REF!</definedName>
    <definedName name="factors_2001" localSheetId="1">#REF!</definedName>
    <definedName name="factors_2001">#REF!</definedName>
    <definedName name="factors_2002" localSheetId="1">#REF!</definedName>
    <definedName name="factors_2002">#REF!</definedName>
    <definedName name="factors_2003" localSheetId="1">#REF!</definedName>
    <definedName name="factors_2003">#REF!</definedName>
    <definedName name="factors_2004" localSheetId="1">#REF!</definedName>
    <definedName name="factors_2004">#REF!</definedName>
    <definedName name="factors_2005" localSheetId="1">#REF!</definedName>
    <definedName name="factors_2005">#REF!</definedName>
    <definedName name="factors_2006" localSheetId="1">#REF!</definedName>
    <definedName name="factors_2006">#REF!</definedName>
    <definedName name="factors_2007" localSheetId="1">#REF!</definedName>
    <definedName name="factors_2007">#REF!</definedName>
    <definedName name="factors_2008" localSheetId="1">#REF!</definedName>
    <definedName name="factors_2008">#REF!</definedName>
    <definedName name="factors_2009" localSheetId="1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 localSheetId="1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>IF(ISNA(MATCH(ROW(),RowAfterpgbrk,1)),1,MATCH(ROW(),RowAfterpgbrk,1)+1)&lt;&gt;IF(ISNA(MATCH(ROW()+1,RowAfterpgbrk,1)),1,MATCH(ROW()+1,RowAfterpgbrk,1)+1)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PAGE1" localSheetId="1">#REF!</definedName>
    <definedName name="PAGE1">#REF!</definedName>
    <definedName name="PAGE2" localSheetId="1">#REF!</definedName>
    <definedName name="PAGE2">#REF!</definedName>
    <definedName name="PAGE3" localSheetId="1">#REF!</definedName>
    <definedName name="PAGE3">#REF!</definedName>
    <definedName name="PageOfPages">"Page "&amp;IF(ISNA(MATCH(ROW(),RowAfterpgbrk,1)),1,MATCH(ROW(),RowAfterpgbrk,-1)+1)&amp;" of " &amp; TotPageCount + 0*NOW()</definedName>
    <definedName name="_xlnm.Print_Area" localSheetId="0">A!$B$1:$L$70</definedName>
    <definedName name="_xlnm.Print_Area" localSheetId="1">B!$A$4:$J$67</definedName>
    <definedName name="_xlnm.Print_Area">#REF!</definedName>
    <definedName name="Rslts_Pg1" localSheetId="1">#REF!</definedName>
    <definedName name="Rslts_Pg1">#REF!</definedName>
    <definedName name="Rslts_Pg2" localSheetId="1">#REF!</definedName>
    <definedName name="Rslts_Pg2">#REF!</definedName>
    <definedName name="Rslts_Pg3" localSheetId="1">#REF!</definedName>
    <definedName name="Rslts_Pg3">#REF!</definedName>
    <definedName name="Rslts_Pg4" localSheetId="1">#REF!</definedName>
    <definedName name="Rslts_Pg4">#REF!</definedName>
    <definedName name="STATES" localSheetId="1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 localSheetId="1">#REF!</definedName>
    <definedName name="SUMMARY">#REF!</definedName>
    <definedName name="SUMMARY2" localSheetId="1">#REF!</definedName>
    <definedName name="SUMMARY2">#REF!</definedName>
    <definedName name="ThisPage">IF(ISNA(MATCH(ROW(),RowAfterpgbrk,1)),1,MATCH(ROW(),RowAfterpgbrk,1)+2)</definedName>
  </definedNames>
  <calcPr calcId="171027"/>
</workbook>
</file>

<file path=xl/calcChain.xml><?xml version="1.0" encoding="utf-8"?>
<calcChain xmlns="http://schemas.openxmlformats.org/spreadsheetml/2006/main">
  <c r="F68" i="9" l="1"/>
  <c r="B68" i="9"/>
  <c r="A9" i="9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14" i="53"/>
  <c r="I15" i="53"/>
  <c r="I16" i="53"/>
  <c r="I17" i="53"/>
  <c r="I18" i="53"/>
  <c r="I19" i="53"/>
  <c r="I20" i="53"/>
  <c r="I21" i="53"/>
  <c r="I22" i="53"/>
  <c r="I23" i="53"/>
  <c r="I13" i="53"/>
  <c r="G67" i="9"/>
  <c r="G68" i="9" s="1"/>
  <c r="C67" i="9"/>
  <c r="C68" i="9" s="1"/>
  <c r="E64" i="53"/>
  <c r="D67" i="9"/>
  <c r="F64" i="53" s="1"/>
  <c r="E67" i="9"/>
  <c r="E68" i="9" s="1"/>
  <c r="G64" i="53"/>
  <c r="F67" i="9"/>
  <c r="H67" i="9"/>
  <c r="H68" i="9" s="1"/>
  <c r="I67" i="9"/>
  <c r="I68" i="9" s="1"/>
  <c r="K64" i="53"/>
  <c r="B67" i="9"/>
  <c r="D64" i="53" s="1"/>
  <c r="D13" i="53"/>
  <c r="E13" i="53"/>
  <c r="F13" i="53"/>
  <c r="G13" i="53"/>
  <c r="H13" i="53"/>
  <c r="J13" i="53"/>
  <c r="K13" i="53"/>
  <c r="D14" i="53"/>
  <c r="E14" i="53"/>
  <c r="F14" i="53"/>
  <c r="G14" i="53"/>
  <c r="H14" i="53"/>
  <c r="J14" i="53"/>
  <c r="K14" i="53"/>
  <c r="D15" i="53"/>
  <c r="E15" i="53"/>
  <c r="F15" i="53"/>
  <c r="G15" i="53"/>
  <c r="H15" i="53"/>
  <c r="J15" i="53"/>
  <c r="K15" i="53"/>
  <c r="D16" i="53"/>
  <c r="E16" i="53"/>
  <c r="F16" i="53"/>
  <c r="G16" i="53"/>
  <c r="H16" i="53"/>
  <c r="J16" i="53"/>
  <c r="K16" i="53"/>
  <c r="D17" i="53"/>
  <c r="E17" i="53"/>
  <c r="F17" i="53"/>
  <c r="G17" i="53"/>
  <c r="H17" i="53"/>
  <c r="J17" i="53"/>
  <c r="K17" i="53"/>
  <c r="D18" i="53"/>
  <c r="E18" i="53"/>
  <c r="F18" i="53"/>
  <c r="G18" i="53"/>
  <c r="H18" i="53"/>
  <c r="J18" i="53"/>
  <c r="K18" i="53"/>
  <c r="D19" i="53"/>
  <c r="E19" i="53"/>
  <c r="F19" i="53"/>
  <c r="G19" i="53"/>
  <c r="H19" i="53"/>
  <c r="J19" i="53"/>
  <c r="K19" i="53"/>
  <c r="D20" i="53"/>
  <c r="E20" i="53"/>
  <c r="F20" i="53"/>
  <c r="G20" i="53"/>
  <c r="H20" i="53"/>
  <c r="J20" i="53"/>
  <c r="K20" i="53"/>
  <c r="D21" i="53"/>
  <c r="E21" i="53"/>
  <c r="F21" i="53"/>
  <c r="G21" i="53"/>
  <c r="H21" i="53"/>
  <c r="J21" i="53"/>
  <c r="K21" i="53"/>
  <c r="D22" i="53"/>
  <c r="E22" i="53"/>
  <c r="F22" i="53"/>
  <c r="G22" i="53"/>
  <c r="H22" i="53"/>
  <c r="J22" i="53"/>
  <c r="K22" i="53"/>
  <c r="D23" i="53"/>
  <c r="E23" i="53"/>
  <c r="F23" i="53"/>
  <c r="G23" i="53"/>
  <c r="H23" i="53"/>
  <c r="J23" i="53"/>
  <c r="K23" i="53"/>
  <c r="D24" i="53"/>
  <c r="E24" i="53"/>
  <c r="F24" i="53"/>
  <c r="G24" i="53"/>
  <c r="H24" i="53"/>
  <c r="J24" i="53"/>
  <c r="K24" i="53"/>
  <c r="D25" i="53"/>
  <c r="E25" i="53"/>
  <c r="F25" i="53"/>
  <c r="G25" i="53"/>
  <c r="H25" i="53"/>
  <c r="J25" i="53"/>
  <c r="K25" i="53"/>
  <c r="D26" i="53"/>
  <c r="E26" i="53"/>
  <c r="F26" i="53"/>
  <c r="G26" i="53"/>
  <c r="H26" i="53"/>
  <c r="J26" i="53"/>
  <c r="K26" i="53"/>
  <c r="D27" i="53"/>
  <c r="E27" i="53"/>
  <c r="F27" i="53"/>
  <c r="G27" i="53"/>
  <c r="H27" i="53"/>
  <c r="J27" i="53"/>
  <c r="K27" i="53"/>
  <c r="D28" i="53"/>
  <c r="E28" i="53"/>
  <c r="F28" i="53"/>
  <c r="G28" i="53"/>
  <c r="H28" i="53"/>
  <c r="J28" i="53"/>
  <c r="K28" i="53"/>
  <c r="D29" i="53"/>
  <c r="E29" i="53"/>
  <c r="F29" i="53"/>
  <c r="G29" i="53"/>
  <c r="H29" i="53"/>
  <c r="J29" i="53"/>
  <c r="K29" i="53"/>
  <c r="D30" i="53"/>
  <c r="E30" i="53"/>
  <c r="F30" i="53"/>
  <c r="G30" i="53"/>
  <c r="H30" i="53"/>
  <c r="J30" i="53"/>
  <c r="K30" i="53"/>
  <c r="D31" i="53"/>
  <c r="E31" i="53"/>
  <c r="F31" i="53"/>
  <c r="G31" i="53"/>
  <c r="H31" i="53"/>
  <c r="J31" i="53"/>
  <c r="K31" i="53"/>
  <c r="D32" i="53"/>
  <c r="E32" i="53"/>
  <c r="F32" i="53"/>
  <c r="G32" i="53"/>
  <c r="H32" i="53"/>
  <c r="J32" i="53"/>
  <c r="K32" i="53"/>
  <c r="D33" i="53"/>
  <c r="E33" i="53"/>
  <c r="F33" i="53"/>
  <c r="G33" i="53"/>
  <c r="H33" i="53"/>
  <c r="J33" i="53"/>
  <c r="K33" i="53"/>
  <c r="D34" i="53"/>
  <c r="E34" i="53"/>
  <c r="F34" i="53"/>
  <c r="G34" i="53"/>
  <c r="H34" i="53"/>
  <c r="J34" i="53"/>
  <c r="K34" i="53"/>
  <c r="D35" i="53"/>
  <c r="E35" i="53"/>
  <c r="F35" i="53"/>
  <c r="G35" i="53"/>
  <c r="H35" i="53"/>
  <c r="J35" i="53"/>
  <c r="K35" i="53"/>
  <c r="D36" i="53"/>
  <c r="E36" i="53"/>
  <c r="F36" i="53"/>
  <c r="G36" i="53"/>
  <c r="H36" i="53"/>
  <c r="J36" i="53"/>
  <c r="K36" i="53"/>
  <c r="D37" i="53"/>
  <c r="E37" i="53"/>
  <c r="F37" i="53"/>
  <c r="G37" i="53"/>
  <c r="H37" i="53"/>
  <c r="J37" i="53"/>
  <c r="K37" i="53"/>
  <c r="D38" i="53"/>
  <c r="E38" i="53"/>
  <c r="F38" i="53"/>
  <c r="G38" i="53"/>
  <c r="H38" i="53"/>
  <c r="J38" i="53"/>
  <c r="K38" i="53"/>
  <c r="D39" i="53"/>
  <c r="E39" i="53"/>
  <c r="F39" i="53"/>
  <c r="G39" i="53"/>
  <c r="H39" i="53"/>
  <c r="J39" i="53"/>
  <c r="K39" i="53"/>
  <c r="D40" i="53"/>
  <c r="E40" i="53"/>
  <c r="F40" i="53"/>
  <c r="G40" i="53"/>
  <c r="H40" i="53"/>
  <c r="J40" i="53"/>
  <c r="K40" i="53"/>
  <c r="D41" i="53"/>
  <c r="E41" i="53"/>
  <c r="F41" i="53"/>
  <c r="G41" i="53"/>
  <c r="H41" i="53"/>
  <c r="J41" i="53"/>
  <c r="K41" i="53"/>
  <c r="D42" i="53"/>
  <c r="E42" i="53"/>
  <c r="F42" i="53"/>
  <c r="G42" i="53"/>
  <c r="H42" i="53"/>
  <c r="J42" i="53"/>
  <c r="K42" i="53"/>
  <c r="D43" i="53"/>
  <c r="E43" i="53"/>
  <c r="F43" i="53"/>
  <c r="G43" i="53"/>
  <c r="H43" i="53"/>
  <c r="J43" i="53"/>
  <c r="K43" i="53"/>
  <c r="D44" i="53"/>
  <c r="E44" i="53"/>
  <c r="F44" i="53"/>
  <c r="G44" i="53"/>
  <c r="H44" i="53"/>
  <c r="J44" i="53"/>
  <c r="K44" i="53"/>
  <c r="D45" i="53"/>
  <c r="E45" i="53"/>
  <c r="F45" i="53"/>
  <c r="G45" i="53"/>
  <c r="H45" i="53"/>
  <c r="J45" i="53"/>
  <c r="K45" i="53"/>
  <c r="D46" i="53"/>
  <c r="E46" i="53"/>
  <c r="F46" i="53"/>
  <c r="G46" i="53"/>
  <c r="H46" i="53"/>
  <c r="J46" i="53"/>
  <c r="K46" i="53"/>
  <c r="D47" i="53"/>
  <c r="E47" i="53"/>
  <c r="F47" i="53"/>
  <c r="G47" i="53"/>
  <c r="H47" i="53"/>
  <c r="J47" i="53"/>
  <c r="K47" i="53"/>
  <c r="D48" i="53"/>
  <c r="E48" i="53"/>
  <c r="F48" i="53"/>
  <c r="G48" i="53"/>
  <c r="H48" i="53"/>
  <c r="J48" i="53"/>
  <c r="K48" i="53"/>
  <c r="D49" i="53"/>
  <c r="E49" i="53"/>
  <c r="F49" i="53"/>
  <c r="G49" i="53"/>
  <c r="H49" i="53"/>
  <c r="J49" i="53"/>
  <c r="K49" i="53"/>
  <c r="D50" i="53"/>
  <c r="E50" i="53"/>
  <c r="F50" i="53"/>
  <c r="G50" i="53"/>
  <c r="H50" i="53"/>
  <c r="J50" i="53"/>
  <c r="K50" i="53"/>
  <c r="D51" i="53"/>
  <c r="E51" i="53"/>
  <c r="F51" i="53"/>
  <c r="G51" i="53"/>
  <c r="H51" i="53"/>
  <c r="J51" i="53"/>
  <c r="K51" i="53"/>
  <c r="D52" i="53"/>
  <c r="E52" i="53"/>
  <c r="F52" i="53"/>
  <c r="G52" i="53"/>
  <c r="H52" i="53"/>
  <c r="J52" i="53"/>
  <c r="K52" i="53"/>
  <c r="D53" i="53"/>
  <c r="E53" i="53"/>
  <c r="F53" i="53"/>
  <c r="G53" i="53"/>
  <c r="H53" i="53"/>
  <c r="J53" i="53"/>
  <c r="K53" i="53"/>
  <c r="D54" i="53"/>
  <c r="E54" i="53"/>
  <c r="F54" i="53"/>
  <c r="G54" i="53"/>
  <c r="H54" i="53"/>
  <c r="J54" i="53"/>
  <c r="K54" i="53"/>
  <c r="D55" i="53"/>
  <c r="E55" i="53"/>
  <c r="F55" i="53"/>
  <c r="G55" i="53"/>
  <c r="H55" i="53"/>
  <c r="J55" i="53"/>
  <c r="K55" i="53"/>
  <c r="D56" i="53"/>
  <c r="E56" i="53"/>
  <c r="F56" i="53"/>
  <c r="G56" i="53"/>
  <c r="H56" i="53"/>
  <c r="J56" i="53"/>
  <c r="K56" i="53"/>
  <c r="D57" i="53"/>
  <c r="E57" i="53"/>
  <c r="F57" i="53"/>
  <c r="G57" i="53"/>
  <c r="H57" i="53"/>
  <c r="J57" i="53"/>
  <c r="K57" i="53"/>
  <c r="D58" i="53"/>
  <c r="E58" i="53"/>
  <c r="F58" i="53"/>
  <c r="G58" i="53"/>
  <c r="H58" i="53"/>
  <c r="J58" i="53"/>
  <c r="K58" i="53"/>
  <c r="D59" i="53"/>
  <c r="E59" i="53"/>
  <c r="F59" i="53"/>
  <c r="G59" i="53"/>
  <c r="H59" i="53"/>
  <c r="J59" i="53"/>
  <c r="K59" i="53"/>
  <c r="D60" i="53"/>
  <c r="E60" i="53"/>
  <c r="F60" i="53"/>
  <c r="G60" i="53"/>
  <c r="H60" i="53"/>
  <c r="J60" i="53"/>
  <c r="K60" i="53"/>
  <c r="D61" i="53"/>
  <c r="E61" i="53"/>
  <c r="F61" i="53"/>
  <c r="G61" i="53"/>
  <c r="H61" i="53"/>
  <c r="J61" i="53"/>
  <c r="K61" i="53"/>
  <c r="D62" i="53"/>
  <c r="E62" i="53"/>
  <c r="F62" i="53"/>
  <c r="G62" i="53"/>
  <c r="H62" i="53"/>
  <c r="J62" i="53"/>
  <c r="K62" i="53"/>
  <c r="D63" i="53"/>
  <c r="E63" i="53"/>
  <c r="F63" i="53"/>
  <c r="G63" i="53"/>
  <c r="H63" i="53"/>
  <c r="J63" i="53"/>
  <c r="K63" i="53"/>
  <c r="H64" i="53"/>
  <c r="J64" i="53"/>
  <c r="D68" i="9" l="1"/>
</calcChain>
</file>

<file path=xl/sharedStrings.xml><?xml version="1.0" encoding="utf-8"?>
<sst xmlns="http://schemas.openxmlformats.org/spreadsheetml/2006/main" count="180" uniqueCount="139">
  <si>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</si>
  <si>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</si>
  <si>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</si>
  <si>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</si>
  <si>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</si>
  <si>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</si>
  <si>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</si>
  <si>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</si>
  <si>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</si>
  <si>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</si>
  <si>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</si>
  <si>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</si>
  <si>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</si>
  <si>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</si>
  <si>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</si>
  <si>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</si>
  <si>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</si>
  <si>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</si>
  <si>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</si>
  <si>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</si>
  <si>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</si>
  <si>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</si>
  <si>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</si>
  <si>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</si>
  <si>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</si>
  <si>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</si>
  <si>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</si>
  <si>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</si>
  <si>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</si>
  <si>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</si>
  <si>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</si>
  <si>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</si>
  <si>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</si>
  <si>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</si>
  <si>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</si>
  <si>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</si>
  <si>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</si>
  <si>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</si>
  <si>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</si>
  <si>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</si>
  <si>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</si>
  <si>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</si>
  <si>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</si>
  <si>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</si>
  <si>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</si>
  <si>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</si>
  <si>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</si>
  <si>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</si>
  <si>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</si>
  <si>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</si>
  <si>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</si>
  <si>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</si>
  <si>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</si>
  <si>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RAILWAY-HIGHWAY</t>
  </si>
  <si>
    <t>CROSSINGS</t>
  </si>
  <si>
    <t>CONGESTION</t>
  </si>
  <si>
    <t>NATIONAL</t>
  </si>
  <si>
    <t>HIGHWAY</t>
  </si>
  <si>
    <t>MITIGATION</t>
  </si>
  <si>
    <t>SURFACE</t>
  </si>
  <si>
    <t>SAFETY</t>
  </si>
  <si>
    <t>&amp; AIR QUALITY</t>
  </si>
  <si>
    <t>METROPOLITAN</t>
  </si>
  <si>
    <t>PERFORMANCE</t>
  </si>
  <si>
    <t>TRANSPORTATION</t>
  </si>
  <si>
    <t>IMPROVEMENT</t>
  </si>
  <si>
    <t>PLANNING</t>
  </si>
  <si>
    <t>PROGRAM</t>
  </si>
  <si>
    <t>Table FA-4</t>
  </si>
  <si>
    <t>APPORTIONED</t>
  </si>
  <si>
    <t xml:space="preserve">                                                                                                                                         (THOUSANDS OF DOLLARS)</t>
  </si>
  <si>
    <t>Insert Data*****</t>
  </si>
  <si>
    <t xml:space="preserve">         APPORTIONMENT OF FEDERAL FUNDS ADMINISTERED BY THE FEDERAL HIGHWAY ADMINISTRATION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</si>
  <si>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</si>
  <si>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</si>
  <si>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</si>
  <si>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</si>
  <si>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</si>
  <si>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</si>
  <si>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</si>
  <si>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</si>
  <si>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</si>
  <si>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</si>
  <si>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</si>
  <si>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</si>
  <si>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</si>
  <si>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</si>
  <si>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</si>
  <si>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</si>
  <si>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</si>
  <si>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</si>
  <si>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</si>
  <si>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</si>
  <si>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</si>
  <si>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</si>
  <si>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</si>
  <si>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</si>
  <si>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</si>
  <si>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</si>
  <si>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</si>
  <si>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</si>
  <si>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</si>
  <si>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</si>
  <si>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</si>
  <si>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</si>
  <si>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</si>
  <si>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</si>
  <si>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</si>
  <si>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</si>
  <si>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</si>
  <si>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</si>
  <si>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</si>
  <si>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</si>
  <si>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</si>
  <si>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</si>
  <si>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</si>
  <si>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</si>
  <si>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</si>
  <si>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</si>
  <si>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</si>
  <si>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</si>
  <si>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</si>
  <si>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</si>
  <si>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</si>
  <si>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Apportioned Total</t>
  </si>
  <si>
    <t>U.S. DEPARTMENT OF TRANSPORTATION</t>
  </si>
  <si>
    <t>FEDERAL HIGHWAY ADMINISTRATION</t>
  </si>
  <si>
    <t>Notice 4510.788</t>
  </si>
  <si>
    <t xml:space="preserve">Source: </t>
  </si>
  <si>
    <t xml:space="preserve">FY 2015 FEDERAL-AID HIGHWAY PROGRAM APPORTIONMENTS </t>
  </si>
  <si>
    <t>(before post-apportionment setasides; before penalties; before sequestration)</t>
  </si>
  <si>
    <t xml:space="preserve">        FEDERAL-AID HIGHWAY PROGRAM APPORTIONMENTS UNDER THE FIXING AMERICA'S SURFACE TRANSPORTATION (FAST) ACT</t>
  </si>
  <si>
    <t xml:space="preserve">2/ Shows the State-by-State, program-by-program apportionment amounts, before post-apportionment set-asides, before penalties, and before sequestration) available for FY 2018.
</t>
  </si>
  <si>
    <t>Source:  FHWA Notice N4510.819</t>
  </si>
  <si>
    <t>1/ Apportioned Federal-aid highway program funds authorized for FY 2018 pursuant to the Fixing America's Surface Transportation (FAST) Act dated October 2017.</t>
  </si>
  <si>
    <t>FREIGHT</t>
  </si>
  <si>
    <t xml:space="preserve">NATIONAL </t>
  </si>
  <si>
    <t xml:space="preserve">       FOR FISCAL YEAR 2019 1/ 2/</t>
  </si>
  <si>
    <t>PURSUANT TO THE HIGHWAY AND TRANSPORTATION FUNDING ACT OF 2019, AS 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</si>
</sst>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8" formatCode="0.00000"/>
    <numFmt numFmtId="183" formatCode="mmmm\-yyyy"/>
  </numFmts>
  <fonts count="12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P-AVGARD"/>
    </font>
    <font>
      <b/>
      <sz val="10"/>
      <name val="P-AVGARD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Continuous"/>
    </xf>
    <xf numFmtId="164" fontId="3" fillId="0" borderId="0" xfId="1" applyNumberFormat="1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Continuous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3" fontId="3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Continuous" vertical="center"/>
    </xf>
    <xf numFmtId="17" fontId="2" fillId="0" borderId="0" xfId="0" applyNumberFormat="1" applyFont="1" applyAlignment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3" fontId="3" fillId="0" borderId="0" xfId="1" applyNumberFormat="1" applyFont="1" applyBorder="1"/>
    <xf numFmtId="3" fontId="2" fillId="0" borderId="1" xfId="0" applyNumberFormat="1" applyFont="1" applyBorder="1" applyAlignment="1">
      <alignment horizontal="right"/>
    </xf>
    <xf numFmtId="164" fontId="3" fillId="0" borderId="0" xfId="1" applyNumberFormat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left"/>
    </xf>
    <xf numFmtId="0" fontId="3" fillId="0" borderId="6" xfId="0" applyFont="1" applyBorder="1"/>
    <xf numFmtId="3" fontId="3" fillId="0" borderId="7" xfId="1" applyNumberFormat="1" applyFont="1" applyBorder="1"/>
    <xf numFmtId="3" fontId="3" fillId="0" borderId="6" xfId="1" applyNumberFormat="1" applyFont="1" applyBorder="1"/>
    <xf numFmtId="3" fontId="3" fillId="0" borderId="4" xfId="1" applyNumberFormat="1" applyFont="1" applyBorder="1"/>
    <xf numFmtId="0" fontId="3" fillId="0" borderId="8" xfId="0" applyFont="1" applyBorder="1"/>
    <xf numFmtId="3" fontId="3" fillId="0" borderId="9" xfId="1" applyNumberFormat="1" applyFont="1" applyBorder="1"/>
    <xf numFmtId="3" fontId="3" fillId="0" borderId="8" xfId="1" applyNumberFormat="1" applyFont="1" applyBorder="1"/>
    <xf numFmtId="3" fontId="3" fillId="0" borderId="10" xfId="1" applyNumberFormat="1" applyFont="1" applyBorder="1"/>
    <xf numFmtId="3" fontId="3" fillId="0" borderId="11" xfId="0" applyNumberFormat="1" applyFont="1" applyBorder="1"/>
    <xf numFmtId="3" fontId="3" fillId="0" borderId="2" xfId="0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2" xfId="0" applyNumberFormat="1" applyFont="1" applyBorder="1" applyAlignment="1"/>
    <xf numFmtId="3" fontId="3" fillId="0" borderId="1" xfId="0" applyNumberFormat="1" applyFont="1" applyBorder="1" applyAlignment="1"/>
    <xf numFmtId="3" fontId="3" fillId="0" borderId="0" xfId="0" applyNumberFormat="1" applyFont="1" applyBorder="1" applyAlignment="1"/>
    <xf numFmtId="0" fontId="6" fillId="0" borderId="0" xfId="0" applyFont="1"/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14" fontId="8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20" fontId="8" fillId="0" borderId="0" xfId="0" applyNumberFormat="1" applyFont="1" applyAlignment="1"/>
    <xf numFmtId="0" fontId="8" fillId="0" borderId="0" xfId="0" applyFont="1" applyAlignment="1">
      <alignment horizontal="center"/>
    </xf>
    <xf numFmtId="17" fontId="8" fillId="0" borderId="15" xfId="0" applyNumberFormat="1" applyFont="1" applyBorder="1" applyAlignment="1"/>
    <xf numFmtId="0" fontId="6" fillId="0" borderId="13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183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3" fillId="0" borderId="12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9" fontId="3" fillId="0" borderId="9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8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3" fontId="3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0" fillId="0" borderId="17" xfId="0" applyNumberFormat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right" vertical="center" wrapText="1"/>
    </xf>
    <xf numFmtId="0" fontId="2" fillId="0" borderId="19" xfId="0" applyFont="1" applyBorder="1" applyAlignment="1">
      <alignment horizontal="left"/>
    </xf>
    <xf numFmtId="9" fontId="2" fillId="0" borderId="20" xfId="0" applyNumberFormat="1" applyFont="1" applyBorder="1" applyAlignment="1">
      <alignment horizontal="center"/>
    </xf>
    <xf numFmtId="9" fontId="2" fillId="0" borderId="20" xfId="0" applyNumberFormat="1" applyFont="1" applyBorder="1" applyAlignment="1">
      <alignment horizontal="centerContinuous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Continuous"/>
    </xf>
    <xf numFmtId="9" fontId="3" fillId="0" borderId="21" xfId="0" applyNumberFormat="1" applyFont="1" applyBorder="1"/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/>
    <xf numFmtId="0" fontId="3" fillId="0" borderId="26" xfId="0" applyFont="1" applyBorder="1"/>
    <xf numFmtId="0" fontId="2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 wrapText="1"/>
    </xf>
    <xf numFmtId="3" fontId="3" fillId="0" borderId="28" xfId="1" applyNumberFormat="1" applyFont="1" applyBorder="1"/>
    <xf numFmtId="3" fontId="3" fillId="0" borderId="28" xfId="0" applyNumberFormat="1" applyFont="1" applyBorder="1" applyAlignment="1">
      <alignment horizontal="center"/>
    </xf>
  </cellXfs>
  <cellStyles count="21">
    <cellStyle name="Comma" xfId="1" builtinId="3"/>
    <cellStyle name="Comma 2" xfId="2"/>
    <cellStyle name="Comma 2 2" xfId="3"/>
    <cellStyle name="Comma 3" xfId="4"/>
    <cellStyle name="Comma0" xfId="5"/>
    <cellStyle name="Comma0 2" xfId="6"/>
    <cellStyle name="Currency0" xfId="7"/>
    <cellStyle name="Currency0 2" xfId="8"/>
    <cellStyle name="Date" xfId="9"/>
    <cellStyle name="Date 2" xfId="10"/>
    <cellStyle name="Fixed" xfId="11"/>
    <cellStyle name="Fixed 2" xfId="12"/>
    <cellStyle name="Normal" xfId="0" builtinId="0"/>
    <cellStyle name="Normal 2" xfId="13"/>
    <cellStyle name="Normal 2 2" xfId="14"/>
    <cellStyle name="Normal 2 3" xfId="15"/>
    <cellStyle name="Normal 3" xfId="16"/>
    <cellStyle name="Normal 4" xfId="17"/>
    <cellStyle name="Normal 5" xfId="18"/>
    <cellStyle name="Normal 6" xfId="19"/>
    <cellStyle name="Percen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hwa.dot.gov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topLeftCell="A6" zoomScale="70" zoomScaleNormal="70" workbookViewId="0">
      <selection activeCell="E26" sqref="E26"/>
    </sheetView>
  </sheetViews>
  <sheetFormatPr defaultColWidth="9.08984375" defaultRowHeight="11.5"/>
  <cols>
    <col min="1" max="2" width="9.08984375" style="2"/>
    <col min="3" max="10" width="20.6328125" style="2" customWidth="1"/>
    <col min="11" max="11" width="21.6328125" style="2" customWidth="1"/>
    <col min="12" max="12" width="10" style="2" customWidth="1"/>
    <col min="13" max="16384" width="9.08984375" style="2"/>
  </cols>
  <sheetData>
    <row r="1" spans="1:12" ht="15.65" customHeight="1">
      <c r="C1" s="46"/>
      <c r="D1" s="74"/>
      <c r="E1" s="52"/>
      <c r="F1" s="52"/>
      <c r="G1" s="52"/>
      <c r="H1" s="52"/>
      <c r="I1" s="52"/>
      <c r="J1" s="52"/>
      <c r="K1" s="75"/>
    </row>
    <row r="2" spans="1:12" ht="15.65" customHeight="1">
      <c r="A2" s="74"/>
      <c r="B2" s="80" t="s">
        <v>72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5.65" customHeight="1">
      <c r="A3" s="76"/>
      <c r="B3" s="81" t="s">
        <v>131</v>
      </c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15.65" customHeight="1">
      <c r="A4" s="76"/>
      <c r="B4" s="82" t="s">
        <v>137</v>
      </c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>
      <c r="C5" s="51"/>
      <c r="D5" s="48"/>
      <c r="E5" s="52"/>
      <c r="F5" s="48"/>
      <c r="G5" s="50"/>
      <c r="H5" s="50"/>
      <c r="I5" s="50"/>
      <c r="J5" s="50"/>
      <c r="K5" s="46"/>
    </row>
    <row r="6" spans="1:12" ht="10.75" customHeight="1">
      <c r="C6" s="57">
        <v>43983</v>
      </c>
      <c r="D6" s="48"/>
      <c r="E6" s="73" t="s">
        <v>70</v>
      </c>
      <c r="F6" s="50"/>
      <c r="G6" s="50"/>
      <c r="H6" s="50"/>
      <c r="I6" s="50"/>
      <c r="J6" s="50"/>
      <c r="K6" s="58" t="s">
        <v>68</v>
      </c>
    </row>
    <row r="7" spans="1:12" ht="12" customHeight="1">
      <c r="C7" s="53"/>
      <c r="D7" s="55"/>
      <c r="E7" s="54"/>
      <c r="F7" s="55"/>
      <c r="G7" s="54"/>
      <c r="H7" s="61" t="s">
        <v>55</v>
      </c>
      <c r="I7" s="61"/>
      <c r="J7" s="54"/>
      <c r="K7" s="56"/>
    </row>
    <row r="8" spans="1:12">
      <c r="C8" s="16"/>
      <c r="D8" s="62" t="s">
        <v>56</v>
      </c>
      <c r="E8" s="63"/>
      <c r="F8" s="62" t="s">
        <v>57</v>
      </c>
      <c r="G8" s="64"/>
      <c r="H8" s="62" t="s">
        <v>58</v>
      </c>
      <c r="I8" s="62"/>
      <c r="J8" s="64" t="s">
        <v>56</v>
      </c>
      <c r="K8" s="65"/>
    </row>
    <row r="9" spans="1:12">
      <c r="C9" s="19"/>
      <c r="D9" s="66" t="s">
        <v>57</v>
      </c>
      <c r="E9" s="67" t="s">
        <v>59</v>
      </c>
      <c r="F9" s="66" t="s">
        <v>60</v>
      </c>
      <c r="G9" s="67" t="s">
        <v>53</v>
      </c>
      <c r="H9" s="66" t="s">
        <v>61</v>
      </c>
      <c r="I9" s="66" t="s">
        <v>62</v>
      </c>
      <c r="J9" s="67" t="s">
        <v>57</v>
      </c>
      <c r="K9" s="68"/>
    </row>
    <row r="10" spans="1:12">
      <c r="C10" s="19"/>
      <c r="D10" s="69" t="s">
        <v>63</v>
      </c>
      <c r="E10" s="67" t="s">
        <v>64</v>
      </c>
      <c r="F10" s="69" t="s">
        <v>65</v>
      </c>
      <c r="G10" s="67" t="s">
        <v>54</v>
      </c>
      <c r="H10" s="69" t="s">
        <v>65</v>
      </c>
      <c r="I10" s="69" t="s">
        <v>66</v>
      </c>
      <c r="J10" s="67" t="s">
        <v>135</v>
      </c>
      <c r="K10" s="70" t="s">
        <v>69</v>
      </c>
    </row>
    <row r="11" spans="1:12">
      <c r="C11" s="18" t="s">
        <v>0</v>
      </c>
      <c r="D11" s="69" t="s">
        <v>67</v>
      </c>
      <c r="E11" s="67" t="s">
        <v>67</v>
      </c>
      <c r="F11" s="69" t="s">
        <v>67</v>
      </c>
      <c r="G11" s="67" t="s">
        <v>67</v>
      </c>
      <c r="H11" s="69" t="s">
        <v>67</v>
      </c>
      <c r="I11" s="69" t="s">
        <v>67</v>
      </c>
      <c r="J11" s="67" t="s">
        <v>67</v>
      </c>
      <c r="K11" s="70" t="s">
        <v>52</v>
      </c>
    </row>
    <row r="12" spans="1:12" ht="5.4" customHeight="1">
      <c r="C12" s="29"/>
      <c r="D12" s="30"/>
      <c r="E12" s="27"/>
      <c r="F12" s="30"/>
      <c r="G12" s="27"/>
      <c r="H12" s="30"/>
      <c r="I12" s="30"/>
      <c r="J12" s="27"/>
      <c r="K12" s="34"/>
    </row>
    <row r="13" spans="1:12">
      <c r="C13" s="71" t="s">
        <v>1</v>
      </c>
      <c r="D13" s="40">
        <f>ROUND(B!B15/1000,0)</f>
        <v>483951</v>
      </c>
      <c r="E13" s="41">
        <f>ROUND(B!C15/1000,0)</f>
        <v>241097</v>
      </c>
      <c r="F13" s="40">
        <f>ROUND(B!D15/1000,0)</f>
        <v>48006</v>
      </c>
      <c r="G13" s="41">
        <f>ROUND(B!E15/1000,0)</f>
        <v>4990</v>
      </c>
      <c r="H13" s="40">
        <f>ROUND(B!F15/1000,0)</f>
        <v>12036</v>
      </c>
      <c r="I13" s="40">
        <f>ROUND(B!G15/1000,0)</f>
        <v>3253</v>
      </c>
      <c r="J13" s="41">
        <f>ROUND(B!H15/1000,0)</f>
        <v>26009</v>
      </c>
      <c r="K13" s="42">
        <f>ROUND(B!I15/1000,0)</f>
        <v>819342</v>
      </c>
    </row>
    <row r="14" spans="1:12">
      <c r="C14" s="20" t="s">
        <v>2</v>
      </c>
      <c r="D14" s="31">
        <f>ROUND(B!B16/1000,0)</f>
        <v>306264</v>
      </c>
      <c r="E14" s="22">
        <f>ROUND(B!C16/1000,0)</f>
        <v>153095</v>
      </c>
      <c r="F14" s="31">
        <f>ROUND(B!D16/1000,0)</f>
        <v>32335</v>
      </c>
      <c r="G14" s="22">
        <f>ROUND(B!E16/1000,0)</f>
        <v>1200</v>
      </c>
      <c r="H14" s="31">
        <f>ROUND(B!F16/1000,0)</f>
        <v>29034</v>
      </c>
      <c r="I14" s="31">
        <f>ROUND(B!G16/1000,0)</f>
        <v>2399</v>
      </c>
      <c r="J14" s="22">
        <f>ROUND(B!H16/1000,0)</f>
        <v>17181</v>
      </c>
      <c r="K14" s="35">
        <f>ROUND(B!I16/1000,0)</f>
        <v>541508</v>
      </c>
    </row>
    <row r="15" spans="1:12">
      <c r="C15" s="20" t="s">
        <v>3</v>
      </c>
      <c r="D15" s="31">
        <f>ROUND(B!B17/1000,0)</f>
        <v>437362</v>
      </c>
      <c r="E15" s="22">
        <f>ROUND(B!C17/1000,0)</f>
        <v>219008</v>
      </c>
      <c r="F15" s="31">
        <f>ROUND(B!D17/1000,0)</f>
        <v>44964</v>
      </c>
      <c r="G15" s="22">
        <f>ROUND(B!E17/1000,0)</f>
        <v>2923</v>
      </c>
      <c r="H15" s="31">
        <f>ROUND(B!F17/1000,0)</f>
        <v>54732</v>
      </c>
      <c r="I15" s="31">
        <f>ROUND(B!G17/1000,0)</f>
        <v>6192</v>
      </c>
      <c r="J15" s="22">
        <f>ROUND(B!H17/1000,0)</f>
        <v>24983</v>
      </c>
      <c r="K15" s="35">
        <f>ROUND(B!I17/1000,0)</f>
        <v>790164</v>
      </c>
    </row>
    <row r="16" spans="1:12">
      <c r="C16" s="29" t="s">
        <v>4</v>
      </c>
      <c r="D16" s="32">
        <f>ROUND(B!B18/1000,0)</f>
        <v>327464</v>
      </c>
      <c r="E16" s="33">
        <f>ROUND(B!C18/1000,0)</f>
        <v>163244</v>
      </c>
      <c r="F16" s="32">
        <f>ROUND(B!D18/1000,0)</f>
        <v>31795</v>
      </c>
      <c r="G16" s="33">
        <f>ROUND(B!E18/1000,0)</f>
        <v>4064</v>
      </c>
      <c r="H16" s="32">
        <f>ROUND(B!F18/1000,0)</f>
        <v>12992</v>
      </c>
      <c r="I16" s="32">
        <f>ROUND(B!G18/1000,0)</f>
        <v>1818</v>
      </c>
      <c r="J16" s="33">
        <f>ROUND(B!H18/1000,0)</f>
        <v>17762</v>
      </c>
      <c r="K16" s="36">
        <f>ROUND(B!I18/1000,0)</f>
        <v>559140</v>
      </c>
    </row>
    <row r="17" spans="3:11">
      <c r="C17" s="71" t="s">
        <v>5</v>
      </c>
      <c r="D17" s="40">
        <f>ROUND(B!B19/1000,0)</f>
        <v>2043494</v>
      </c>
      <c r="E17" s="41">
        <f>ROUND(B!C19/1000,0)</f>
        <v>1029412</v>
      </c>
      <c r="F17" s="40">
        <f>ROUND(B!D19/1000,0)</f>
        <v>207229</v>
      </c>
      <c r="G17" s="41">
        <f>ROUND(B!E19/1000,0)</f>
        <v>16479</v>
      </c>
      <c r="H17" s="40">
        <f>ROUND(B!F19/1000,0)</f>
        <v>489615</v>
      </c>
      <c r="I17" s="40">
        <f>ROUND(B!G19/1000,0)</f>
        <v>52939</v>
      </c>
      <c r="J17" s="41">
        <f>ROUND(B!H19/1000,0)</f>
        <v>124608</v>
      </c>
      <c r="K17" s="42">
        <f>ROUND(B!I19/1000,0)</f>
        <v>3963775</v>
      </c>
    </row>
    <row r="18" spans="3:11">
      <c r="C18" s="20" t="s">
        <v>6</v>
      </c>
      <c r="D18" s="31">
        <f>ROUND(B!B20/1000,0)</f>
        <v>316041</v>
      </c>
      <c r="E18" s="22">
        <f>ROUND(B!C20/1000,0)</f>
        <v>158404</v>
      </c>
      <c r="F18" s="31">
        <f>ROUND(B!D20/1000,0)</f>
        <v>31049</v>
      </c>
      <c r="G18" s="22">
        <f>ROUND(B!E20/1000,0)</f>
        <v>3554</v>
      </c>
      <c r="H18" s="31">
        <f>ROUND(B!F20/1000,0)</f>
        <v>44624</v>
      </c>
      <c r="I18" s="31">
        <f>ROUND(B!G20/1000,0)</f>
        <v>5596</v>
      </c>
      <c r="J18" s="22">
        <f>ROUND(B!H20/1000,0)</f>
        <v>18224</v>
      </c>
      <c r="K18" s="35">
        <f>ROUND(B!I20/1000,0)</f>
        <v>577492</v>
      </c>
    </row>
    <row r="19" spans="3:11">
      <c r="C19" s="20" t="s">
        <v>7</v>
      </c>
      <c r="D19" s="31">
        <f>ROUND(B!B21/1000,0)</f>
        <v>294045</v>
      </c>
      <c r="E19" s="22">
        <f>ROUND(B!C21/1000,0)</f>
        <v>147495</v>
      </c>
      <c r="F19" s="31">
        <f>ROUND(B!D21/1000,0)</f>
        <v>30824</v>
      </c>
      <c r="G19" s="22">
        <f>ROUND(B!E21/1000,0)</f>
        <v>1370</v>
      </c>
      <c r="H19" s="31">
        <f>ROUND(B!F21/1000,0)</f>
        <v>46676</v>
      </c>
      <c r="I19" s="31">
        <f>ROUND(B!G21/1000,0)</f>
        <v>4883</v>
      </c>
      <c r="J19" s="22">
        <f>ROUND(B!H21/1000,0)</f>
        <v>17129</v>
      </c>
      <c r="K19" s="35">
        <f>ROUND(B!I21/1000,0)</f>
        <v>542422</v>
      </c>
    </row>
    <row r="20" spans="3:11">
      <c r="C20" s="29" t="s">
        <v>8</v>
      </c>
      <c r="D20" s="32">
        <f>ROUND(B!B22/1000,0)</f>
        <v>101061</v>
      </c>
      <c r="E20" s="33">
        <f>ROUND(B!C22/1000,0)</f>
        <v>50608</v>
      </c>
      <c r="F20" s="32">
        <f>ROUND(B!D22/1000,0)</f>
        <v>9865</v>
      </c>
      <c r="G20" s="33">
        <f>ROUND(B!E22/1000,0)</f>
        <v>1200</v>
      </c>
      <c r="H20" s="32">
        <f>ROUND(B!F22/1000,0)</f>
        <v>12304</v>
      </c>
      <c r="I20" s="32">
        <f>ROUND(B!G22/1000,0)</f>
        <v>1885</v>
      </c>
      <c r="J20" s="33">
        <f>ROUND(B!H22/1000,0)</f>
        <v>5761</v>
      </c>
      <c r="K20" s="36">
        <f>ROUND(B!I22/1000,0)</f>
        <v>182684</v>
      </c>
    </row>
    <row r="21" spans="3:11">
      <c r="C21" s="71" t="s">
        <v>9</v>
      </c>
      <c r="D21" s="40">
        <f>ROUND(B!B23/1000,0)</f>
        <v>95868</v>
      </c>
      <c r="E21" s="41">
        <f>ROUND(B!C23/1000,0)</f>
        <v>47986</v>
      </c>
      <c r="F21" s="40">
        <f>ROUND(B!D23/1000,0)</f>
        <v>9297</v>
      </c>
      <c r="G21" s="41">
        <f>ROUND(B!E23/1000,0)</f>
        <v>1200</v>
      </c>
      <c r="H21" s="40">
        <f>ROUND(B!F23/1000,0)</f>
        <v>10658</v>
      </c>
      <c r="I21" s="40">
        <f>ROUND(B!G23/1000,0)</f>
        <v>1878</v>
      </c>
      <c r="J21" s="41">
        <f>ROUND(B!H23/1000,0)</f>
        <v>5431</v>
      </c>
      <c r="K21" s="42">
        <f>ROUND(B!I23/1000,0)</f>
        <v>172317</v>
      </c>
    </row>
    <row r="22" spans="3:11">
      <c r="C22" s="20" t="s">
        <v>10</v>
      </c>
      <c r="D22" s="31">
        <f>ROUND(B!B24/1000,0)</f>
        <v>1210093</v>
      </c>
      <c r="E22" s="22">
        <f>ROUND(B!C24/1000,0)</f>
        <v>602790</v>
      </c>
      <c r="F22" s="31">
        <f>ROUND(B!D24/1000,0)</f>
        <v>123100</v>
      </c>
      <c r="G22" s="22">
        <f>ROUND(B!E24/1000,0)</f>
        <v>9415</v>
      </c>
      <c r="H22" s="31">
        <f>ROUND(B!F24/1000,0)</f>
        <v>14346</v>
      </c>
      <c r="I22" s="31">
        <f>ROUND(B!G24/1000,0)</f>
        <v>21908</v>
      </c>
      <c r="J22" s="22">
        <f>ROUND(B!H24/1000,0)</f>
        <v>64502</v>
      </c>
      <c r="K22" s="35">
        <f>ROUND(B!I24/1000,0)</f>
        <v>2046153</v>
      </c>
    </row>
    <row r="23" spans="3:11">
      <c r="C23" s="20" t="s">
        <v>11</v>
      </c>
      <c r="D23" s="31">
        <f>ROUND(B!B25/1000,0)</f>
        <v>789367</v>
      </c>
      <c r="E23" s="22">
        <f>ROUND(B!C25/1000,0)</f>
        <v>394559</v>
      </c>
      <c r="F23" s="31">
        <f>ROUND(B!D25/1000,0)</f>
        <v>77876</v>
      </c>
      <c r="G23" s="22">
        <f>ROUND(B!E25/1000,0)</f>
        <v>8557</v>
      </c>
      <c r="H23" s="31">
        <f>ROUND(B!F25/1000,0)</f>
        <v>71688</v>
      </c>
      <c r="I23" s="31">
        <f>ROUND(B!G25/1000,0)</f>
        <v>8221</v>
      </c>
      <c r="J23" s="22">
        <f>ROUND(B!H25/1000,0)</f>
        <v>44177</v>
      </c>
      <c r="K23" s="35">
        <f>ROUND(B!I25/1000,0)</f>
        <v>1394444</v>
      </c>
    </row>
    <row r="24" spans="3:11">
      <c r="C24" s="29" t="s">
        <v>12</v>
      </c>
      <c r="D24" s="32">
        <f>ROUND(B!B26/1000,0)</f>
        <v>101942</v>
      </c>
      <c r="E24" s="33">
        <f>ROUND(B!C26/1000,0)</f>
        <v>51013</v>
      </c>
      <c r="F24" s="32">
        <f>ROUND(B!D26/1000,0)</f>
        <v>9962</v>
      </c>
      <c r="G24" s="33">
        <f>ROUND(B!E26/1000,0)</f>
        <v>1200</v>
      </c>
      <c r="H24" s="32">
        <f>ROUND(B!F26/1000,0)</f>
        <v>10929</v>
      </c>
      <c r="I24" s="32">
        <f>ROUND(B!G26/1000,0)</f>
        <v>1850</v>
      </c>
      <c r="J24" s="33">
        <f>ROUND(B!H26/1000,0)</f>
        <v>5761</v>
      </c>
      <c r="K24" s="36">
        <f>ROUND(B!I26/1000,0)</f>
        <v>182658</v>
      </c>
    </row>
    <row r="25" spans="3:11">
      <c r="C25" s="71" t="s">
        <v>13</v>
      </c>
      <c r="D25" s="40">
        <f>ROUND(B!B27/1000,0)</f>
        <v>176427</v>
      </c>
      <c r="E25" s="41">
        <f>ROUND(B!C27/1000,0)</f>
        <v>88123</v>
      </c>
      <c r="F25" s="40">
        <f>ROUND(B!D27/1000,0)</f>
        <v>17415</v>
      </c>
      <c r="G25" s="41">
        <f>ROUND(B!E27/1000,0)</f>
        <v>1903</v>
      </c>
      <c r="H25" s="40">
        <f>ROUND(B!F27/1000,0)</f>
        <v>13519</v>
      </c>
      <c r="I25" s="40">
        <f>ROUND(B!G27/1000,0)</f>
        <v>1713</v>
      </c>
      <c r="J25" s="41">
        <f>ROUND(B!H27/1000,0)</f>
        <v>9789</v>
      </c>
      <c r="K25" s="42">
        <f>ROUND(B!I27/1000,0)</f>
        <v>308891</v>
      </c>
    </row>
    <row r="26" spans="3:11">
      <c r="C26" s="20" t="s">
        <v>14</v>
      </c>
      <c r="D26" s="31">
        <f>ROUND(B!B28/1000,0)</f>
        <v>839915</v>
      </c>
      <c r="E26" s="22">
        <f>ROUND(B!C28/1000,0)</f>
        <v>420992</v>
      </c>
      <c r="F26" s="31">
        <f>ROUND(B!D28/1000,0)</f>
        <v>80879</v>
      </c>
      <c r="G26" s="22">
        <f>ROUND(B!E28/1000,0)</f>
        <v>11082</v>
      </c>
      <c r="H26" s="31">
        <f>ROUND(B!F28/1000,0)</f>
        <v>116153</v>
      </c>
      <c r="I26" s="31">
        <f>ROUND(B!G28/1000,0)</f>
        <v>18054</v>
      </c>
      <c r="J26" s="22">
        <f>ROUND(B!H28/1000,0)</f>
        <v>48349</v>
      </c>
      <c r="K26" s="35">
        <f>ROUND(B!I28/1000,0)</f>
        <v>1535424</v>
      </c>
    </row>
    <row r="27" spans="3:11">
      <c r="C27" s="20" t="s">
        <v>15</v>
      </c>
      <c r="D27" s="31">
        <f>ROUND(B!B29/1000,0)</f>
        <v>584878</v>
      </c>
      <c r="E27" s="22">
        <f>ROUND(B!C29/1000,0)</f>
        <v>292253</v>
      </c>
      <c r="F27" s="31">
        <f>ROUND(B!D29/1000,0)</f>
        <v>56144</v>
      </c>
      <c r="G27" s="22">
        <f>ROUND(B!E29/1000,0)</f>
        <v>7899</v>
      </c>
      <c r="H27" s="31">
        <f>ROUND(B!F29/1000,0)</f>
        <v>49708</v>
      </c>
      <c r="I27" s="31">
        <f>ROUND(B!G29/1000,0)</f>
        <v>5538</v>
      </c>
      <c r="J27" s="22">
        <f>ROUND(B!H29/1000,0)</f>
        <v>32618</v>
      </c>
      <c r="K27" s="35">
        <f>ROUND(B!I29/1000,0)</f>
        <v>1029037</v>
      </c>
    </row>
    <row r="28" spans="3:11">
      <c r="C28" s="29" t="s">
        <v>16</v>
      </c>
      <c r="D28" s="32">
        <f>ROUND(B!B30/1000,0)</f>
        <v>310875</v>
      </c>
      <c r="E28" s="33">
        <f>ROUND(B!C30/1000,0)</f>
        <v>154973</v>
      </c>
      <c r="F28" s="32">
        <f>ROUND(B!D30/1000,0)</f>
        <v>28410</v>
      </c>
      <c r="G28" s="33">
        <f>ROUND(B!E30/1000,0)</f>
        <v>5632</v>
      </c>
      <c r="H28" s="32">
        <f>ROUND(B!F30/1000,0)</f>
        <v>11917</v>
      </c>
      <c r="I28" s="32">
        <f>ROUND(B!G30/1000,0)</f>
        <v>2099</v>
      </c>
      <c r="J28" s="33">
        <f>ROUND(B!H30/1000,0)</f>
        <v>16848</v>
      </c>
      <c r="K28" s="36">
        <f>ROUND(B!I30/1000,0)</f>
        <v>530754</v>
      </c>
    </row>
    <row r="29" spans="3:11">
      <c r="C29" s="71" t="s">
        <v>17</v>
      </c>
      <c r="D29" s="40">
        <f>ROUND(B!B31/1000,0)</f>
        <v>238206</v>
      </c>
      <c r="E29" s="41">
        <f>ROUND(B!C31/1000,0)</f>
        <v>118779</v>
      </c>
      <c r="F29" s="40">
        <f>ROUND(B!D31/1000,0)</f>
        <v>19656</v>
      </c>
      <c r="G29" s="41">
        <f>ROUND(B!E31/1000,0)</f>
        <v>6429</v>
      </c>
      <c r="H29" s="40">
        <f>ROUND(B!F31/1000,0)</f>
        <v>10040</v>
      </c>
      <c r="I29" s="40">
        <f>ROUND(B!G31/1000,0)</f>
        <v>2061</v>
      </c>
      <c r="J29" s="41">
        <f>ROUND(B!H31/1000,0)</f>
        <v>12941</v>
      </c>
      <c r="K29" s="42">
        <f>ROUND(B!I31/1000,0)</f>
        <v>408112</v>
      </c>
    </row>
    <row r="30" spans="3:11">
      <c r="C30" s="20" t="s">
        <v>18</v>
      </c>
      <c r="D30" s="31">
        <f>ROUND(B!B32/1000,0)</f>
        <v>421441</v>
      </c>
      <c r="E30" s="22">
        <f>ROUND(B!C32/1000,0)</f>
        <v>210046</v>
      </c>
      <c r="F30" s="31">
        <f>ROUND(B!D32/1000,0)</f>
        <v>42131</v>
      </c>
      <c r="G30" s="22">
        <f>ROUND(B!E32/1000,0)</f>
        <v>4019</v>
      </c>
      <c r="H30" s="31">
        <f>ROUND(B!F32/1000,0)</f>
        <v>14453</v>
      </c>
      <c r="I30" s="31">
        <f>ROUND(B!G32/1000,0)</f>
        <v>2680</v>
      </c>
      <c r="J30" s="22">
        <f>ROUND(B!H32/1000,0)</f>
        <v>22783</v>
      </c>
      <c r="K30" s="35">
        <f>ROUND(B!I32/1000,0)</f>
        <v>717554</v>
      </c>
    </row>
    <row r="31" spans="3:11">
      <c r="C31" s="20" t="s">
        <v>19</v>
      </c>
      <c r="D31" s="31">
        <f>ROUND(B!B33/1000,0)</f>
        <v>446153</v>
      </c>
      <c r="E31" s="22">
        <f>ROUND(B!C33/1000,0)</f>
        <v>222325</v>
      </c>
      <c r="F31" s="31">
        <f>ROUND(B!D33/1000,0)</f>
        <v>44466</v>
      </c>
      <c r="G31" s="22">
        <f>ROUND(B!E33/1000,0)</f>
        <v>4390</v>
      </c>
      <c r="H31" s="31">
        <f>ROUND(B!F33/1000,0)</f>
        <v>12076</v>
      </c>
      <c r="I31" s="31">
        <f>ROUND(B!G33/1000,0)</f>
        <v>4549</v>
      </c>
      <c r="J31" s="22">
        <f>ROUND(B!H33/1000,0)</f>
        <v>24010</v>
      </c>
      <c r="K31" s="35">
        <f>ROUND(B!I33/1000,0)</f>
        <v>757970</v>
      </c>
    </row>
    <row r="32" spans="3:11">
      <c r="C32" s="29" t="s">
        <v>20</v>
      </c>
      <c r="D32" s="32">
        <f>ROUND(B!B34/1000,0)</f>
        <v>111981</v>
      </c>
      <c r="E32" s="33">
        <f>ROUND(B!C34/1000,0)</f>
        <v>56008</v>
      </c>
      <c r="F32" s="32">
        <f>ROUND(B!D34/1000,0)</f>
        <v>10947</v>
      </c>
      <c r="G32" s="33">
        <f>ROUND(B!E34/1000,0)</f>
        <v>1315</v>
      </c>
      <c r="H32" s="32">
        <f>ROUND(B!F34/1000,0)</f>
        <v>10864</v>
      </c>
      <c r="I32" s="32">
        <f>ROUND(B!G34/1000,0)</f>
        <v>1949</v>
      </c>
      <c r="J32" s="33">
        <f>ROUND(B!H34/1000,0)</f>
        <v>6290</v>
      </c>
      <c r="K32" s="36">
        <f>ROUND(B!I34/1000,0)</f>
        <v>199353</v>
      </c>
    </row>
    <row r="33" spans="3:11">
      <c r="C33" s="71" t="s">
        <v>21</v>
      </c>
      <c r="D33" s="40">
        <f>ROUND(B!B35/1000,0)</f>
        <v>350379</v>
      </c>
      <c r="E33" s="41">
        <f>ROUND(B!C35/1000,0)</f>
        <v>175812</v>
      </c>
      <c r="F33" s="40">
        <f>ROUND(B!D35/1000,0)</f>
        <v>35899</v>
      </c>
      <c r="G33" s="41">
        <f>ROUND(B!E35/1000,0)</f>
        <v>2463</v>
      </c>
      <c r="H33" s="40">
        <f>ROUND(B!F35/1000,0)</f>
        <v>56650</v>
      </c>
      <c r="I33" s="40">
        <f>ROUND(B!G35/1000,0)</f>
        <v>7337</v>
      </c>
      <c r="J33" s="41">
        <f>ROUND(B!H35/1000,0)</f>
        <v>20445</v>
      </c>
      <c r="K33" s="42">
        <f>ROUND(B!I35/1000,0)</f>
        <v>648985</v>
      </c>
    </row>
    <row r="34" spans="3:11">
      <c r="C34" s="20" t="s">
        <v>22</v>
      </c>
      <c r="D34" s="31">
        <f>ROUND(B!B36/1000,0)</f>
        <v>346673</v>
      </c>
      <c r="E34" s="22">
        <f>ROUND(B!C36/1000,0)</f>
        <v>174263</v>
      </c>
      <c r="F34" s="31">
        <f>ROUND(B!D36/1000,0)</f>
        <v>35317</v>
      </c>
      <c r="G34" s="22">
        <f>ROUND(B!E36/1000,0)</f>
        <v>2637</v>
      </c>
      <c r="H34" s="31">
        <f>ROUND(B!F36/1000,0)</f>
        <v>66911</v>
      </c>
      <c r="I34" s="31">
        <f>ROUND(B!G36/1000,0)</f>
        <v>9511</v>
      </c>
      <c r="J34" s="22">
        <f>ROUND(B!H36/1000,0)</f>
        <v>20595</v>
      </c>
      <c r="K34" s="35">
        <f>ROUND(B!I36/1000,0)</f>
        <v>655906</v>
      </c>
    </row>
    <row r="35" spans="3:11">
      <c r="C35" s="20" t="s">
        <v>23</v>
      </c>
      <c r="D35" s="31">
        <f>ROUND(B!B37/1000,0)</f>
        <v>628544</v>
      </c>
      <c r="E35" s="22">
        <f>ROUND(B!C37/1000,0)</f>
        <v>314776</v>
      </c>
      <c r="F35" s="31">
        <f>ROUND(B!D37/1000,0)</f>
        <v>60750</v>
      </c>
      <c r="G35" s="22">
        <f>ROUND(B!E37/1000,0)</f>
        <v>8070</v>
      </c>
      <c r="H35" s="31">
        <f>ROUND(B!F37/1000,0)</f>
        <v>78078</v>
      </c>
      <c r="I35" s="31">
        <f>ROUND(B!G37/1000,0)</f>
        <v>10957</v>
      </c>
      <c r="J35" s="22">
        <f>ROUND(B!H37/1000,0)</f>
        <v>35884</v>
      </c>
      <c r="K35" s="35">
        <f>ROUND(B!I37/1000,0)</f>
        <v>1137059</v>
      </c>
    </row>
    <row r="36" spans="3:11">
      <c r="C36" s="29" t="s">
        <v>24</v>
      </c>
      <c r="D36" s="32">
        <f>ROUND(B!B38/1000,0)</f>
        <v>399625</v>
      </c>
      <c r="E36" s="33">
        <f>ROUND(B!C38/1000,0)</f>
        <v>199711</v>
      </c>
      <c r="F36" s="32">
        <f>ROUND(B!D38/1000,0)</f>
        <v>37315</v>
      </c>
      <c r="G36" s="33">
        <f>ROUND(B!E38/1000,0)</f>
        <v>6443</v>
      </c>
      <c r="H36" s="32">
        <f>ROUND(B!F38/1000,0)</f>
        <v>33999</v>
      </c>
      <c r="I36" s="32">
        <f>ROUND(B!G38/1000,0)</f>
        <v>4838</v>
      </c>
      <c r="J36" s="33">
        <f>ROUND(B!H38/1000,0)</f>
        <v>22288</v>
      </c>
      <c r="K36" s="36">
        <f>ROUND(B!I38/1000,0)</f>
        <v>704219</v>
      </c>
    </row>
    <row r="37" spans="3:11">
      <c r="C37" s="71" t="s">
        <v>25</v>
      </c>
      <c r="D37" s="40">
        <f>ROUND(B!B39/1000,0)</f>
        <v>306027</v>
      </c>
      <c r="E37" s="41">
        <f>ROUND(B!C39/1000,0)</f>
        <v>152552</v>
      </c>
      <c r="F37" s="40">
        <f>ROUND(B!D39/1000,0)</f>
        <v>29831</v>
      </c>
      <c r="G37" s="41">
        <f>ROUND(B!E39/1000,0)</f>
        <v>3681</v>
      </c>
      <c r="H37" s="40">
        <f>ROUND(B!F39/1000,0)</f>
        <v>11836</v>
      </c>
      <c r="I37" s="40">
        <f>ROUND(B!G39/1000,0)</f>
        <v>1799</v>
      </c>
      <c r="J37" s="41">
        <f>ROUND(B!H39/1000,0)</f>
        <v>16589</v>
      </c>
      <c r="K37" s="42">
        <f>ROUND(B!I39/1000,0)</f>
        <v>522315</v>
      </c>
    </row>
    <row r="38" spans="3:11">
      <c r="C38" s="20" t="s">
        <v>26</v>
      </c>
      <c r="D38" s="31">
        <f>ROUND(B!B40/1000,0)</f>
        <v>596714</v>
      </c>
      <c r="E38" s="22">
        <f>ROUND(B!C40/1000,0)</f>
        <v>297547</v>
      </c>
      <c r="F38" s="31">
        <f>ROUND(B!D40/1000,0)</f>
        <v>59390</v>
      </c>
      <c r="G38" s="22">
        <f>ROUND(B!E40/1000,0)</f>
        <v>5952</v>
      </c>
      <c r="H38" s="31">
        <f>ROUND(B!F40/1000,0)</f>
        <v>24869</v>
      </c>
      <c r="I38" s="31">
        <f>ROUND(B!G40/1000,0)</f>
        <v>5500</v>
      </c>
      <c r="J38" s="22">
        <f>ROUND(B!H40/1000,0)</f>
        <v>32407</v>
      </c>
      <c r="K38" s="35">
        <f>ROUND(B!I40/1000,0)</f>
        <v>1022378</v>
      </c>
    </row>
    <row r="39" spans="3:11">
      <c r="C39" s="20" t="s">
        <v>27</v>
      </c>
      <c r="D39" s="31">
        <f>ROUND(B!B41/1000,0)</f>
        <v>255774</v>
      </c>
      <c r="E39" s="22">
        <f>ROUND(B!C41/1000,0)</f>
        <v>127650</v>
      </c>
      <c r="F39" s="31">
        <f>ROUND(B!D41/1000,0)</f>
        <v>25968</v>
      </c>
      <c r="G39" s="22">
        <f>ROUND(B!E41/1000,0)</f>
        <v>2040</v>
      </c>
      <c r="H39" s="31">
        <f>ROUND(B!F41/1000,0)</f>
        <v>15707</v>
      </c>
      <c r="I39" s="31">
        <f>ROUND(B!G41/1000,0)</f>
        <v>1902</v>
      </c>
      <c r="J39" s="22">
        <f>ROUND(B!H41/1000,0)</f>
        <v>14061</v>
      </c>
      <c r="K39" s="35">
        <f>ROUND(B!I41/1000,0)</f>
        <v>443101</v>
      </c>
    </row>
    <row r="40" spans="3:11">
      <c r="C40" s="29" t="s">
        <v>28</v>
      </c>
      <c r="D40" s="32">
        <f>ROUND(B!B42/1000,0)</f>
        <v>180065</v>
      </c>
      <c r="E40" s="33">
        <f>ROUND(B!C42/1000,0)</f>
        <v>89870</v>
      </c>
      <c r="F40" s="32">
        <f>ROUND(B!D42/1000,0)</f>
        <v>15884</v>
      </c>
      <c r="G40" s="33">
        <f>ROUND(B!E42/1000,0)</f>
        <v>3834</v>
      </c>
      <c r="H40" s="32">
        <f>ROUND(B!F42/1000,0)</f>
        <v>10854</v>
      </c>
      <c r="I40" s="32">
        <f>ROUND(B!G42/1000,0)</f>
        <v>1754</v>
      </c>
      <c r="J40" s="33">
        <f>ROUND(B!H42/1000,0)</f>
        <v>9892</v>
      </c>
      <c r="K40" s="36">
        <f>ROUND(B!I42/1000,0)</f>
        <v>312153</v>
      </c>
    </row>
    <row r="41" spans="3:11">
      <c r="C41" s="71" t="s">
        <v>29</v>
      </c>
      <c r="D41" s="40">
        <f>ROUND(B!B43/1000,0)</f>
        <v>212227</v>
      </c>
      <c r="E41" s="41">
        <f>ROUND(B!C43/1000,0)</f>
        <v>106469</v>
      </c>
      <c r="F41" s="40">
        <f>ROUND(B!D43/1000,0)</f>
        <v>22036</v>
      </c>
      <c r="G41" s="41">
        <f>ROUND(B!E43/1000,0)</f>
        <v>1200</v>
      </c>
      <c r="H41" s="40">
        <f>ROUND(B!F43/1000,0)</f>
        <v>34362</v>
      </c>
      <c r="I41" s="40">
        <f>ROUND(B!G43/1000,0)</f>
        <v>3473</v>
      </c>
      <c r="J41" s="41">
        <f>ROUND(B!H43/1000,0)</f>
        <v>12386</v>
      </c>
      <c r="K41" s="42">
        <f>ROUND(B!I43/1000,0)</f>
        <v>392153</v>
      </c>
    </row>
    <row r="42" spans="3:11">
      <c r="C42" s="20" t="s">
        <v>30</v>
      </c>
      <c r="D42" s="31">
        <f>ROUND(B!B44/1000,0)</f>
        <v>99514</v>
      </c>
      <c r="E42" s="22">
        <f>ROUND(B!C44/1000,0)</f>
        <v>49801</v>
      </c>
      <c r="F42" s="31">
        <f>ROUND(B!D44/1000,0)</f>
        <v>9696</v>
      </c>
      <c r="G42" s="22">
        <f>ROUND(B!E44/1000,0)</f>
        <v>1200</v>
      </c>
      <c r="H42" s="31">
        <f>ROUND(B!F44/1000,0)</f>
        <v>10919</v>
      </c>
      <c r="I42" s="31">
        <f>ROUND(B!G44/1000,0)</f>
        <v>1673</v>
      </c>
      <c r="J42" s="22">
        <f>ROUND(B!H44/1000,0)</f>
        <v>5633</v>
      </c>
      <c r="K42" s="35">
        <f>ROUND(B!I44/1000,0)</f>
        <v>178435</v>
      </c>
    </row>
    <row r="43" spans="3:11">
      <c r="C43" s="20" t="s">
        <v>31</v>
      </c>
      <c r="D43" s="31">
        <f>ROUND(B!B45/1000,0)</f>
        <v>571551</v>
      </c>
      <c r="E43" s="22">
        <f>ROUND(B!C45/1000,0)</f>
        <v>287235</v>
      </c>
      <c r="F43" s="31">
        <f>ROUND(B!D45/1000,0)</f>
        <v>58564</v>
      </c>
      <c r="G43" s="22">
        <f>ROUND(B!E45/1000,0)</f>
        <v>4009</v>
      </c>
      <c r="H43" s="31">
        <f>ROUND(B!F45/1000,0)</f>
        <v>109822</v>
      </c>
      <c r="I43" s="31">
        <f>ROUND(B!G45/1000,0)</f>
        <v>13172</v>
      </c>
      <c r="J43" s="22">
        <f>ROUND(B!H45/1000,0)</f>
        <v>33938</v>
      </c>
      <c r="K43" s="35">
        <f>ROUND(B!I45/1000,0)</f>
        <v>1078291</v>
      </c>
    </row>
    <row r="44" spans="3:11">
      <c r="C44" s="29" t="s">
        <v>32</v>
      </c>
      <c r="D44" s="32">
        <f>ROUND(B!B46/1000,0)</f>
        <v>230210</v>
      </c>
      <c r="E44" s="33">
        <f>ROUND(B!C46/1000,0)</f>
        <v>114841</v>
      </c>
      <c r="F44" s="32">
        <f>ROUND(B!D46/1000,0)</f>
        <v>23435</v>
      </c>
      <c r="G44" s="33">
        <f>ROUND(B!E46/1000,0)</f>
        <v>1774</v>
      </c>
      <c r="H44" s="32">
        <f>ROUND(B!F46/1000,0)</f>
        <v>12041</v>
      </c>
      <c r="I44" s="32">
        <f>ROUND(B!G46/1000,0)</f>
        <v>1703</v>
      </c>
      <c r="J44" s="33">
        <f>ROUND(B!H46/1000,0)</f>
        <v>12585</v>
      </c>
      <c r="K44" s="36">
        <f>ROUND(B!I46/1000,0)</f>
        <v>396589</v>
      </c>
    </row>
    <row r="45" spans="3:11">
      <c r="C45" s="71" t="s">
        <v>33</v>
      </c>
      <c r="D45" s="40">
        <f>ROUND(B!B47/1000,0)</f>
        <v>952713</v>
      </c>
      <c r="E45" s="41">
        <f>ROUND(B!C47/1000,0)</f>
        <v>479135</v>
      </c>
      <c r="F45" s="40">
        <f>ROUND(B!D47/1000,0)</f>
        <v>97765</v>
      </c>
      <c r="G45" s="41">
        <f>ROUND(B!E47/1000,0)</f>
        <v>6536</v>
      </c>
      <c r="H45" s="40">
        <f>ROUND(B!F47/1000,0)</f>
        <v>193275</v>
      </c>
      <c r="I45" s="40">
        <f>ROUND(B!G47/1000,0)</f>
        <v>26424</v>
      </c>
      <c r="J45" s="41">
        <f>ROUND(B!H47/1000,0)</f>
        <v>56915</v>
      </c>
      <c r="K45" s="42">
        <f>ROUND(B!I47/1000,0)</f>
        <v>1812763</v>
      </c>
    </row>
    <row r="46" spans="3:11">
      <c r="C46" s="20" t="s">
        <v>34</v>
      </c>
      <c r="D46" s="31">
        <f>ROUND(B!B48/1000,0)</f>
        <v>640339</v>
      </c>
      <c r="E46" s="22">
        <f>ROUND(B!C48/1000,0)</f>
        <v>319959</v>
      </c>
      <c r="F46" s="31">
        <f>ROUND(B!D48/1000,0)</f>
        <v>63043</v>
      </c>
      <c r="G46" s="22">
        <f>ROUND(B!E48/1000,0)</f>
        <v>7073</v>
      </c>
      <c r="H46" s="31">
        <f>ROUND(B!F48/1000,0)</f>
        <v>54073</v>
      </c>
      <c r="I46" s="31">
        <f>ROUND(B!G48/1000,0)</f>
        <v>6155</v>
      </c>
      <c r="J46" s="22">
        <f>ROUND(B!H48/1000,0)</f>
        <v>35699</v>
      </c>
      <c r="K46" s="35">
        <f>ROUND(B!I48/1000,0)</f>
        <v>1126340</v>
      </c>
    </row>
    <row r="47" spans="3:11">
      <c r="C47" s="20" t="s">
        <v>35</v>
      </c>
      <c r="D47" s="31">
        <f>ROUND(B!B49/1000,0)</f>
        <v>153366</v>
      </c>
      <c r="E47" s="22">
        <f>ROUND(B!C49/1000,0)</f>
        <v>76595</v>
      </c>
      <c r="F47" s="31">
        <f>ROUND(B!D49/1000,0)</f>
        <v>12897</v>
      </c>
      <c r="G47" s="22">
        <f>ROUND(B!E49/1000,0)</f>
        <v>3896</v>
      </c>
      <c r="H47" s="31">
        <f>ROUND(B!F49/1000,0)</f>
        <v>11099</v>
      </c>
      <c r="I47" s="31">
        <f>ROUND(B!G49/1000,0)</f>
        <v>1777</v>
      </c>
      <c r="J47" s="22">
        <f>ROUND(B!H49/1000,0)</f>
        <v>8488</v>
      </c>
      <c r="K47" s="35">
        <f>ROUND(B!I49/1000,0)</f>
        <v>268118</v>
      </c>
    </row>
    <row r="48" spans="3:11">
      <c r="C48" s="29" t="s">
        <v>36</v>
      </c>
      <c r="D48" s="32">
        <f>ROUND(B!B50/1000,0)</f>
        <v>800211</v>
      </c>
      <c r="E48" s="33">
        <f>ROUND(B!C50/1000,0)</f>
        <v>400747</v>
      </c>
      <c r="F48" s="32">
        <f>ROUND(B!D50/1000,0)</f>
        <v>78349</v>
      </c>
      <c r="G48" s="33">
        <f>ROUND(B!E50/1000,0)</f>
        <v>9267</v>
      </c>
      <c r="H48" s="32">
        <f>ROUND(B!F50/1000,0)</f>
        <v>101026</v>
      </c>
      <c r="I48" s="32">
        <f>ROUND(B!G50/1000,0)</f>
        <v>12257</v>
      </c>
      <c r="J48" s="33">
        <f>ROUND(B!H50/1000,0)</f>
        <v>45739</v>
      </c>
      <c r="K48" s="36">
        <f>ROUND(B!I50/1000,0)</f>
        <v>1447596</v>
      </c>
    </row>
    <row r="49" spans="3:11">
      <c r="C49" s="71" t="s">
        <v>37</v>
      </c>
      <c r="D49" s="40">
        <f>ROUND(B!B51/1000,0)</f>
        <v>403053</v>
      </c>
      <c r="E49" s="41">
        <f>ROUND(B!C51/1000,0)</f>
        <v>200852</v>
      </c>
      <c r="F49" s="40">
        <f>ROUND(B!D51/1000,0)</f>
        <v>38526</v>
      </c>
      <c r="G49" s="41">
        <f>ROUND(B!E51/1000,0)</f>
        <v>5611</v>
      </c>
      <c r="H49" s="40">
        <f>ROUND(B!F51/1000,0)</f>
        <v>12402</v>
      </c>
      <c r="I49" s="40">
        <f>ROUND(B!G51/1000,0)</f>
        <v>2736</v>
      </c>
      <c r="J49" s="41">
        <f>ROUND(B!H51/1000,0)</f>
        <v>21741</v>
      </c>
      <c r="K49" s="42">
        <f>ROUND(B!I51/1000,0)</f>
        <v>684921</v>
      </c>
    </row>
    <row r="50" spans="3:11">
      <c r="C50" s="20" t="s">
        <v>38</v>
      </c>
      <c r="D50" s="31">
        <f>ROUND(B!B52/1000,0)</f>
        <v>309806</v>
      </c>
      <c r="E50" s="22">
        <f>ROUND(B!C52/1000,0)</f>
        <v>154685</v>
      </c>
      <c r="F50" s="31">
        <f>ROUND(B!D52/1000,0)</f>
        <v>30754</v>
      </c>
      <c r="G50" s="22">
        <f>ROUND(B!E52/1000,0)</f>
        <v>3170</v>
      </c>
      <c r="H50" s="31">
        <f>ROUND(B!F52/1000,0)</f>
        <v>20468</v>
      </c>
      <c r="I50" s="31">
        <f>ROUND(B!G52/1000,0)</f>
        <v>3830</v>
      </c>
      <c r="J50" s="22">
        <f>ROUND(B!H52/1000,0)</f>
        <v>17080</v>
      </c>
      <c r="K50" s="35">
        <f>ROUND(B!I52/1000,0)</f>
        <v>539794</v>
      </c>
    </row>
    <row r="51" spans="3:11">
      <c r="C51" s="20" t="s">
        <v>39</v>
      </c>
      <c r="D51" s="31">
        <f>ROUND(B!B53/1000,0)</f>
        <v>988829</v>
      </c>
      <c r="E51" s="22">
        <f>ROUND(B!C53/1000,0)</f>
        <v>494826</v>
      </c>
      <c r="F51" s="31">
        <f>ROUND(B!D53/1000,0)</f>
        <v>101258</v>
      </c>
      <c r="G51" s="22">
        <f>ROUND(B!E53/1000,0)</f>
        <v>7012</v>
      </c>
      <c r="H51" s="31">
        <f>ROUND(B!F53/1000,0)</f>
        <v>110252</v>
      </c>
      <c r="I51" s="31">
        <f>ROUND(B!G53/1000,0)</f>
        <v>13724</v>
      </c>
      <c r="J51" s="22">
        <f>ROUND(B!H53/1000,0)</f>
        <v>56029</v>
      </c>
      <c r="K51" s="35">
        <f>ROUND(B!I53/1000,0)</f>
        <v>1771931</v>
      </c>
    </row>
    <row r="52" spans="3:11">
      <c r="C52" s="29" t="s">
        <v>40</v>
      </c>
      <c r="D52" s="32">
        <f>ROUND(B!B54/1000,0)</f>
        <v>134071</v>
      </c>
      <c r="E52" s="33">
        <f>ROUND(B!C54/1000,0)</f>
        <v>67000</v>
      </c>
      <c r="F52" s="32">
        <f>ROUND(B!D54/1000,0)</f>
        <v>13480</v>
      </c>
      <c r="G52" s="33">
        <f>ROUND(B!E54/1000,0)</f>
        <v>1200</v>
      </c>
      <c r="H52" s="32">
        <f>ROUND(B!F54/1000,0)</f>
        <v>11004</v>
      </c>
      <c r="I52" s="32">
        <f>ROUND(B!G54/1000,0)</f>
        <v>1965</v>
      </c>
      <c r="J52" s="33">
        <f>ROUND(B!H54/1000,0)</f>
        <v>7464</v>
      </c>
      <c r="K52" s="36">
        <f>ROUND(B!I54/1000,0)</f>
        <v>236184</v>
      </c>
    </row>
    <row r="53" spans="3:11">
      <c r="C53" s="71" t="s">
        <v>41</v>
      </c>
      <c r="D53" s="40">
        <f>ROUND(B!B55/1000,0)</f>
        <v>424822</v>
      </c>
      <c r="E53" s="41">
        <f>ROUND(B!C55/1000,0)</f>
        <v>211728</v>
      </c>
      <c r="F53" s="40">
        <f>ROUND(B!D55/1000,0)</f>
        <v>41871</v>
      </c>
      <c r="G53" s="41">
        <f>ROUND(B!E55/1000,0)</f>
        <v>4649</v>
      </c>
      <c r="H53" s="40">
        <f>ROUND(B!F55/1000,0)</f>
        <v>13821</v>
      </c>
      <c r="I53" s="40">
        <f>ROUND(B!G55/1000,0)</f>
        <v>3333</v>
      </c>
      <c r="J53" s="41">
        <f>ROUND(B!H55/1000,0)</f>
        <v>22941</v>
      </c>
      <c r="K53" s="42">
        <f>ROUND(B!I55/1000,0)</f>
        <v>723165</v>
      </c>
    </row>
    <row r="54" spans="3:11">
      <c r="C54" s="20" t="s">
        <v>42</v>
      </c>
      <c r="D54" s="31">
        <f>ROUND(B!B56/1000,0)</f>
        <v>174089</v>
      </c>
      <c r="E54" s="22">
        <f>ROUND(B!C56/1000,0)</f>
        <v>86950</v>
      </c>
      <c r="F54" s="31">
        <f>ROUND(B!D56/1000,0)</f>
        <v>16381</v>
      </c>
      <c r="G54" s="22">
        <f>ROUND(B!E56/1000,0)</f>
        <v>2681</v>
      </c>
      <c r="H54" s="31">
        <f>ROUND(B!F56/1000,0)</f>
        <v>12942</v>
      </c>
      <c r="I54" s="31">
        <f>ROUND(B!G56/1000,0)</f>
        <v>1870</v>
      </c>
      <c r="J54" s="22">
        <f>ROUND(B!H56/1000,0)</f>
        <v>9646</v>
      </c>
      <c r="K54" s="35">
        <f>ROUND(B!I56/1000,0)</f>
        <v>304560</v>
      </c>
    </row>
    <row r="55" spans="3:11">
      <c r="C55" s="20" t="s">
        <v>43</v>
      </c>
      <c r="D55" s="31">
        <f>ROUND(B!B57/1000,0)</f>
        <v>521776</v>
      </c>
      <c r="E55" s="22">
        <f>ROUND(B!C57/1000,0)</f>
        <v>260600</v>
      </c>
      <c r="F55" s="31">
        <f>ROUND(B!D57/1000,0)</f>
        <v>51962</v>
      </c>
      <c r="G55" s="22">
        <f>ROUND(B!E57/1000,0)</f>
        <v>5172</v>
      </c>
      <c r="H55" s="31">
        <f>ROUND(B!F57/1000,0)</f>
        <v>39081</v>
      </c>
      <c r="I55" s="31">
        <f>ROUND(B!G57/1000,0)</f>
        <v>5086</v>
      </c>
      <c r="J55" s="22">
        <f>ROUND(B!H57/1000,0)</f>
        <v>28921</v>
      </c>
      <c r="K55" s="35">
        <f>ROUND(B!I57/1000,0)</f>
        <v>912598</v>
      </c>
    </row>
    <row r="56" spans="3:11">
      <c r="C56" s="29" t="s">
        <v>44</v>
      </c>
      <c r="D56" s="32">
        <f>ROUND(B!B58/1000,0)</f>
        <v>2154701</v>
      </c>
      <c r="E56" s="33">
        <f>ROUND(B!C58/1000,0)</f>
        <v>1076645</v>
      </c>
      <c r="F56" s="32">
        <f>ROUND(B!D58/1000,0)</f>
        <v>215932</v>
      </c>
      <c r="G56" s="33">
        <f>ROUND(B!E58/1000,0)</f>
        <v>20004</v>
      </c>
      <c r="H56" s="32">
        <f>ROUND(B!F58/1000,0)</f>
        <v>176597</v>
      </c>
      <c r="I56" s="32">
        <f>ROUND(B!G58/1000,0)</f>
        <v>26331</v>
      </c>
      <c r="J56" s="33">
        <f>ROUND(B!H58/1000,0)</f>
        <v>119944</v>
      </c>
      <c r="K56" s="36">
        <f>ROUND(B!I58/1000,0)</f>
        <v>3790154</v>
      </c>
    </row>
    <row r="57" spans="3:11">
      <c r="C57" s="71" t="s">
        <v>45</v>
      </c>
      <c r="D57" s="40">
        <f>ROUND(B!B59/1000,0)</f>
        <v>215130</v>
      </c>
      <c r="E57" s="41">
        <f>ROUND(B!C59/1000,0)</f>
        <v>107418</v>
      </c>
      <c r="F57" s="40">
        <f>ROUND(B!D59/1000,0)</f>
        <v>21744</v>
      </c>
      <c r="G57" s="41">
        <f>ROUND(B!E59/1000,0)</f>
        <v>1812</v>
      </c>
      <c r="H57" s="40">
        <f>ROUND(B!F59/1000,0)</f>
        <v>13631</v>
      </c>
      <c r="I57" s="40">
        <f>ROUND(B!G59/1000,0)</f>
        <v>3429</v>
      </c>
      <c r="J57" s="41">
        <f>ROUND(B!H59/1000,0)</f>
        <v>11841</v>
      </c>
      <c r="K57" s="42">
        <f>ROUND(B!I59/1000,0)</f>
        <v>375005</v>
      </c>
    </row>
    <row r="58" spans="3:11">
      <c r="C58" s="20" t="s">
        <v>46</v>
      </c>
      <c r="D58" s="31">
        <f>ROUND(B!B60/1000,0)</f>
        <v>122721</v>
      </c>
      <c r="E58" s="22">
        <f>ROUND(B!C60/1000,0)</f>
        <v>61395</v>
      </c>
      <c r="F58" s="31">
        <f>ROUND(B!D60/1000,0)</f>
        <v>12237</v>
      </c>
      <c r="G58" s="22">
        <f>ROUND(B!E60/1000,0)</f>
        <v>1200</v>
      </c>
      <c r="H58" s="31">
        <f>ROUND(B!F60/1000,0)</f>
        <v>12498</v>
      </c>
      <c r="I58" s="31">
        <f>ROUND(B!G60/1000,0)</f>
        <v>2218</v>
      </c>
      <c r="J58" s="22">
        <f>ROUND(B!H60/1000,0)</f>
        <v>6914</v>
      </c>
      <c r="K58" s="35">
        <f>ROUND(B!I60/1000,0)</f>
        <v>219182</v>
      </c>
    </row>
    <row r="59" spans="3:11">
      <c r="C59" s="20" t="s">
        <v>47</v>
      </c>
      <c r="D59" s="31">
        <f>ROUND(B!B61/1000,0)</f>
        <v>620256</v>
      </c>
      <c r="E59" s="22">
        <f>ROUND(B!C61/1000,0)</f>
        <v>310104</v>
      </c>
      <c r="F59" s="31">
        <f>ROUND(B!D61/1000,0)</f>
        <v>63089</v>
      </c>
      <c r="G59" s="22">
        <f>ROUND(B!E61/1000,0)</f>
        <v>4827</v>
      </c>
      <c r="H59" s="31">
        <f>ROUND(B!F61/1000,0)</f>
        <v>57942</v>
      </c>
      <c r="I59" s="31">
        <f>ROUND(B!G61/1000,0)</f>
        <v>7999</v>
      </c>
      <c r="J59" s="22">
        <f>ROUND(B!H61/1000,0)</f>
        <v>34767</v>
      </c>
      <c r="K59" s="35">
        <f>ROUND(B!I61/1000,0)</f>
        <v>1098983</v>
      </c>
    </row>
    <row r="60" spans="3:11">
      <c r="C60" s="29" t="s">
        <v>48</v>
      </c>
      <c r="D60" s="32">
        <f>ROUND(B!B62/1000,0)</f>
        <v>411463</v>
      </c>
      <c r="E60" s="33">
        <f>ROUND(B!C62/1000,0)</f>
        <v>205785</v>
      </c>
      <c r="F60" s="32">
        <f>ROUND(B!D62/1000,0)</f>
        <v>40644</v>
      </c>
      <c r="G60" s="33">
        <f>ROUND(B!E62/1000,0)</f>
        <v>4409</v>
      </c>
      <c r="H60" s="32">
        <f>ROUND(B!F62/1000,0)</f>
        <v>38986</v>
      </c>
      <c r="I60" s="32">
        <f>ROUND(B!G62/1000,0)</f>
        <v>7748</v>
      </c>
      <c r="J60" s="33">
        <f>ROUND(B!H62/1000,0)</f>
        <v>23082</v>
      </c>
      <c r="K60" s="36">
        <f>ROUND(B!I62/1000,0)</f>
        <v>732117</v>
      </c>
    </row>
    <row r="61" spans="3:11">
      <c r="C61" s="20" t="s">
        <v>49</v>
      </c>
      <c r="D61" s="31">
        <f>ROUND(B!B63/1000,0)</f>
        <v>273601</v>
      </c>
      <c r="E61" s="22">
        <f>ROUND(B!C63/1000,0)</f>
        <v>136501</v>
      </c>
      <c r="F61" s="31">
        <f>ROUND(B!D63/1000,0)</f>
        <v>27920</v>
      </c>
      <c r="G61" s="22">
        <f>ROUND(B!E63/1000,0)</f>
        <v>2040</v>
      </c>
      <c r="H61" s="31">
        <f>ROUND(B!F63/1000,0)</f>
        <v>15111</v>
      </c>
      <c r="I61" s="31">
        <f>ROUND(B!G63/1000,0)</f>
        <v>1801</v>
      </c>
      <c r="J61" s="22">
        <f>ROUND(B!H63/1000,0)</f>
        <v>14984</v>
      </c>
      <c r="K61" s="35">
        <f>ROUND(B!I63/1000,0)</f>
        <v>471958</v>
      </c>
    </row>
    <row r="62" spans="3:11">
      <c r="C62" s="20" t="s">
        <v>50</v>
      </c>
      <c r="D62" s="31">
        <f>ROUND(B!B64/1000,0)</f>
        <v>468160</v>
      </c>
      <c r="E62" s="22">
        <f>ROUND(B!C64/1000,0)</f>
        <v>233681</v>
      </c>
      <c r="F62" s="31">
        <f>ROUND(B!D64/1000,0)</f>
        <v>45149</v>
      </c>
      <c r="G62" s="22">
        <f>ROUND(B!E64/1000,0)</f>
        <v>6116</v>
      </c>
      <c r="H62" s="31">
        <f>ROUND(B!F64/1000,0)</f>
        <v>28905</v>
      </c>
      <c r="I62" s="31">
        <f>ROUND(B!G64/1000,0)</f>
        <v>4838</v>
      </c>
      <c r="J62" s="22">
        <f>ROUND(B!H64/1000,0)</f>
        <v>25742</v>
      </c>
      <c r="K62" s="35">
        <f>ROUND(B!I64/1000,0)</f>
        <v>812590</v>
      </c>
    </row>
    <row r="63" spans="3:11" ht="12" thickBot="1">
      <c r="C63" s="20" t="s">
        <v>51</v>
      </c>
      <c r="D63" s="31">
        <f>ROUND(B!B65/1000,0)</f>
        <v>158647</v>
      </c>
      <c r="E63" s="22">
        <f>ROUND(B!C65/1000,0)</f>
        <v>79218</v>
      </c>
      <c r="F63" s="31">
        <f>ROUND(B!D65/1000,0)</f>
        <v>16172</v>
      </c>
      <c r="G63" s="22">
        <f>ROUND(B!E65/1000,0)</f>
        <v>1200</v>
      </c>
      <c r="H63" s="31">
        <f>ROUND(B!F65/1000,0)</f>
        <v>10994</v>
      </c>
      <c r="I63" s="31">
        <f>ROUND(B!G65/1000,0)</f>
        <v>1673</v>
      </c>
      <c r="J63" s="22">
        <f>ROUND(B!H65/1000,0)</f>
        <v>8764</v>
      </c>
      <c r="K63" s="35">
        <f>ROUND(B!I65/1000,0)</f>
        <v>276667</v>
      </c>
    </row>
    <row r="64" spans="3:11" ht="12" thickTop="1">
      <c r="C64" s="72" t="s">
        <v>52</v>
      </c>
      <c r="D64" s="37">
        <f>ROUND(B!B67/1000,0)</f>
        <v>23741886</v>
      </c>
      <c r="E64" s="37">
        <f>ROUND(B!C67/1000,0)</f>
        <v>11876558</v>
      </c>
      <c r="F64" s="37">
        <f>ROUND(B!D67/1000,0)</f>
        <v>2359609</v>
      </c>
      <c r="G64" s="37">
        <f>ROUND(B!E67/1000,0)</f>
        <v>240000</v>
      </c>
      <c r="H64" s="37">
        <f>ROUND(B!F67/1000,0)</f>
        <v>2448516</v>
      </c>
      <c r="I64" s="37">
        <f>ROUND(B!G66/1000,0)</f>
        <v>350278</v>
      </c>
      <c r="J64" s="37">
        <f>ROUND(B!H67/1000,0)</f>
        <v>1338557</v>
      </c>
      <c r="K64" s="37">
        <f>ROUND(B!I67/1000,0)</f>
        <v>42355404</v>
      </c>
    </row>
    <row r="65" spans="3:11" ht="9.65" customHeight="1">
      <c r="C65" s="23"/>
      <c r="D65" s="24"/>
      <c r="E65" s="24"/>
      <c r="F65" s="24"/>
      <c r="G65" s="24"/>
      <c r="H65" s="24"/>
      <c r="I65" s="24"/>
      <c r="J65" s="24"/>
      <c r="K65" s="38"/>
    </row>
    <row r="66" spans="3:11">
      <c r="C66" s="44" t="s">
        <v>134</v>
      </c>
      <c r="D66" s="45"/>
      <c r="E66" s="45"/>
      <c r="F66" s="45"/>
      <c r="G66" s="45"/>
      <c r="H66" s="45"/>
      <c r="I66" s="45"/>
      <c r="J66" s="45"/>
      <c r="K66" s="43"/>
    </row>
    <row r="67" spans="3:11" ht="6" customHeight="1">
      <c r="C67" s="44"/>
      <c r="D67" s="45"/>
      <c r="E67" s="45"/>
      <c r="F67" s="45"/>
      <c r="G67" s="45"/>
      <c r="H67" s="45"/>
      <c r="I67" s="45"/>
      <c r="J67" s="45"/>
      <c r="K67" s="43"/>
    </row>
    <row r="68" spans="3:11" ht="12" customHeight="1">
      <c r="C68" s="44" t="s">
        <v>132</v>
      </c>
      <c r="D68" s="21"/>
      <c r="E68" s="21"/>
      <c r="F68" s="21"/>
      <c r="G68" s="21"/>
      <c r="H68" s="21"/>
      <c r="I68" s="21"/>
      <c r="J68" s="21"/>
      <c r="K68" s="17"/>
    </row>
    <row r="69" spans="3:11" ht="7.25" customHeight="1">
      <c r="C69" s="25"/>
      <c r="D69" s="21"/>
      <c r="E69" s="21"/>
      <c r="F69" s="21"/>
      <c r="G69" s="21"/>
      <c r="H69" s="21"/>
      <c r="I69" s="21"/>
      <c r="J69" s="21"/>
      <c r="K69" s="39"/>
    </row>
    <row r="70" spans="3:11">
      <c r="C70" s="26" t="s">
        <v>133</v>
      </c>
      <c r="D70" s="27"/>
      <c r="E70" s="27"/>
      <c r="F70" s="27"/>
      <c r="G70" s="27"/>
      <c r="H70" s="27"/>
      <c r="I70" s="27"/>
      <c r="J70" s="27"/>
      <c r="K70" s="28"/>
    </row>
    <row r="77" spans="3:11" ht="15">
      <c r="D77" s="59"/>
    </row>
    <row r="78" spans="3:11" ht="15">
      <c r="D78" s="60"/>
    </row>
    <row r="79" spans="3:11" ht="15">
      <c r="D79" s="60"/>
    </row>
    <row r="83" spans="4:11" ht="13">
      <c r="D83" s="47"/>
      <c r="E83" s="48"/>
      <c r="F83" s="48"/>
      <c r="G83" s="48"/>
      <c r="H83" s="48"/>
      <c r="I83" s="48"/>
      <c r="J83" s="48"/>
      <c r="K83" s="49"/>
    </row>
    <row r="84" spans="4:11">
      <c r="D84" s="48"/>
      <c r="E84" s="50"/>
      <c r="F84" s="50"/>
      <c r="G84" s="50"/>
      <c r="H84" s="50"/>
      <c r="I84" s="50"/>
      <c r="J84" s="50"/>
      <c r="K84" s="50"/>
    </row>
    <row r="85" spans="4:11">
      <c r="D85" s="48"/>
      <c r="E85" s="50"/>
      <c r="F85" s="50"/>
      <c r="G85" s="50"/>
      <c r="H85" s="50"/>
      <c r="I85" s="50"/>
      <c r="J85" s="50"/>
      <c r="K85" s="50"/>
    </row>
    <row r="86" spans="4:11">
      <c r="D86" s="48"/>
      <c r="E86" s="52"/>
      <c r="F86" s="48"/>
      <c r="G86" s="50"/>
      <c r="H86" s="50"/>
      <c r="I86" s="50"/>
      <c r="J86" s="50"/>
      <c r="K86" s="46"/>
    </row>
  </sheetData>
  <mergeCells count="3">
    <mergeCell ref="B2:L2"/>
    <mergeCell ref="B3:L3"/>
    <mergeCell ref="B4:L4"/>
  </mergeCells>
  <printOptions horizontalCentered="1"/>
  <pageMargins left="0.6" right="0.6" top="0.75" bottom="0.5" header="0.5" footer="0.5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71"/>
  <sheetViews>
    <sheetView topLeftCell="A5" zoomScale="80" zoomScaleNormal="80" zoomScaleSheetLayoutView="90" workbookViewId="0">
      <selection activeCell="A15" sqref="A15"/>
    </sheetView>
  </sheetViews>
  <sheetFormatPr defaultColWidth="9.08984375" defaultRowHeight="11.5"/>
  <cols>
    <col min="1" max="9" width="20.6328125" style="2" customWidth="1"/>
    <col min="10" max="10" width="15.6328125" style="2" customWidth="1"/>
    <col min="11" max="16384" width="9.08984375" style="2"/>
  </cols>
  <sheetData>
    <row r="1" spans="1:10">
      <c r="A1" s="2" t="s">
        <v>71</v>
      </c>
    </row>
    <row r="2" spans="1:10" ht="13">
      <c r="D2" s="79" t="s">
        <v>125</v>
      </c>
    </row>
    <row r="3" spans="1:10" ht="13">
      <c r="D3" s="79" t="s">
        <v>126</v>
      </c>
    </row>
    <row r="4" spans="1:10" ht="12.5">
      <c r="B4" s="3"/>
      <c r="C4" s="3"/>
      <c r="D4"/>
      <c r="E4" s="3"/>
      <c r="F4" s="3"/>
      <c r="G4" s="3"/>
      <c r="H4" s="3"/>
      <c r="I4" s="5"/>
    </row>
    <row r="5" spans="1:10" ht="13">
      <c r="B5" s="14"/>
      <c r="C5" s="3"/>
      <c r="D5" s="79" t="s">
        <v>129</v>
      </c>
      <c r="E5" s="3"/>
      <c r="F5" s="3"/>
      <c r="G5" s="3"/>
      <c r="H5" s="3"/>
      <c r="I5" s="6"/>
    </row>
    <row r="6" spans="1:10" ht="13">
      <c r="B6" s="3"/>
      <c r="C6" s="1"/>
      <c r="D6" s="79" t="s">
        <v>138</v>
      </c>
      <c r="E6" s="1"/>
      <c r="F6" s="1"/>
      <c r="G6" s="1"/>
      <c r="H6" s="1"/>
      <c r="I6" s="1"/>
    </row>
    <row r="7" spans="1:10" ht="13">
      <c r="A7" s="7"/>
      <c r="B7" s="3"/>
      <c r="C7" s="1"/>
      <c r="D7" s="79" t="s">
        <v>130</v>
      </c>
      <c r="E7" s="1"/>
      <c r="F7" s="1"/>
      <c r="G7" s="1"/>
      <c r="H7" s="1"/>
      <c r="I7" s="1"/>
    </row>
    <row r="8" spans="1:10">
      <c r="A8" s="7"/>
      <c r="B8" s="3"/>
      <c r="C8" s="1"/>
      <c r="D8" s="3"/>
      <c r="E8" s="1"/>
      <c r="F8" s="1"/>
      <c r="G8" s="1"/>
      <c r="H8" s="1"/>
    </row>
    <row r="9" spans="1:10" ht="12" thickBot="1">
      <c r="A9" s="15">
        <f>A!$C$6</f>
        <v>43983</v>
      </c>
      <c r="B9" s="3"/>
      <c r="C9" s="1"/>
      <c r="D9" s="1"/>
      <c r="E9" s="1"/>
      <c r="F9" s="8"/>
      <c r="G9" s="8"/>
      <c r="H9" s="1"/>
      <c r="J9" s="2" t="s">
        <v>68</v>
      </c>
    </row>
    <row r="10" spans="1:10">
      <c r="A10" s="85"/>
      <c r="B10" s="86" t="s">
        <v>56</v>
      </c>
      <c r="C10" s="87"/>
      <c r="D10" s="88" t="s">
        <v>57</v>
      </c>
      <c r="E10" s="89"/>
      <c r="F10" s="88" t="s">
        <v>55</v>
      </c>
      <c r="G10" s="88"/>
      <c r="H10" s="89" t="s">
        <v>136</v>
      </c>
      <c r="I10" s="90"/>
    </row>
    <row r="11" spans="1:10">
      <c r="A11" s="91"/>
      <c r="B11" s="10" t="s">
        <v>57</v>
      </c>
      <c r="C11" s="8" t="s">
        <v>59</v>
      </c>
      <c r="D11" s="8" t="s">
        <v>60</v>
      </c>
      <c r="E11" s="8" t="s">
        <v>53</v>
      </c>
      <c r="F11" s="8" t="s">
        <v>58</v>
      </c>
      <c r="G11" s="8" t="s">
        <v>62</v>
      </c>
      <c r="H11" s="8" t="s">
        <v>57</v>
      </c>
      <c r="I11" s="92"/>
      <c r="J11" s="8"/>
    </row>
    <row r="12" spans="1:10">
      <c r="A12" s="93" t="s">
        <v>0</v>
      </c>
      <c r="B12" s="8" t="s">
        <v>63</v>
      </c>
      <c r="C12" s="8" t="s">
        <v>64</v>
      </c>
      <c r="D12" s="8" t="s">
        <v>65</v>
      </c>
      <c r="E12" s="8" t="s">
        <v>54</v>
      </c>
      <c r="F12" s="8" t="s">
        <v>61</v>
      </c>
      <c r="G12" s="8" t="s">
        <v>66</v>
      </c>
      <c r="H12" s="8" t="s">
        <v>135</v>
      </c>
      <c r="I12" s="92" t="s">
        <v>69</v>
      </c>
      <c r="J12" s="9"/>
    </row>
    <row r="13" spans="1:10">
      <c r="B13" s="8" t="s">
        <v>67</v>
      </c>
      <c r="C13" s="8" t="s">
        <v>67</v>
      </c>
      <c r="D13" s="8" t="s">
        <v>67</v>
      </c>
      <c r="E13" s="8" t="s">
        <v>67</v>
      </c>
      <c r="F13" s="8" t="s">
        <v>65</v>
      </c>
      <c r="G13" s="8" t="s">
        <v>67</v>
      </c>
      <c r="H13" s="8" t="s">
        <v>67</v>
      </c>
      <c r="I13" s="92" t="s">
        <v>52</v>
      </c>
      <c r="J13" s="9"/>
    </row>
    <row r="14" spans="1:10" ht="12" thickBot="1">
      <c r="A14" s="94"/>
      <c r="B14" s="95"/>
      <c r="C14" s="95"/>
      <c r="D14" s="95"/>
      <c r="E14" s="95"/>
      <c r="F14" s="97" t="s">
        <v>67</v>
      </c>
      <c r="G14" s="95"/>
      <c r="H14" s="95"/>
      <c r="I14" s="96"/>
    </row>
    <row r="15" spans="1:10" ht="13">
      <c r="A15" s="83" t="s">
        <v>73</v>
      </c>
      <c r="B15" s="84">
        <v>483951495</v>
      </c>
      <c r="C15" s="84">
        <v>241096567</v>
      </c>
      <c r="D15" s="84">
        <v>48006191</v>
      </c>
      <c r="E15" s="84">
        <v>4990007</v>
      </c>
      <c r="F15" s="84">
        <v>12035760</v>
      </c>
      <c r="G15" s="84">
        <v>3253319</v>
      </c>
      <c r="H15" s="84">
        <v>26008850</v>
      </c>
      <c r="I15" s="84">
        <v>819342189</v>
      </c>
    </row>
    <row r="16" spans="1:10" ht="13">
      <c r="A16" s="78" t="s">
        <v>74</v>
      </c>
      <c r="B16" s="77">
        <v>306264268</v>
      </c>
      <c r="C16" s="77">
        <v>153094742</v>
      </c>
      <c r="D16" s="77">
        <v>32334965</v>
      </c>
      <c r="E16" s="77">
        <v>1200000</v>
      </c>
      <c r="F16" s="77">
        <v>29033604</v>
      </c>
      <c r="G16" s="77">
        <v>2399162</v>
      </c>
      <c r="H16" s="77">
        <v>17181199</v>
      </c>
      <c r="I16" s="77">
        <v>541507940</v>
      </c>
    </row>
    <row r="17" spans="1:9" ht="13">
      <c r="A17" s="78" t="s">
        <v>75</v>
      </c>
      <c r="B17" s="77">
        <v>437361844</v>
      </c>
      <c r="C17" s="77">
        <v>219008088</v>
      </c>
      <c r="D17" s="77">
        <v>44963958</v>
      </c>
      <c r="E17" s="77">
        <v>2923435</v>
      </c>
      <c r="F17" s="77">
        <v>54732479</v>
      </c>
      <c r="G17" s="77">
        <v>6191526</v>
      </c>
      <c r="H17" s="77">
        <v>24982723</v>
      </c>
      <c r="I17" s="77">
        <v>790164053</v>
      </c>
    </row>
    <row r="18" spans="1:9" ht="13">
      <c r="A18" s="78" t="s">
        <v>76</v>
      </c>
      <c r="B18" s="77">
        <v>327464476</v>
      </c>
      <c r="C18" s="77">
        <v>163244185</v>
      </c>
      <c r="D18" s="77">
        <v>31795341</v>
      </c>
      <c r="E18" s="77">
        <v>4063737</v>
      </c>
      <c r="F18" s="77">
        <v>12991645</v>
      </c>
      <c r="G18" s="77">
        <v>1817915</v>
      </c>
      <c r="H18" s="77">
        <v>17762214</v>
      </c>
      <c r="I18" s="77">
        <v>559139513</v>
      </c>
    </row>
    <row r="19" spans="1:9" ht="13">
      <c r="A19" s="78" t="s">
        <v>77</v>
      </c>
      <c r="B19" s="77">
        <v>2043494163</v>
      </c>
      <c r="C19" s="77">
        <v>1029411925</v>
      </c>
      <c r="D19" s="77">
        <v>207228565</v>
      </c>
      <c r="E19" s="77">
        <v>16478869</v>
      </c>
      <c r="F19" s="77">
        <v>489614726</v>
      </c>
      <c r="G19" s="77">
        <v>52939161</v>
      </c>
      <c r="H19" s="77">
        <v>124607721</v>
      </c>
      <c r="I19" s="77">
        <v>3963775130</v>
      </c>
    </row>
    <row r="20" spans="1:9" ht="13">
      <c r="A20" s="78" t="s">
        <v>78</v>
      </c>
      <c r="B20" s="77">
        <v>316041206</v>
      </c>
      <c r="C20" s="77">
        <v>158404009</v>
      </c>
      <c r="D20" s="77">
        <v>31048705</v>
      </c>
      <c r="E20" s="77">
        <v>3554208</v>
      </c>
      <c r="F20" s="77">
        <v>44623956</v>
      </c>
      <c r="G20" s="77">
        <v>5596024</v>
      </c>
      <c r="H20" s="77">
        <v>18223631</v>
      </c>
      <c r="I20" s="77">
        <v>577491739</v>
      </c>
    </row>
    <row r="21" spans="1:9" ht="13">
      <c r="A21" s="78" t="s">
        <v>79</v>
      </c>
      <c r="B21" s="77">
        <v>294045192</v>
      </c>
      <c r="C21" s="77">
        <v>147494951</v>
      </c>
      <c r="D21" s="77">
        <v>30824109</v>
      </c>
      <c r="E21" s="77">
        <v>1369780</v>
      </c>
      <c r="F21" s="77">
        <v>46676134</v>
      </c>
      <c r="G21" s="77">
        <v>4883182</v>
      </c>
      <c r="H21" s="77">
        <v>17129139</v>
      </c>
      <c r="I21" s="77">
        <v>542422487</v>
      </c>
    </row>
    <row r="22" spans="1:9" ht="13">
      <c r="A22" s="78" t="s">
        <v>80</v>
      </c>
      <c r="B22" s="77">
        <v>101060804</v>
      </c>
      <c r="C22" s="77">
        <v>50608301</v>
      </c>
      <c r="D22" s="77">
        <v>9865282</v>
      </c>
      <c r="E22" s="77">
        <v>1200000</v>
      </c>
      <c r="F22" s="77">
        <v>12303511</v>
      </c>
      <c r="G22" s="77">
        <v>1885420</v>
      </c>
      <c r="H22" s="77">
        <v>5761129</v>
      </c>
      <c r="I22" s="77">
        <v>182684447</v>
      </c>
    </row>
    <row r="23" spans="1:9" ht="13">
      <c r="A23" s="78" t="s">
        <v>81</v>
      </c>
      <c r="B23" s="77">
        <v>95867996</v>
      </c>
      <c r="C23" s="77">
        <v>47985769</v>
      </c>
      <c r="D23" s="77">
        <v>9296851</v>
      </c>
      <c r="E23" s="77">
        <v>1200000</v>
      </c>
      <c r="F23" s="77">
        <v>10657719</v>
      </c>
      <c r="G23" s="77">
        <v>1877979</v>
      </c>
      <c r="H23" s="77">
        <v>5430940</v>
      </c>
      <c r="I23" s="77">
        <v>172317254</v>
      </c>
    </row>
    <row r="24" spans="1:9" ht="13">
      <c r="A24" s="78" t="s">
        <v>82</v>
      </c>
      <c r="B24" s="77">
        <v>1210092776</v>
      </c>
      <c r="C24" s="77">
        <v>602790149</v>
      </c>
      <c r="D24" s="77">
        <v>123099612</v>
      </c>
      <c r="E24" s="77">
        <v>9414678</v>
      </c>
      <c r="F24" s="77">
        <v>14345855</v>
      </c>
      <c r="G24" s="77">
        <v>21907535</v>
      </c>
      <c r="H24" s="77">
        <v>64501939</v>
      </c>
      <c r="I24" s="77">
        <v>2046152544</v>
      </c>
    </row>
    <row r="25" spans="1:9" ht="13">
      <c r="A25" s="78" t="s">
        <v>83</v>
      </c>
      <c r="B25" s="77">
        <v>789366513</v>
      </c>
      <c r="C25" s="77">
        <v>394558884</v>
      </c>
      <c r="D25" s="77">
        <v>77876209</v>
      </c>
      <c r="E25" s="77">
        <v>8557091</v>
      </c>
      <c r="F25" s="77">
        <v>71687588</v>
      </c>
      <c r="G25" s="77">
        <v>8220793</v>
      </c>
      <c r="H25" s="77">
        <v>44176793</v>
      </c>
      <c r="I25" s="77">
        <v>1394443871</v>
      </c>
    </row>
    <row r="26" spans="1:9" ht="13">
      <c r="A26" s="78" t="s">
        <v>84</v>
      </c>
      <c r="B26" s="77">
        <v>101942047</v>
      </c>
      <c r="C26" s="77">
        <v>51013045</v>
      </c>
      <c r="D26" s="77">
        <v>9961995</v>
      </c>
      <c r="E26" s="77">
        <v>1200000</v>
      </c>
      <c r="F26" s="77">
        <v>10928759</v>
      </c>
      <c r="G26" s="77">
        <v>1850450</v>
      </c>
      <c r="H26" s="77">
        <v>5761423</v>
      </c>
      <c r="I26" s="77">
        <v>182657719</v>
      </c>
    </row>
    <row r="27" spans="1:9" ht="13">
      <c r="A27" s="78" t="s">
        <v>85</v>
      </c>
      <c r="B27" s="77">
        <v>176427396</v>
      </c>
      <c r="C27" s="77">
        <v>88123282</v>
      </c>
      <c r="D27" s="77">
        <v>17415202</v>
      </c>
      <c r="E27" s="77">
        <v>1903462</v>
      </c>
      <c r="F27" s="77">
        <v>13518958</v>
      </c>
      <c r="G27" s="77">
        <v>1713127</v>
      </c>
      <c r="H27" s="77">
        <v>9789372</v>
      </c>
      <c r="I27" s="77">
        <v>308890799</v>
      </c>
    </row>
    <row r="28" spans="1:9" ht="13">
      <c r="A28" s="78" t="s">
        <v>86</v>
      </c>
      <c r="B28" s="77">
        <v>839914867</v>
      </c>
      <c r="C28" s="77">
        <v>420991617</v>
      </c>
      <c r="D28" s="77">
        <v>80878820</v>
      </c>
      <c r="E28" s="77">
        <v>11082199</v>
      </c>
      <c r="F28" s="77">
        <v>116153419</v>
      </c>
      <c r="G28" s="77">
        <v>18054267</v>
      </c>
      <c r="H28" s="77">
        <v>48348900</v>
      </c>
      <c r="I28" s="77">
        <v>1535424089</v>
      </c>
    </row>
    <row r="29" spans="1:9" ht="13">
      <c r="A29" s="78" t="s">
        <v>87</v>
      </c>
      <c r="B29" s="77">
        <v>584877621</v>
      </c>
      <c r="C29" s="77">
        <v>292252549</v>
      </c>
      <c r="D29" s="77">
        <v>56143547</v>
      </c>
      <c r="E29" s="77">
        <v>7899402</v>
      </c>
      <c r="F29" s="77">
        <v>49708371</v>
      </c>
      <c r="G29" s="77">
        <v>5538099</v>
      </c>
      <c r="H29" s="77">
        <v>32617777</v>
      </c>
      <c r="I29" s="77">
        <v>1029037366</v>
      </c>
    </row>
    <row r="30" spans="1:9" ht="13">
      <c r="A30" s="78" t="s">
        <v>88</v>
      </c>
      <c r="B30" s="77">
        <v>310874886</v>
      </c>
      <c r="C30" s="77">
        <v>154972780</v>
      </c>
      <c r="D30" s="77">
        <v>28410391</v>
      </c>
      <c r="E30" s="77">
        <v>5632048</v>
      </c>
      <c r="F30" s="77">
        <v>11916810</v>
      </c>
      <c r="G30" s="77">
        <v>2098765</v>
      </c>
      <c r="H30" s="77">
        <v>16848299</v>
      </c>
      <c r="I30" s="77">
        <v>530753979</v>
      </c>
    </row>
    <row r="31" spans="1:9" ht="13">
      <c r="A31" s="78" t="s">
        <v>89</v>
      </c>
      <c r="B31" s="77">
        <v>238206329</v>
      </c>
      <c r="C31" s="77">
        <v>118779262</v>
      </c>
      <c r="D31" s="77">
        <v>19655893</v>
      </c>
      <c r="E31" s="77">
        <v>6428758</v>
      </c>
      <c r="F31" s="77">
        <v>10039976</v>
      </c>
      <c r="G31" s="77">
        <v>2060968</v>
      </c>
      <c r="H31" s="77">
        <v>12940521</v>
      </c>
      <c r="I31" s="77">
        <v>408111707</v>
      </c>
    </row>
    <row r="32" spans="1:9" ht="13">
      <c r="A32" s="78" t="s">
        <v>90</v>
      </c>
      <c r="B32" s="77">
        <v>421440740</v>
      </c>
      <c r="C32" s="77">
        <v>210046025</v>
      </c>
      <c r="D32" s="77">
        <v>42131484</v>
      </c>
      <c r="E32" s="77">
        <v>4018771</v>
      </c>
      <c r="F32" s="77">
        <v>14453271</v>
      </c>
      <c r="G32" s="77">
        <v>2680412</v>
      </c>
      <c r="H32" s="77">
        <v>22783228</v>
      </c>
      <c r="I32" s="77">
        <v>717553931</v>
      </c>
    </row>
    <row r="33" spans="1:9" ht="13">
      <c r="A33" s="78" t="s">
        <v>91</v>
      </c>
      <c r="B33" s="77">
        <v>446152566</v>
      </c>
      <c r="C33" s="77">
        <v>222324951</v>
      </c>
      <c r="D33" s="77">
        <v>44466221</v>
      </c>
      <c r="E33" s="77">
        <v>4390356</v>
      </c>
      <c r="F33" s="77">
        <v>12076295</v>
      </c>
      <c r="G33" s="77">
        <v>4548980</v>
      </c>
      <c r="H33" s="77">
        <v>24010374</v>
      </c>
      <c r="I33" s="77">
        <v>757969743</v>
      </c>
    </row>
    <row r="34" spans="1:9" ht="13">
      <c r="A34" s="78" t="s">
        <v>92</v>
      </c>
      <c r="B34" s="77">
        <v>111981220</v>
      </c>
      <c r="C34" s="77">
        <v>56007605</v>
      </c>
      <c r="D34" s="77">
        <v>10946660</v>
      </c>
      <c r="E34" s="77">
        <v>1314740</v>
      </c>
      <c r="F34" s="77">
        <v>10863759</v>
      </c>
      <c r="G34" s="77">
        <v>1949145</v>
      </c>
      <c r="H34" s="77">
        <v>6290349</v>
      </c>
      <c r="I34" s="77">
        <v>199353478</v>
      </c>
    </row>
    <row r="35" spans="1:9" ht="13">
      <c r="A35" s="78" t="s">
        <v>93</v>
      </c>
      <c r="B35" s="77">
        <v>350378890</v>
      </c>
      <c r="C35" s="77">
        <v>175811983</v>
      </c>
      <c r="D35" s="77">
        <v>35898688</v>
      </c>
      <c r="E35" s="77">
        <v>2462595</v>
      </c>
      <c r="F35" s="77">
        <v>56650481</v>
      </c>
      <c r="G35" s="77">
        <v>7337305</v>
      </c>
      <c r="H35" s="77">
        <v>20445447</v>
      </c>
      <c r="I35" s="77">
        <v>648985389</v>
      </c>
    </row>
    <row r="36" spans="1:9" ht="13">
      <c r="A36" s="78" t="s">
        <v>94</v>
      </c>
      <c r="B36" s="77">
        <v>346672700</v>
      </c>
      <c r="C36" s="77">
        <v>174263448</v>
      </c>
      <c r="D36" s="77">
        <v>35316690</v>
      </c>
      <c r="E36" s="77">
        <v>2636906</v>
      </c>
      <c r="F36" s="77">
        <v>66910502</v>
      </c>
      <c r="G36" s="77">
        <v>9511213</v>
      </c>
      <c r="H36" s="77">
        <v>20594990</v>
      </c>
      <c r="I36" s="77">
        <v>655906449</v>
      </c>
    </row>
    <row r="37" spans="1:9" ht="13">
      <c r="A37" s="78" t="s">
        <v>95</v>
      </c>
      <c r="B37" s="77">
        <v>628544195</v>
      </c>
      <c r="C37" s="77">
        <v>314775989</v>
      </c>
      <c r="D37" s="77">
        <v>60749822</v>
      </c>
      <c r="E37" s="77">
        <v>8070200</v>
      </c>
      <c r="F37" s="77">
        <v>78078329</v>
      </c>
      <c r="G37" s="77">
        <v>10957015</v>
      </c>
      <c r="H37" s="77">
        <v>35883668</v>
      </c>
      <c r="I37" s="77">
        <v>1137059218</v>
      </c>
    </row>
    <row r="38" spans="1:9" ht="13">
      <c r="A38" s="78" t="s">
        <v>96</v>
      </c>
      <c r="B38" s="77">
        <v>399625365</v>
      </c>
      <c r="C38" s="77">
        <v>199710596</v>
      </c>
      <c r="D38" s="77">
        <v>37315449</v>
      </c>
      <c r="E38" s="77">
        <v>6442588</v>
      </c>
      <c r="F38" s="77">
        <v>33999366</v>
      </c>
      <c r="G38" s="77">
        <v>4837940</v>
      </c>
      <c r="H38" s="77">
        <v>22287650</v>
      </c>
      <c r="I38" s="77">
        <v>704218954</v>
      </c>
    </row>
    <row r="39" spans="1:9" ht="13">
      <c r="A39" s="78" t="s">
        <v>97</v>
      </c>
      <c r="B39" s="77">
        <v>306026735</v>
      </c>
      <c r="C39" s="77">
        <v>152552311</v>
      </c>
      <c r="D39" s="77">
        <v>29830818</v>
      </c>
      <c r="E39" s="77">
        <v>3680744</v>
      </c>
      <c r="F39" s="77">
        <v>11836477</v>
      </c>
      <c r="G39" s="77">
        <v>1799279</v>
      </c>
      <c r="H39" s="77">
        <v>16589121</v>
      </c>
      <c r="I39" s="77">
        <v>522315485</v>
      </c>
    </row>
    <row r="40" spans="1:9" ht="13">
      <c r="A40" s="78" t="s">
        <v>98</v>
      </c>
      <c r="B40" s="77">
        <v>596713858</v>
      </c>
      <c r="C40" s="77">
        <v>297546594</v>
      </c>
      <c r="D40" s="77">
        <v>59390347</v>
      </c>
      <c r="E40" s="77">
        <v>5952463</v>
      </c>
      <c r="F40" s="77">
        <v>24868501</v>
      </c>
      <c r="G40" s="77">
        <v>5499762</v>
      </c>
      <c r="H40" s="77">
        <v>32406861</v>
      </c>
      <c r="I40" s="77">
        <v>1022378386</v>
      </c>
    </row>
    <row r="41" spans="1:9" ht="13">
      <c r="A41" s="78" t="s">
        <v>99</v>
      </c>
      <c r="B41" s="77">
        <v>255773800</v>
      </c>
      <c r="C41" s="77">
        <v>127649503</v>
      </c>
      <c r="D41" s="77">
        <v>25967898</v>
      </c>
      <c r="E41" s="77">
        <v>2039790</v>
      </c>
      <c r="F41" s="77">
        <v>15706553</v>
      </c>
      <c r="G41" s="77">
        <v>1902250</v>
      </c>
      <c r="H41" s="77">
        <v>14060905</v>
      </c>
      <c r="I41" s="77">
        <v>443100699</v>
      </c>
    </row>
    <row r="42" spans="1:9" ht="13">
      <c r="A42" s="78" t="s">
        <v>100</v>
      </c>
      <c r="B42" s="77">
        <v>180065161</v>
      </c>
      <c r="C42" s="77">
        <v>89870170</v>
      </c>
      <c r="D42" s="77">
        <v>15883797</v>
      </c>
      <c r="E42" s="77">
        <v>3833630</v>
      </c>
      <c r="F42" s="77">
        <v>10854143</v>
      </c>
      <c r="G42" s="77">
        <v>1753683</v>
      </c>
      <c r="H42" s="77">
        <v>9892020</v>
      </c>
      <c r="I42" s="77">
        <v>312152604</v>
      </c>
    </row>
    <row r="43" spans="1:9" ht="13">
      <c r="A43" s="78" t="s">
        <v>101</v>
      </c>
      <c r="B43" s="77">
        <v>212226904</v>
      </c>
      <c r="C43" s="77">
        <v>106469265</v>
      </c>
      <c r="D43" s="77">
        <v>22035824</v>
      </c>
      <c r="E43" s="77">
        <v>1200000</v>
      </c>
      <c r="F43" s="77">
        <v>34361833</v>
      </c>
      <c r="G43" s="77">
        <v>3473387</v>
      </c>
      <c r="H43" s="77">
        <v>12385641</v>
      </c>
      <c r="I43" s="77">
        <v>392152854</v>
      </c>
    </row>
    <row r="44" spans="1:9" ht="13">
      <c r="A44" s="78" t="s">
        <v>102</v>
      </c>
      <c r="B44" s="77">
        <v>99513671</v>
      </c>
      <c r="C44" s="77">
        <v>49800743</v>
      </c>
      <c r="D44" s="77">
        <v>9696086</v>
      </c>
      <c r="E44" s="77">
        <v>1200000</v>
      </c>
      <c r="F44" s="77">
        <v>10918719</v>
      </c>
      <c r="G44" s="77">
        <v>1672680</v>
      </c>
      <c r="H44" s="77">
        <v>5632624</v>
      </c>
      <c r="I44" s="77">
        <v>178434523</v>
      </c>
    </row>
    <row r="45" spans="1:9" ht="13">
      <c r="A45" s="78" t="s">
        <v>103</v>
      </c>
      <c r="B45" s="77">
        <v>571551374</v>
      </c>
      <c r="C45" s="77">
        <v>287234507</v>
      </c>
      <c r="D45" s="77">
        <v>58564257</v>
      </c>
      <c r="E45" s="77">
        <v>4009400</v>
      </c>
      <c r="F45" s="77">
        <v>109821556</v>
      </c>
      <c r="G45" s="77">
        <v>13172224</v>
      </c>
      <c r="H45" s="77">
        <v>33938072</v>
      </c>
      <c r="I45" s="77">
        <v>1078291390</v>
      </c>
    </row>
    <row r="46" spans="1:9" ht="13">
      <c r="A46" s="78" t="s">
        <v>104</v>
      </c>
      <c r="B46" s="77">
        <v>230210232</v>
      </c>
      <c r="C46" s="77">
        <v>114841224</v>
      </c>
      <c r="D46" s="77">
        <v>23434695</v>
      </c>
      <c r="E46" s="77">
        <v>1774045</v>
      </c>
      <c r="F46" s="77">
        <v>12041161</v>
      </c>
      <c r="G46" s="77">
        <v>1703071</v>
      </c>
      <c r="H46" s="77">
        <v>12584953</v>
      </c>
      <c r="I46" s="77">
        <v>396589381</v>
      </c>
    </row>
    <row r="47" spans="1:9" ht="13">
      <c r="A47" s="78" t="s">
        <v>105</v>
      </c>
      <c r="B47" s="77">
        <v>952713288</v>
      </c>
      <c r="C47" s="77">
        <v>479135240</v>
      </c>
      <c r="D47" s="77">
        <v>97765416</v>
      </c>
      <c r="E47" s="77">
        <v>6535854</v>
      </c>
      <c r="F47" s="77">
        <v>193274902</v>
      </c>
      <c r="G47" s="77">
        <v>26423673</v>
      </c>
      <c r="H47" s="77">
        <v>56914960</v>
      </c>
      <c r="I47" s="77">
        <v>1812763333</v>
      </c>
    </row>
    <row r="48" spans="1:9" ht="13">
      <c r="A48" s="78" t="s">
        <v>106</v>
      </c>
      <c r="B48" s="77">
        <v>640338965</v>
      </c>
      <c r="C48" s="77">
        <v>319959331</v>
      </c>
      <c r="D48" s="77">
        <v>63042879</v>
      </c>
      <c r="E48" s="77">
        <v>7073017</v>
      </c>
      <c r="F48" s="77">
        <v>54072601</v>
      </c>
      <c r="G48" s="77">
        <v>6154677</v>
      </c>
      <c r="H48" s="77">
        <v>35698995</v>
      </c>
      <c r="I48" s="77">
        <v>1126340465</v>
      </c>
    </row>
    <row r="49" spans="1:9" ht="13">
      <c r="A49" s="78" t="s">
        <v>107</v>
      </c>
      <c r="B49" s="77">
        <v>153365611</v>
      </c>
      <c r="C49" s="77">
        <v>76595268</v>
      </c>
      <c r="D49" s="77">
        <v>12897275</v>
      </c>
      <c r="E49" s="77">
        <v>3896196</v>
      </c>
      <c r="F49" s="77">
        <v>11099258</v>
      </c>
      <c r="G49" s="77">
        <v>1776504</v>
      </c>
      <c r="H49" s="77">
        <v>8487739</v>
      </c>
      <c r="I49" s="77">
        <v>268117851</v>
      </c>
    </row>
    <row r="50" spans="1:9" ht="13">
      <c r="A50" s="78" t="s">
        <v>108</v>
      </c>
      <c r="B50" s="77">
        <v>800210778</v>
      </c>
      <c r="C50" s="77">
        <v>400746574</v>
      </c>
      <c r="D50" s="77">
        <v>78348914</v>
      </c>
      <c r="E50" s="77">
        <v>9267081</v>
      </c>
      <c r="F50" s="77">
        <v>101026403</v>
      </c>
      <c r="G50" s="77">
        <v>12257056</v>
      </c>
      <c r="H50" s="77">
        <v>45738964</v>
      </c>
      <c r="I50" s="77">
        <v>1447595770</v>
      </c>
    </row>
    <row r="51" spans="1:9" ht="13">
      <c r="A51" s="78" t="s">
        <v>109</v>
      </c>
      <c r="B51" s="77">
        <v>403053098</v>
      </c>
      <c r="C51" s="77">
        <v>200851703</v>
      </c>
      <c r="D51" s="77">
        <v>38525888</v>
      </c>
      <c r="E51" s="77">
        <v>5610996</v>
      </c>
      <c r="F51" s="77">
        <v>12402147</v>
      </c>
      <c r="G51" s="77">
        <v>2735821</v>
      </c>
      <c r="H51" s="77">
        <v>21741302</v>
      </c>
      <c r="I51" s="77">
        <v>684920955</v>
      </c>
    </row>
    <row r="52" spans="1:9" ht="13">
      <c r="A52" s="78" t="s">
        <v>110</v>
      </c>
      <c r="B52" s="77">
        <v>309806265</v>
      </c>
      <c r="C52" s="77">
        <v>154685268</v>
      </c>
      <c r="D52" s="77">
        <v>30753557</v>
      </c>
      <c r="E52" s="77">
        <v>3170353</v>
      </c>
      <c r="F52" s="77">
        <v>20468198</v>
      </c>
      <c r="G52" s="77">
        <v>3830122</v>
      </c>
      <c r="H52" s="77">
        <v>17079832</v>
      </c>
      <c r="I52" s="77">
        <v>539793595</v>
      </c>
    </row>
    <row r="53" spans="1:9" ht="13">
      <c r="A53" s="78" t="s">
        <v>111</v>
      </c>
      <c r="B53" s="77">
        <v>988829289</v>
      </c>
      <c r="C53" s="77">
        <v>494825995</v>
      </c>
      <c r="D53" s="77">
        <v>101258121</v>
      </c>
      <c r="E53" s="77">
        <v>7012273</v>
      </c>
      <c r="F53" s="77">
        <v>110251793</v>
      </c>
      <c r="G53" s="77">
        <v>13724408</v>
      </c>
      <c r="H53" s="77">
        <v>56028629</v>
      </c>
      <c r="I53" s="77">
        <v>1771930508</v>
      </c>
    </row>
    <row r="54" spans="1:9" ht="13">
      <c r="A54" s="78" t="s">
        <v>112</v>
      </c>
      <c r="B54" s="77">
        <v>134071072</v>
      </c>
      <c r="C54" s="77">
        <v>66999580</v>
      </c>
      <c r="D54" s="77">
        <v>13480478</v>
      </c>
      <c r="E54" s="77">
        <v>1200000</v>
      </c>
      <c r="F54" s="77">
        <v>11004351</v>
      </c>
      <c r="G54" s="77">
        <v>1964907</v>
      </c>
      <c r="H54" s="77">
        <v>7463750</v>
      </c>
      <c r="I54" s="77">
        <v>236184138</v>
      </c>
    </row>
    <row r="55" spans="1:9" ht="13">
      <c r="A55" s="78" t="s">
        <v>113</v>
      </c>
      <c r="B55" s="77">
        <v>424821991</v>
      </c>
      <c r="C55" s="77">
        <v>211727937</v>
      </c>
      <c r="D55" s="77">
        <v>41871289</v>
      </c>
      <c r="E55" s="77">
        <v>4649254</v>
      </c>
      <c r="F55" s="77">
        <v>13820575</v>
      </c>
      <c r="G55" s="77">
        <v>3332822</v>
      </c>
      <c r="H55" s="77">
        <v>22940746</v>
      </c>
      <c r="I55" s="77">
        <v>723164614</v>
      </c>
    </row>
    <row r="56" spans="1:9" ht="13">
      <c r="A56" s="78" t="s">
        <v>114</v>
      </c>
      <c r="B56" s="77">
        <v>174089275</v>
      </c>
      <c r="C56" s="77">
        <v>86950066</v>
      </c>
      <c r="D56" s="77">
        <v>16381196</v>
      </c>
      <c r="E56" s="77">
        <v>2681478</v>
      </c>
      <c r="F56" s="77">
        <v>12941990</v>
      </c>
      <c r="G56" s="77">
        <v>1869780</v>
      </c>
      <c r="H56" s="77">
        <v>9646220</v>
      </c>
      <c r="I56" s="77">
        <v>304560005</v>
      </c>
    </row>
    <row r="57" spans="1:9" ht="13">
      <c r="A57" s="78" t="s">
        <v>115</v>
      </c>
      <c r="B57" s="77">
        <v>521775929</v>
      </c>
      <c r="C57" s="77">
        <v>260599515</v>
      </c>
      <c r="D57" s="77">
        <v>51962044</v>
      </c>
      <c r="E57" s="77">
        <v>5172147</v>
      </c>
      <c r="F57" s="77">
        <v>39080559</v>
      </c>
      <c r="G57" s="77">
        <v>5086432</v>
      </c>
      <c r="H57" s="77">
        <v>28921250</v>
      </c>
      <c r="I57" s="77">
        <v>912597876</v>
      </c>
    </row>
    <row r="58" spans="1:9" ht="13">
      <c r="A58" s="78" t="s">
        <v>116</v>
      </c>
      <c r="B58" s="77">
        <v>2154701306</v>
      </c>
      <c r="C58" s="77">
        <v>1076645477</v>
      </c>
      <c r="D58" s="77">
        <v>215931550</v>
      </c>
      <c r="E58" s="77">
        <v>20004123</v>
      </c>
      <c r="F58" s="77">
        <v>176596682</v>
      </c>
      <c r="G58" s="77">
        <v>26330609</v>
      </c>
      <c r="H58" s="77">
        <v>119944099</v>
      </c>
      <c r="I58" s="77">
        <v>3790153846</v>
      </c>
    </row>
    <row r="59" spans="1:9" ht="13">
      <c r="A59" s="78" t="s">
        <v>117</v>
      </c>
      <c r="B59" s="77">
        <v>215130120</v>
      </c>
      <c r="C59" s="77">
        <v>107417632</v>
      </c>
      <c r="D59" s="77">
        <v>21744481</v>
      </c>
      <c r="E59" s="77">
        <v>1812329</v>
      </c>
      <c r="F59" s="77">
        <v>13630756</v>
      </c>
      <c r="G59" s="77">
        <v>3428783</v>
      </c>
      <c r="H59" s="77">
        <v>11840591</v>
      </c>
      <c r="I59" s="77">
        <v>375004692</v>
      </c>
    </row>
    <row r="60" spans="1:9" ht="13">
      <c r="A60" s="78" t="s">
        <v>118</v>
      </c>
      <c r="B60" s="77">
        <v>122720581</v>
      </c>
      <c r="C60" s="77">
        <v>61394942</v>
      </c>
      <c r="D60" s="77">
        <v>12237209</v>
      </c>
      <c r="E60" s="77">
        <v>1200000</v>
      </c>
      <c r="F60" s="77">
        <v>12497868</v>
      </c>
      <c r="G60" s="77">
        <v>2218102</v>
      </c>
      <c r="H60" s="77">
        <v>6913567</v>
      </c>
      <c r="I60" s="77">
        <v>219182269</v>
      </c>
    </row>
    <row r="61" spans="1:9" ht="13">
      <c r="A61" s="78" t="s">
        <v>119</v>
      </c>
      <c r="B61" s="77">
        <v>620255558</v>
      </c>
      <c r="C61" s="77">
        <v>310104073</v>
      </c>
      <c r="D61" s="77">
        <v>63088918</v>
      </c>
      <c r="E61" s="77">
        <v>4826776</v>
      </c>
      <c r="F61" s="77">
        <v>57941569</v>
      </c>
      <c r="G61" s="77">
        <v>7999407</v>
      </c>
      <c r="H61" s="77">
        <v>34766742</v>
      </c>
      <c r="I61" s="77">
        <v>1098983043</v>
      </c>
    </row>
    <row r="62" spans="1:9" ht="13">
      <c r="A62" s="78" t="s">
        <v>120</v>
      </c>
      <c r="B62" s="77">
        <v>411462934</v>
      </c>
      <c r="C62" s="77">
        <v>205785191</v>
      </c>
      <c r="D62" s="77">
        <v>40644385</v>
      </c>
      <c r="E62" s="77">
        <v>4408860</v>
      </c>
      <c r="F62" s="77">
        <v>38985897</v>
      </c>
      <c r="G62" s="77">
        <v>7747568</v>
      </c>
      <c r="H62" s="77">
        <v>23081766</v>
      </c>
      <c r="I62" s="77">
        <v>732116601</v>
      </c>
    </row>
    <row r="63" spans="1:9" ht="13">
      <c r="A63" s="78" t="s">
        <v>121</v>
      </c>
      <c r="B63" s="77">
        <v>273600759</v>
      </c>
      <c r="C63" s="77">
        <v>136500700</v>
      </c>
      <c r="D63" s="77">
        <v>27920249</v>
      </c>
      <c r="E63" s="77">
        <v>2039804</v>
      </c>
      <c r="F63" s="77">
        <v>15110962</v>
      </c>
      <c r="G63" s="77">
        <v>1801112</v>
      </c>
      <c r="H63" s="77">
        <v>14983976</v>
      </c>
      <c r="I63" s="77">
        <v>471957562</v>
      </c>
    </row>
    <row r="64" spans="1:9" ht="13">
      <c r="A64" s="78" t="s">
        <v>122</v>
      </c>
      <c r="B64" s="77">
        <v>468160437</v>
      </c>
      <c r="C64" s="77">
        <v>233680727</v>
      </c>
      <c r="D64" s="77">
        <v>45148631</v>
      </c>
      <c r="E64" s="77">
        <v>6115557</v>
      </c>
      <c r="F64" s="77">
        <v>28905289</v>
      </c>
      <c r="G64" s="77">
        <v>4837527</v>
      </c>
      <c r="H64" s="77">
        <v>25741827</v>
      </c>
      <c r="I64" s="77">
        <v>812589995</v>
      </c>
    </row>
    <row r="65" spans="1:9" ht="13">
      <c r="A65" s="78" t="s">
        <v>123</v>
      </c>
      <c r="B65" s="77">
        <v>158647418</v>
      </c>
      <c r="C65" s="77">
        <v>79217709</v>
      </c>
      <c r="D65" s="77">
        <v>16171922</v>
      </c>
      <c r="E65" s="77">
        <v>1200000</v>
      </c>
      <c r="F65" s="77">
        <v>10993786</v>
      </c>
      <c r="G65" s="77">
        <v>1672808</v>
      </c>
      <c r="H65" s="77">
        <v>8763625</v>
      </c>
      <c r="I65" s="77">
        <v>276667268</v>
      </c>
    </row>
    <row r="66" spans="1:9" ht="13.5" thickBot="1">
      <c r="A66" s="98" t="s">
        <v>124</v>
      </c>
      <c r="B66" s="99">
        <v>23741885964</v>
      </c>
      <c r="C66" s="99">
        <v>11876557947</v>
      </c>
      <c r="D66" s="99">
        <v>2359608774</v>
      </c>
      <c r="E66" s="99">
        <v>240000000</v>
      </c>
      <c r="F66" s="99">
        <v>2448515802</v>
      </c>
      <c r="G66" s="99">
        <v>350278156</v>
      </c>
      <c r="H66" s="99">
        <v>1338557053</v>
      </c>
      <c r="I66" s="99">
        <v>42355403696</v>
      </c>
    </row>
    <row r="67" spans="1:9" ht="12" thickBot="1">
      <c r="A67" s="101" t="s">
        <v>52</v>
      </c>
      <c r="B67" s="100">
        <f>SUM(B15:B65)</f>
        <v>23741885964</v>
      </c>
      <c r="C67" s="100">
        <f t="shared" ref="C67:I67" si="0">SUM(C15:C65)</f>
        <v>11876557947</v>
      </c>
      <c r="D67" s="100">
        <f t="shared" si="0"/>
        <v>2359608774</v>
      </c>
      <c r="E67" s="100">
        <f t="shared" si="0"/>
        <v>240000000</v>
      </c>
      <c r="F67" s="100">
        <f t="shared" si="0"/>
        <v>2448515802</v>
      </c>
      <c r="G67" s="100">
        <f>SUM(G15:G65)</f>
        <v>350278156</v>
      </c>
      <c r="H67" s="100">
        <f t="shared" si="0"/>
        <v>1338557053</v>
      </c>
      <c r="I67" s="100">
        <f t="shared" si="0"/>
        <v>42355403696</v>
      </c>
    </row>
    <row r="68" spans="1:9">
      <c r="A68" s="12"/>
      <c r="B68" s="4">
        <f>IF(B66=B67,0,1)</f>
        <v>0</v>
      </c>
      <c r="C68" s="4">
        <f t="shared" ref="C68:I68" si="1">IF(C66=C67,0,1)</f>
        <v>0</v>
      </c>
      <c r="D68" s="4">
        <f t="shared" si="1"/>
        <v>0</v>
      </c>
      <c r="E68" s="4">
        <f t="shared" si="1"/>
        <v>0</v>
      </c>
      <c r="F68" s="4">
        <f t="shared" si="1"/>
        <v>0</v>
      </c>
      <c r="G68" s="4">
        <f t="shared" si="1"/>
        <v>0</v>
      </c>
      <c r="H68" s="4">
        <f t="shared" si="1"/>
        <v>0</v>
      </c>
      <c r="I68" s="4">
        <f t="shared" si="1"/>
        <v>0</v>
      </c>
    </row>
    <row r="69" spans="1:9">
      <c r="A69" s="13" t="s">
        <v>128</v>
      </c>
      <c r="B69" s="4"/>
      <c r="C69" s="4"/>
      <c r="D69" s="4"/>
      <c r="E69" s="4"/>
      <c r="F69" s="4"/>
      <c r="G69" s="4"/>
      <c r="H69" s="4"/>
      <c r="I69" s="11"/>
    </row>
    <row r="70" spans="1:9">
      <c r="A70" s="2" t="s">
        <v>127</v>
      </c>
    </row>
    <row r="71" spans="1:9">
      <c r="I71" s="11"/>
    </row>
  </sheetData>
  <printOptions horizontalCentered="1"/>
  <pageMargins left="0.25" right="0.25" top="0.25" bottom="0.25" header="0.25" footer="0.2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2" ma:contentTypeDescription="Create a new document." ma:contentTypeScope="" ma:versionID="484d2efa884d8dd64f91c8a4402add00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9a07e2dc8beb0f635bab211688e61dac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EDA941-0A25-445B-AC47-59433C0953F7}"/>
</file>

<file path=customXml/itemProps2.xml><?xml version="1.0" encoding="utf-8"?>
<ds:datastoreItem xmlns:ds="http://schemas.openxmlformats.org/officeDocument/2006/customXml" ds:itemID="{51F72C65-D401-484B-8E91-3B95F5FDE15B}"/>
</file>

<file path=customXml/itemProps3.xml><?xml version="1.0" encoding="utf-8"?>
<ds:datastoreItem xmlns:ds="http://schemas.openxmlformats.org/officeDocument/2006/customXml" ds:itemID="{38FD3A4B-BF98-4AA7-8969-3171420D3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B</vt:lpstr>
      <vt:lpstr>A!Print_Area</vt:lpstr>
      <vt:lpstr>B!Print_Area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Monaco</dc:creator>
  <cp:lastModifiedBy>Lacovara, Andrew CTR (FHWA)</cp:lastModifiedBy>
  <cp:lastPrinted>2014-04-24T19:37:17Z</cp:lastPrinted>
  <dcterms:created xsi:type="dcterms:W3CDTF">2013-08-15T14:55:29Z</dcterms:created>
  <dcterms:modified xsi:type="dcterms:W3CDTF">2020-06-01T20:43:52Z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</Properties>
</file>