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1\RPTFILES\"/>
    </mc:Choice>
  </mc:AlternateContent>
  <xr:revisionPtr revIDLastSave="0" documentId="13_ncr:1_{7F4F2B73-4C39-4F27-B775-7B8370BB392E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Interstate Bridges &amp; Tunnels" sheetId="1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E44" i="1"/>
  <c r="I44" i="1"/>
  <c r="O44" i="1"/>
  <c r="E45" i="1"/>
  <c r="I45" i="1"/>
  <c r="O45" i="1"/>
  <c r="D46" i="1"/>
  <c r="E46" i="1" s="1"/>
  <c r="H46" i="1"/>
  <c r="I46" i="1"/>
  <c r="N46" i="1"/>
  <c r="O46" i="1" s="1"/>
</calcChain>
</file>

<file path=xl/sharedStrings.xml><?xml version="1.0" encoding="utf-8"?>
<sst xmlns="http://schemas.openxmlformats.org/spreadsheetml/2006/main" count="393" uniqueCount="214">
  <si>
    <t>INTERSTATE  SYSTEM  TOLL  BRIDGES  AND  TUNNELS  IN  THE  UNITED  STATES</t>
  </si>
  <si>
    <t>(IN  OPERATION,  UNDER  CONSTRUCTION,  AND  FINANCED  AS  OF  JANUARY  1, 2001)</t>
  </si>
  <si>
    <t>Location</t>
  </si>
  <si>
    <t>Length  1/</t>
  </si>
  <si>
    <t xml:space="preserve"> </t>
  </si>
  <si>
    <t>Name of Facility</t>
  </si>
  <si>
    <t>From</t>
  </si>
  <si>
    <t>To</t>
  </si>
  <si>
    <t>Remarks</t>
  </si>
  <si>
    <t>Miles</t>
  </si>
  <si>
    <t>No</t>
  </si>
  <si>
    <t>Yes/Kind</t>
  </si>
  <si>
    <t>San Francisco-Oakland Bay (I-80)</t>
  </si>
  <si>
    <t>CA Trans Com</t>
  </si>
  <si>
    <t>San Francisco, CA</t>
  </si>
  <si>
    <t>San Francisco Bay</t>
  </si>
  <si>
    <t xml:space="preserve"> Oakland, CA</t>
  </si>
  <si>
    <t>Urban</t>
  </si>
  <si>
    <t xml:space="preserve"> 80</t>
  </si>
  <si>
    <t>W</t>
  </si>
  <si>
    <t>FASTRAK/Title 21/Tiris</t>
  </si>
  <si>
    <t>Electronic toll opened Nov., 2000</t>
  </si>
  <si>
    <t>Carquinez (2 Bridges)  (I-80)</t>
  </si>
  <si>
    <t>Crockett, CA</t>
  </si>
  <si>
    <t>Carquinez Strait</t>
  </si>
  <si>
    <t xml:space="preserve"> Vallejo, CA</t>
  </si>
  <si>
    <t>N</t>
  </si>
  <si>
    <t>Electronic toll opened Jul., 1997</t>
  </si>
  <si>
    <t>Martinez-Benicia (I-680)</t>
  </si>
  <si>
    <t>Martinez, CA</t>
  </si>
  <si>
    <t xml:space="preserve"> Benicia, CA</t>
  </si>
  <si>
    <t>680</t>
  </si>
  <si>
    <t>Electronic toll opened Oct., 2000</t>
  </si>
  <si>
    <t>Richmond-San Rafael (I-580)</t>
  </si>
  <si>
    <t>Richmond, CA</t>
  </si>
  <si>
    <t xml:space="preserve"> San Rafael, CA</t>
  </si>
  <si>
    <t>580</t>
  </si>
  <si>
    <t>Delaware Memorial (I-295)</t>
  </si>
  <si>
    <t>DE River &amp; Bay Auth</t>
  </si>
  <si>
    <t>New Castle, DE (2.4 Mi)</t>
  </si>
  <si>
    <t>Delaware River</t>
  </si>
  <si>
    <t xml:space="preserve"> Deepwater, NJ (1.1 Mi)</t>
  </si>
  <si>
    <t>295</t>
  </si>
  <si>
    <t>X</t>
  </si>
  <si>
    <t>Bridge</t>
  </si>
  <si>
    <t>Sunshine Skyway</t>
  </si>
  <si>
    <t>FL Dept of Trans</t>
  </si>
  <si>
    <t>St. Petersburg, FL</t>
  </si>
  <si>
    <t>Lower Tampa Bay</t>
  </si>
  <si>
    <t xml:space="preserve"> Terra Ceiga, FL</t>
  </si>
  <si>
    <t>Rural</t>
  </si>
  <si>
    <t xml:space="preserve"> 275</t>
  </si>
  <si>
    <t>SunPass</t>
  </si>
  <si>
    <t>Baltimore Harbor (2 Tubes)  (I-895)</t>
  </si>
  <si>
    <t>MD Trans Auth</t>
  </si>
  <si>
    <t>East Baltimore, MD</t>
  </si>
  <si>
    <t>Patapsco River</t>
  </si>
  <si>
    <t xml:space="preserve"> Elkridge, MD</t>
  </si>
  <si>
    <t>895</t>
  </si>
  <si>
    <t>E-Z Pass Compatible</t>
  </si>
  <si>
    <t>Fort McHenry (4 Tubes)  (I-95)</t>
  </si>
  <si>
    <t>Baltimore, MD</t>
  </si>
  <si>
    <t xml:space="preserve"> Baltimore, MD</t>
  </si>
  <si>
    <t xml:space="preserve"> 95</t>
  </si>
  <si>
    <t>Millard Tydings Bridge</t>
  </si>
  <si>
    <t>Md Rt. 155</t>
  </si>
  <si>
    <t>Susquehana River</t>
  </si>
  <si>
    <t>MD 222</t>
  </si>
  <si>
    <t>ETC scheduled opening 2002</t>
  </si>
  <si>
    <t>Mackinac Bridge (I-75)</t>
  </si>
  <si>
    <t>Mackinac Brdg Auth of Michigan</t>
  </si>
  <si>
    <t>Mackinaw City, MI</t>
  </si>
  <si>
    <t>Mackinac Straits</t>
  </si>
  <si>
    <t xml:space="preserve"> St. Ignace, MI</t>
  </si>
  <si>
    <t xml:space="preserve"> 75</t>
  </si>
  <si>
    <t>Sault Ste. Marie (I-75)</t>
  </si>
  <si>
    <t>Internatl Brdg Auth of MI</t>
  </si>
  <si>
    <t>Sault Marie, MI (1.3 Mi)</t>
  </si>
  <si>
    <t>St. Mary's River</t>
  </si>
  <si>
    <t xml:space="preserve"> Sault Marie, ON (1.1 Mi)</t>
  </si>
  <si>
    <t>1.1 Mi Outside US</t>
  </si>
  <si>
    <t>Blue Water Brdg (I-94)</t>
  </si>
  <si>
    <t>MI Dept of Trans</t>
  </si>
  <si>
    <t>Port Huron, MI (0.7 Mi)</t>
  </si>
  <si>
    <t>St. Clair River</t>
  </si>
  <si>
    <t xml:space="preserve"> Pte Edward, ON (0.8 Mi)</t>
  </si>
  <si>
    <t xml:space="preserve"> 94</t>
  </si>
  <si>
    <t>Cards for trucks</t>
  </si>
  <si>
    <t>0.8 Mi outside US</t>
  </si>
  <si>
    <t>New Blue Water Bridge</t>
  </si>
  <si>
    <t xml:space="preserve"> Pte Edward, ON</t>
  </si>
  <si>
    <t>E</t>
  </si>
  <si>
    <t>George Washington (I-95)</t>
  </si>
  <si>
    <t>Port Auth of NY &amp; NJ</t>
  </si>
  <si>
    <t>Ft. Lee, NJ (1.2 Mi)</t>
  </si>
  <si>
    <t>Hudson River</t>
  </si>
  <si>
    <t xml:space="preserve"> Manhattan, NY (0.7 Mi)</t>
  </si>
  <si>
    <t>Goethals (I-278)</t>
  </si>
  <si>
    <t>Elizabeth, NJ (1.1 Mi)</t>
  </si>
  <si>
    <t>Arthur Kill</t>
  </si>
  <si>
    <t xml:space="preserve"> Howland Hook, NY (1.1 Mi)</t>
  </si>
  <si>
    <t>278</t>
  </si>
  <si>
    <t>Holland (2 Tubes) (I-78)</t>
  </si>
  <si>
    <t>Jersey City, NJ (1.0 Mi)</t>
  </si>
  <si>
    <t xml:space="preserve"> New York, NY (0.5 Mi)</t>
  </si>
  <si>
    <t xml:space="preserve"> 78</t>
  </si>
  <si>
    <t>Tunnel</t>
  </si>
  <si>
    <t>I-78 Toll Brdg</t>
  </si>
  <si>
    <t>DE River Port Auth</t>
  </si>
  <si>
    <t>Pohatcong Twnshp, NJ</t>
  </si>
  <si>
    <t xml:space="preserve"> Williams Township, PA</t>
  </si>
  <si>
    <t>78</t>
  </si>
  <si>
    <t>Delaware Water Gap (I-80)</t>
  </si>
  <si>
    <t>Pahaquarry, NJ (0.5 Mi)</t>
  </si>
  <si>
    <t>Delaware Water Gap, PA (0.4 Mi)</t>
  </si>
  <si>
    <t>80</t>
  </si>
  <si>
    <t>Ben Franklin (I-676)</t>
  </si>
  <si>
    <t>Camden, NJ (1.0 Mi)</t>
  </si>
  <si>
    <t xml:space="preserve"> Philadelphia, PA (0.4 Mi)</t>
  </si>
  <si>
    <t>676</t>
  </si>
  <si>
    <t>Walt Whitman (I-76)</t>
  </si>
  <si>
    <t>Gloucester, NJ (1.1 Mi)</t>
  </si>
  <si>
    <t xml:space="preserve"> Philadelphia, PA (2.9 Mi)</t>
  </si>
  <si>
    <t>76</t>
  </si>
  <si>
    <t>NJ and PA Turnpike (I-276)</t>
  </si>
  <si>
    <t>NJ &amp; PA Trnpke Auth</t>
  </si>
  <si>
    <t>NJ Trnpke (0.6 Mi)</t>
  </si>
  <si>
    <t xml:space="preserve"> PA Trnpke (0.6 Mi)</t>
  </si>
  <si>
    <t>276</t>
  </si>
  <si>
    <t>South Grand Island (I-190)</t>
  </si>
  <si>
    <t>NY State Thruway Auth</t>
  </si>
  <si>
    <t>Grand Island, NY</t>
  </si>
  <si>
    <t>Niagara River</t>
  </si>
  <si>
    <t xml:space="preserve"> Buffalo, NY</t>
  </si>
  <si>
    <t>190</t>
  </si>
  <si>
    <t>Read write (E-Z Pass) Mark IV</t>
  </si>
  <si>
    <t>North Grand Island (I-190)</t>
  </si>
  <si>
    <t>Niagara Falls, NY</t>
  </si>
  <si>
    <t xml:space="preserve"> Grand Island, NY</t>
  </si>
  <si>
    <t>S</t>
  </si>
  <si>
    <t>Tappan Zee (I-87)</t>
  </si>
  <si>
    <t>Nyack, NY</t>
  </si>
  <si>
    <t xml:space="preserve"> Tarrytown, NY</t>
  </si>
  <si>
    <t>87</t>
  </si>
  <si>
    <t>Newburgh-Beacon (I-84)</t>
  </si>
  <si>
    <t>NY State Brdg Auth</t>
  </si>
  <si>
    <t>Newburgh, NY</t>
  </si>
  <si>
    <t xml:space="preserve"> Beacon, NY</t>
  </si>
  <si>
    <t>84</t>
  </si>
  <si>
    <t>Triborough (I-278)</t>
  </si>
  <si>
    <t>Triborough Brdg &amp; Tunnel Auth</t>
  </si>
  <si>
    <t>Bronx, NY</t>
  </si>
  <si>
    <t>East River</t>
  </si>
  <si>
    <t xml:space="preserve"> Queens, NY</t>
  </si>
  <si>
    <t>E-Z Pass</t>
  </si>
  <si>
    <t>Bronx-Whitestone (I-678)</t>
  </si>
  <si>
    <t>678</t>
  </si>
  <si>
    <t>Throgs Neck (I-295)</t>
  </si>
  <si>
    <t>Verrazano-Narrows (I-278)</t>
  </si>
  <si>
    <t>Staten Island, NY</t>
  </si>
  <si>
    <t>The Narrows</t>
  </si>
  <si>
    <t xml:space="preserve"> Brooklyn, NY</t>
  </si>
  <si>
    <t>Queens Midtown (2 Tubes) (I-495)</t>
  </si>
  <si>
    <t>New York, NY</t>
  </si>
  <si>
    <t xml:space="preserve"> New York, NY</t>
  </si>
  <si>
    <t>495</t>
  </si>
  <si>
    <t>Brooklyn Battery (I-478)</t>
  </si>
  <si>
    <t>478</t>
  </si>
  <si>
    <t>Thousand Islands (I-81)</t>
  </si>
  <si>
    <t>Thousand Islands Brdg Auth</t>
  </si>
  <si>
    <t>Collins Landing, NY (0.9 Mi)</t>
  </si>
  <si>
    <t>St. Lawrence River</t>
  </si>
  <si>
    <t>Ivy Lea, ON (4.3 Mi)</t>
  </si>
  <si>
    <t>81</t>
  </si>
  <si>
    <t>Has debit card but must stop</t>
  </si>
  <si>
    <t xml:space="preserve"> 4.3 Mi outside US</t>
  </si>
  <si>
    <t>Lewston-Queenston (I-190)</t>
  </si>
  <si>
    <t>Niagara Falls Brdg Com</t>
  </si>
  <si>
    <t>Lewiston, NY (0.8 Mi)</t>
  </si>
  <si>
    <t xml:space="preserve"> Queenston, ON (0.6 Mi)</t>
  </si>
  <si>
    <t>0.6 Mi outside US</t>
  </si>
  <si>
    <t>Summary of Interstate System (IS) Toll Bridge &amp; Tunnel Length in the United States</t>
  </si>
  <si>
    <t>IS Toll Bridges &amp; Tunnels</t>
  </si>
  <si>
    <t>Less Tolls Outside United States</t>
  </si>
  <si>
    <t>Total IS Toll Bridges &amp; Tunnels in United States</t>
  </si>
  <si>
    <t>Road System</t>
  </si>
  <si>
    <t xml:space="preserve">Miles  </t>
  </si>
  <si>
    <t>Kilometers</t>
  </si>
  <si>
    <t xml:space="preserve">Miles </t>
  </si>
  <si>
    <t xml:space="preserve">Miles   </t>
  </si>
  <si>
    <t>Total</t>
  </si>
  <si>
    <t xml:space="preserve"> 1/  The length of structures includes approaches and connecting links which were financed as an integral part of the toll project.  The length of toll bridges  </t>
  </si>
  <si>
    <t>2/  Excludes toll transactions that require stopping (i.e., cash, ticket, or token payment).</t>
  </si>
  <si>
    <t xml:space="preserve">      includes approach sections which may be used toll free by local residents.  The length of such sections is identified as "nontoll" in the remarks column.   </t>
  </si>
  <si>
    <t>TABLE  T-1,  PART  1</t>
  </si>
  <si>
    <t>State</t>
  </si>
  <si>
    <t>Financing or Operating Authority</t>
  </si>
  <si>
    <t>Area Type</t>
  </si>
  <si>
    <t>Interstate Route</t>
  </si>
  <si>
    <t>Toll Collection?</t>
  </si>
  <si>
    <t>Electronic Toll Collection System? 2/</t>
  </si>
  <si>
    <t>Body of Water Crossing</t>
  </si>
  <si>
    <t>One-Way (N,S,E,W)</t>
  </si>
  <si>
    <t>Both Ways</t>
  </si>
  <si>
    <t>California</t>
  </si>
  <si>
    <t>Delaware-New Jersey</t>
  </si>
  <si>
    <t>Florida</t>
  </si>
  <si>
    <t>Maryland</t>
  </si>
  <si>
    <t>Michigan</t>
  </si>
  <si>
    <t>Michigan-Ontario, Canada</t>
  </si>
  <si>
    <t>New Jersey-New York</t>
  </si>
  <si>
    <t>New Jersey-Pennsylvania</t>
  </si>
  <si>
    <t>New York</t>
  </si>
  <si>
    <t>New York-Ontario,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</si>
</sst>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6"/>
      <name val="P-AVGARD"/>
    </font>
    <font>
      <i/>
      <sz val="20"/>
      <color indexed="8"/>
      <name val="P-AVGARD"/>
    </font>
    <font>
      <sz val="10"/>
      <color indexed="8"/>
      <name val="P-AVGARD"/>
    </font>
    <font>
      <sz val="10"/>
      <color indexed="8"/>
      <name val="P-AVGARD"/>
    </font>
    <font>
      <b/>
      <sz val="14"/>
      <color indexed="8"/>
      <name val="P-AVGARD"/>
    </font>
    <font>
      <sz val="14"/>
      <color indexed="8"/>
      <name val="P-AVGARD"/>
    </font>
    <font>
      <sz val="9"/>
      <color indexed="8"/>
      <name val="P-AVGARD"/>
    </font>
    <font>
      <b/>
      <sz val="12"/>
      <color indexed="8"/>
      <name val="P-AVGARD"/>
    </font>
    <font>
      <sz val="10"/>
      <color theme="1"/>
      <name val="P-AVGARD"/>
    </font>
    <font>
      <b/>
      <sz val="6"/>
      <name val="P-AVGARD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theme="4" tint="0.39997558519241921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theme="4" tint="0.39997558519241921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8"/>
      </left>
      <right/>
      <top style="thin">
        <color theme="4" tint="0.39997558519241921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1">
    <xf numFmtId="2" fontId="0" fillId="2" borderId="0"/>
  </cellStyleXfs>
  <cellXfs count="58">
    <xf numFmtId="2" fontId="0" fillId="2" borderId="0" xfId="0" applyNumberFormat="1"/>
    <xf numFmtId="2" fontId="3" fillId="2" borderId="0" xfId="0" applyNumberFormat="1" applyFont="1" applyAlignment="1">
      <alignment horizontal="center"/>
    </xf>
    <xf numFmtId="2" fontId="3" fillId="2" borderId="0" xfId="0" applyNumberFormat="1" applyFont="1" applyAlignment="1">
      <alignment horizontal="left"/>
    </xf>
    <xf numFmtId="2" fontId="3" fillId="2" borderId="0" xfId="0" applyNumberFormat="1" applyFont="1"/>
    <xf numFmtId="2" fontId="3" fillId="2" borderId="1" xfId="0" applyNumberFormat="1" applyFont="1" applyBorder="1" applyAlignment="1">
      <alignment horizontal="left"/>
    </xf>
    <xf numFmtId="2" fontId="0" fillId="2" borderId="2" xfId="0" applyNumberFormat="1" applyBorder="1"/>
    <xf numFmtId="2" fontId="3" fillId="2" borderId="1" xfId="0" applyNumberFormat="1" applyFont="1" applyBorder="1"/>
    <xf numFmtId="2" fontId="3" fillId="2" borderId="2" xfId="0" applyNumberFormat="1" applyFont="1" applyBorder="1"/>
    <xf numFmtId="2" fontId="6" fillId="2" borderId="0" xfId="0" applyNumberFormat="1" applyFont="1"/>
    <xf numFmtId="2" fontId="3" fillId="2" borderId="3" xfId="0" applyNumberFormat="1" applyFont="1" applyBorder="1" applyAlignment="1">
      <alignment vertical="center"/>
    </xf>
    <xf numFmtId="2" fontId="3" fillId="2" borderId="0" xfId="0" applyNumberFormat="1" applyFont="1" applyAlignment="1">
      <alignment vertical="center"/>
    </xf>
    <xf numFmtId="2" fontId="3" fillId="2" borderId="1" xfId="0" applyNumberFormat="1" applyFont="1" applyBorder="1" applyAlignment="1">
      <alignment vertical="center"/>
    </xf>
    <xf numFmtId="2" fontId="3" fillId="2" borderId="2" xfId="0" applyNumberFormat="1" applyFont="1" applyBorder="1" applyAlignment="1">
      <alignment vertical="center"/>
    </xf>
    <xf numFmtId="2" fontId="0" fillId="2" borderId="5" xfId="0" applyNumberFormat="1" applyBorder="1" applyAlignment="1">
      <alignment vertical="center"/>
    </xf>
    <xf numFmtId="2" fontId="0" fillId="2" borderId="6" xfId="0" applyNumberFormat="1" applyBorder="1" applyAlignment="1">
      <alignment vertical="center"/>
    </xf>
    <xf numFmtId="2" fontId="0" fillId="2" borderId="4" xfId="0" applyNumberFormat="1" applyBorder="1" applyAlignment="1">
      <alignment vertical="center"/>
    </xf>
    <xf numFmtId="2" fontId="3" fillId="2" borderId="7" xfId="0" applyNumberFormat="1" applyFont="1" applyBorder="1" applyAlignment="1">
      <alignment vertical="center"/>
    </xf>
    <xf numFmtId="2" fontId="3" fillId="2" borderId="8" xfId="0" applyNumberFormat="1" applyFont="1" applyBorder="1" applyAlignment="1">
      <alignment vertical="center"/>
    </xf>
    <xf numFmtId="2" fontId="3" fillId="2" borderId="2" xfId="0" applyNumberFormat="1" applyFont="1" applyBorder="1" applyAlignment="1">
      <alignment horizontal="centerContinuous"/>
    </xf>
    <xf numFmtId="2" fontId="0" fillId="2" borderId="0" xfId="0" applyNumberFormat="1" applyAlignment="1">
      <alignment horizontal="centerContinuous"/>
    </xf>
    <xf numFmtId="2" fontId="3" fillId="2" borderId="0" xfId="0" applyNumberFormat="1" applyFont="1" applyAlignment="1">
      <alignment horizontal="centerContinuous"/>
    </xf>
    <xf numFmtId="2" fontId="3" fillId="2" borderId="1" xfId="0" applyNumberFormat="1" applyFont="1" applyBorder="1" applyAlignment="1">
      <alignment horizontal="centerContinuous"/>
    </xf>
    <xf numFmtId="2" fontId="5" fillId="2" borderId="9" xfId="0" applyNumberFormat="1" applyFont="1" applyBorder="1" applyAlignment="1">
      <alignment horizontal="right"/>
    </xf>
    <xf numFmtId="2" fontId="1" fillId="2" borderId="0" xfId="0" applyNumberFormat="1" applyFont="1" applyAlignment="1"/>
    <xf numFmtId="2" fontId="4" fillId="2" borderId="0" xfId="0" applyNumberFormat="1" applyFont="1" applyAlignment="1"/>
    <xf numFmtId="2" fontId="8" fillId="2" borderId="20" xfId="0" applyNumberFormat="1" applyFont="1" applyBorder="1"/>
    <xf numFmtId="2" fontId="2" fillId="2" borderId="16" xfId="0" applyNumberFormat="1" applyFont="1" applyBorder="1" applyAlignment="1">
      <alignment vertical="center"/>
    </xf>
    <xf numFmtId="2" fontId="2" fillId="2" borderId="21" xfId="0" applyNumberFormat="1" applyFont="1" applyBorder="1" applyAlignment="1">
      <alignment vertical="center"/>
    </xf>
    <xf numFmtId="2" fontId="2" fillId="2" borderId="16" xfId="0" applyNumberFormat="1" applyFont="1" applyBorder="1" applyAlignment="1">
      <alignment horizontal="center" vertical="center"/>
    </xf>
    <xf numFmtId="2" fontId="2" fillId="2" borderId="19" xfId="0" applyNumberFormat="1" applyFont="1" applyBorder="1" applyAlignment="1">
      <alignment vertical="center"/>
    </xf>
    <xf numFmtId="2" fontId="2" fillId="2" borderId="17" xfId="0" applyNumberFormat="1" applyFont="1" applyBorder="1" applyAlignment="1">
      <alignment vertical="center"/>
    </xf>
    <xf numFmtId="2" fontId="2" fillId="2" borderId="18" xfId="0" applyNumberFormat="1" applyFont="1" applyBorder="1" applyAlignment="1">
      <alignment vertical="center"/>
    </xf>
    <xf numFmtId="2" fontId="2" fillId="2" borderId="17" xfId="0" applyNumberFormat="1" applyFont="1" applyBorder="1" applyAlignment="1">
      <alignment horizontal="center" vertical="center"/>
    </xf>
    <xf numFmtId="2" fontId="2" fillId="2" borderId="22" xfId="0" applyNumberFormat="1" applyFont="1" applyBorder="1" applyAlignment="1">
      <alignment vertical="center"/>
    </xf>
    <xf numFmtId="2" fontId="2" fillId="2" borderId="7" xfId="0" applyNumberFormat="1" applyFont="1" applyBorder="1" applyAlignment="1">
      <alignment vertical="center"/>
    </xf>
    <xf numFmtId="2" fontId="2" fillId="2" borderId="23" xfId="0" applyNumberFormat="1" applyFont="1" applyBorder="1" applyAlignment="1">
      <alignment vertical="center"/>
    </xf>
    <xf numFmtId="2" fontId="2" fillId="2" borderId="7" xfId="0" applyNumberFormat="1" applyFont="1" applyBorder="1" applyAlignment="1">
      <alignment horizontal="center" vertical="center"/>
    </xf>
    <xf numFmtId="2" fontId="2" fillId="2" borderId="15" xfId="0" applyNumberFormat="1" applyFont="1" applyBorder="1" applyAlignment="1">
      <alignment vertical="center"/>
    </xf>
    <xf numFmtId="2" fontId="2" fillId="2" borderId="23" xfId="0" applyNumberFormat="1" applyFont="1" applyBorder="1" applyAlignment="1">
      <alignment horizontal="center" vertical="center"/>
    </xf>
    <xf numFmtId="2" fontId="2" fillId="2" borderId="18" xfId="0" applyNumberFormat="1" applyFont="1" applyBorder="1" applyAlignment="1">
      <alignment horizontal="center" vertical="center"/>
    </xf>
    <xf numFmtId="2" fontId="8" fillId="2" borderId="14" xfId="0" applyNumberFormat="1" applyFont="1" applyBorder="1"/>
    <xf numFmtId="2" fontId="2" fillId="2" borderId="24" xfId="0" applyNumberFormat="1" applyFont="1" applyBorder="1" applyAlignment="1">
      <alignment vertical="center"/>
    </xf>
    <xf numFmtId="2" fontId="2" fillId="2" borderId="25" xfId="0" applyNumberFormat="1" applyFont="1" applyBorder="1" applyAlignment="1">
      <alignment vertical="center"/>
    </xf>
    <xf numFmtId="2" fontId="2" fillId="2" borderId="24" xfId="0" applyNumberFormat="1" applyFont="1" applyBorder="1" applyAlignment="1">
      <alignment horizontal="center" vertical="center"/>
    </xf>
    <xf numFmtId="2" fontId="2" fillId="2" borderId="25" xfId="0" applyNumberFormat="1" applyFont="1" applyBorder="1" applyAlignment="1">
      <alignment horizontal="center" vertical="center"/>
    </xf>
    <xf numFmtId="2" fontId="2" fillId="2" borderId="26" xfId="0" applyNumberFormat="1" applyFont="1" applyBorder="1" applyAlignment="1">
      <alignment vertical="center"/>
    </xf>
    <xf numFmtId="2" fontId="7" fillId="0" borderId="15" xfId="0" applyFont="1" applyFill="1" applyBorder="1" applyAlignment="1">
      <alignment horizontal="center" vertical="center"/>
    </xf>
    <xf numFmtId="2" fontId="7" fillId="0" borderId="11" xfId="0" applyFont="1" applyFill="1" applyBorder="1" applyAlignment="1">
      <alignment horizontal="center" vertical="center"/>
    </xf>
    <xf numFmtId="2" fontId="7" fillId="0" borderId="12" xfId="0" applyFont="1" applyFill="1" applyBorder="1" applyAlignment="1">
      <alignment horizontal="center" vertical="center"/>
    </xf>
    <xf numFmtId="2" fontId="7" fillId="0" borderId="13" xfId="0" applyFont="1" applyFill="1" applyBorder="1" applyAlignment="1">
      <alignment horizontal="center" vertical="center"/>
    </xf>
    <xf numFmtId="2" fontId="7" fillId="0" borderId="15" xfId="0" applyFont="1" applyFill="1" applyBorder="1" applyAlignment="1">
      <alignment horizontal="center" vertical="center" wrapText="1"/>
    </xf>
    <xf numFmtId="2" fontId="9" fillId="0" borderId="0" xfId="0" applyNumberFormat="1" applyFont="1" applyFill="1"/>
    <xf numFmtId="2" fontId="7" fillId="0" borderId="10" xfId="0" applyFont="1" applyFill="1" applyBorder="1" applyAlignment="1">
      <alignment horizontal="center" vertical="center"/>
    </xf>
    <xf numFmtId="2" fontId="7" fillId="0" borderId="17" xfId="0" applyFont="1" applyFill="1" applyBorder="1" applyAlignment="1">
      <alignment horizontal="center" vertical="center"/>
    </xf>
    <xf numFmtId="2" fontId="7" fillId="0" borderId="18" xfId="0" applyFont="1" applyFill="1" applyBorder="1" applyAlignment="1">
      <alignment horizontal="center" vertical="center" wrapText="1"/>
    </xf>
    <xf numFmtId="2" fontId="7" fillId="0" borderId="18" xfId="0" applyFont="1" applyFill="1" applyBorder="1" applyAlignment="1">
      <alignment horizontal="center" vertical="center"/>
    </xf>
    <xf numFmtId="2" fontId="7" fillId="0" borderId="10" xfId="0" applyFont="1" applyFill="1" applyBorder="1" applyAlignment="1">
      <alignment horizontal="center" vertical="center" wrapText="1"/>
    </xf>
    <xf numFmtId="2" fontId="7" fillId="0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showGridLines="0" tabSelected="1" showOutlineSymbols="0" zoomScale="87" workbookViewId="0">
      <selection activeCell="A5" sqref="A5:A6"/>
    </sheetView>
  </sheetViews>
  <sheetFormatPr defaultColWidth="8.83203125" defaultRowHeight="7.8"/>
  <cols>
    <col min="1" max="1" width="40.6640625" customWidth="1"/>
    <col min="2" max="2" width="64.1640625" customWidth="1"/>
    <col min="3" max="3" width="59.33203125" customWidth="1"/>
    <col min="4" max="4" width="54.1640625" customWidth="1"/>
    <col min="5" max="5" width="42.33203125" customWidth="1"/>
    <col min="6" max="6" width="49.33203125" customWidth="1"/>
    <col min="7" max="7" width="17.6640625" customWidth="1"/>
    <col min="8" max="8" width="22.6640625" customWidth="1"/>
    <col min="9" max="9" width="21" customWidth="1"/>
    <col min="10" max="10" width="28.5" customWidth="1"/>
    <col min="11" max="11" width="37.33203125" customWidth="1"/>
    <col min="12" max="12" width="20.33203125" customWidth="1"/>
    <col min="13" max="13" width="18.1640625" customWidth="1"/>
    <col min="14" max="14" width="50.33203125" customWidth="1"/>
    <col min="15" max="15" width="65.6640625" customWidth="1"/>
  </cols>
  <sheetData>
    <row r="1" spans="1:15" ht="21.9" customHeight="1">
      <c r="A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8" customHeight="1">
      <c r="A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5" customHeight="1">
      <c r="B3" s="3"/>
      <c r="C3" s="3"/>
      <c r="D3" s="3"/>
      <c r="E3" s="3"/>
      <c r="F3" s="3"/>
      <c r="G3" s="3"/>
      <c r="H3" s="3"/>
      <c r="I3" s="3"/>
      <c r="J3" s="3"/>
      <c r="O3" s="3"/>
    </row>
    <row r="4" spans="1:15" ht="18.899999999999999" customHeight="1" thickBot="1">
      <c r="B4" s="3"/>
      <c r="C4" s="3"/>
      <c r="D4" s="3"/>
      <c r="E4" s="3"/>
      <c r="F4" s="3"/>
      <c r="G4" s="3"/>
      <c r="H4" s="3"/>
      <c r="I4" s="3"/>
      <c r="J4" s="3"/>
      <c r="O4" s="22" t="s">
        <v>194</v>
      </c>
    </row>
    <row r="5" spans="1:15" s="51" customFormat="1" ht="12.9" customHeight="1" thickTop="1">
      <c r="A5" s="46" t="s">
        <v>195</v>
      </c>
      <c r="B5" s="46" t="s">
        <v>5</v>
      </c>
      <c r="C5" s="46" t="s">
        <v>196</v>
      </c>
      <c r="D5" s="47" t="s">
        <v>2</v>
      </c>
      <c r="E5" s="48"/>
      <c r="F5" s="49"/>
      <c r="G5" s="47" t="s">
        <v>3</v>
      </c>
      <c r="H5" s="49"/>
      <c r="I5" s="46" t="s">
        <v>197</v>
      </c>
      <c r="J5" s="50" t="s">
        <v>198</v>
      </c>
      <c r="K5" s="47" t="s">
        <v>199</v>
      </c>
      <c r="L5" s="49"/>
      <c r="M5" s="47" t="s">
        <v>200</v>
      </c>
      <c r="N5" s="49"/>
      <c r="O5" s="46" t="s">
        <v>8</v>
      </c>
    </row>
    <row r="6" spans="1:15" s="51" customFormat="1" ht="12.9" customHeight="1">
      <c r="A6" s="52"/>
      <c r="B6" s="52"/>
      <c r="C6" s="52"/>
      <c r="D6" s="53" t="s">
        <v>6</v>
      </c>
      <c r="E6" s="54" t="s">
        <v>201</v>
      </c>
      <c r="F6" s="55" t="s">
        <v>7</v>
      </c>
      <c r="G6" s="53" t="s">
        <v>9</v>
      </c>
      <c r="H6" s="55" t="s">
        <v>187</v>
      </c>
      <c r="I6" s="52"/>
      <c r="J6" s="56"/>
      <c r="K6" s="57" t="s">
        <v>202</v>
      </c>
      <c r="L6" s="54" t="s">
        <v>203</v>
      </c>
      <c r="M6" s="53" t="s">
        <v>10</v>
      </c>
      <c r="N6" s="55" t="s">
        <v>11</v>
      </c>
      <c r="O6" s="52"/>
    </row>
    <row r="7" spans="1:15" ht="17.100000000000001" customHeight="1">
      <c r="A7" s="25" t="s">
        <v>204</v>
      </c>
      <c r="B7" s="26" t="s">
        <v>12</v>
      </c>
      <c r="C7" s="26" t="s">
        <v>13</v>
      </c>
      <c r="D7" s="26" t="s">
        <v>14</v>
      </c>
      <c r="E7" s="27" t="s">
        <v>15</v>
      </c>
      <c r="F7" s="27" t="s">
        <v>16</v>
      </c>
      <c r="G7" s="26">
        <v>6.1</v>
      </c>
      <c r="H7" s="27">
        <f t="shared" ref="H7:H27" si="0">SUM(G7*1.609344)</f>
        <v>9.8169983999999992</v>
      </c>
      <c r="I7" s="28" t="s">
        <v>17</v>
      </c>
      <c r="J7" s="28" t="s">
        <v>18</v>
      </c>
      <c r="K7" s="28" t="s">
        <v>19</v>
      </c>
      <c r="L7" s="27"/>
      <c r="M7" s="26"/>
      <c r="N7" s="27" t="s">
        <v>20</v>
      </c>
      <c r="O7" s="29" t="s">
        <v>21</v>
      </c>
    </row>
    <row r="8" spans="1:15" ht="17.100000000000001" customHeight="1">
      <c r="A8" s="25" t="s">
        <v>204</v>
      </c>
      <c r="B8" s="30" t="s">
        <v>22</v>
      </c>
      <c r="C8" s="30" t="s">
        <v>13</v>
      </c>
      <c r="D8" s="30" t="s">
        <v>23</v>
      </c>
      <c r="E8" s="31" t="s">
        <v>24</v>
      </c>
      <c r="F8" s="31" t="s">
        <v>25</v>
      </c>
      <c r="G8" s="30">
        <v>1.6</v>
      </c>
      <c r="H8" s="31">
        <f t="shared" si="0"/>
        <v>2.5749504000000005</v>
      </c>
      <c r="I8" s="32" t="s">
        <v>17</v>
      </c>
      <c r="J8" s="32" t="s">
        <v>18</v>
      </c>
      <c r="K8" s="32" t="s">
        <v>26</v>
      </c>
      <c r="L8" s="31"/>
      <c r="M8" s="30"/>
      <c r="N8" s="31" t="s">
        <v>20</v>
      </c>
      <c r="O8" s="33" t="s">
        <v>27</v>
      </c>
    </row>
    <row r="9" spans="1:15" ht="17.100000000000001" customHeight="1">
      <c r="A9" s="25" t="s">
        <v>204</v>
      </c>
      <c r="B9" s="30" t="s">
        <v>28</v>
      </c>
      <c r="C9" s="30" t="s">
        <v>13</v>
      </c>
      <c r="D9" s="30" t="s">
        <v>29</v>
      </c>
      <c r="E9" s="31" t="s">
        <v>24</v>
      </c>
      <c r="F9" s="31" t="s">
        <v>30</v>
      </c>
      <c r="G9" s="30">
        <v>2.2000000000000002</v>
      </c>
      <c r="H9" s="31">
        <f t="shared" si="0"/>
        <v>3.5405568000000005</v>
      </c>
      <c r="I9" s="32" t="s">
        <v>17</v>
      </c>
      <c r="J9" s="32" t="s">
        <v>31</v>
      </c>
      <c r="K9" s="32" t="s">
        <v>26</v>
      </c>
      <c r="L9" s="31"/>
      <c r="M9" s="30"/>
      <c r="N9" s="31" t="s">
        <v>20</v>
      </c>
      <c r="O9" s="33" t="s">
        <v>32</v>
      </c>
    </row>
    <row r="10" spans="1:15" ht="17.100000000000001" customHeight="1" thickBot="1">
      <c r="A10" s="25" t="s">
        <v>204</v>
      </c>
      <c r="B10" s="30" t="s">
        <v>33</v>
      </c>
      <c r="C10" s="30" t="s">
        <v>13</v>
      </c>
      <c r="D10" s="30" t="s">
        <v>34</v>
      </c>
      <c r="E10" s="31" t="s">
        <v>15</v>
      </c>
      <c r="F10" s="31" t="s">
        <v>35</v>
      </c>
      <c r="G10" s="30">
        <v>4.7</v>
      </c>
      <c r="H10" s="31">
        <f t="shared" si="0"/>
        <v>7.5639168000000012</v>
      </c>
      <c r="I10" s="32" t="s">
        <v>17</v>
      </c>
      <c r="J10" s="32" t="s">
        <v>36</v>
      </c>
      <c r="K10" s="32" t="s">
        <v>19</v>
      </c>
      <c r="L10" s="31"/>
      <c r="M10" s="30"/>
      <c r="N10" s="31" t="s">
        <v>20</v>
      </c>
      <c r="O10" s="33" t="s">
        <v>21</v>
      </c>
    </row>
    <row r="11" spans="1:15" ht="17.100000000000001" customHeight="1" thickTop="1" thickBot="1">
      <c r="A11" s="25" t="s">
        <v>205</v>
      </c>
      <c r="B11" s="34" t="s">
        <v>37</v>
      </c>
      <c r="C11" s="34" t="s">
        <v>38</v>
      </c>
      <c r="D11" s="34" t="s">
        <v>39</v>
      </c>
      <c r="E11" s="35" t="s">
        <v>40</v>
      </c>
      <c r="F11" s="35" t="s">
        <v>41</v>
      </c>
      <c r="G11" s="34">
        <v>3.5</v>
      </c>
      <c r="H11" s="35">
        <f t="shared" si="0"/>
        <v>5.6327040000000004</v>
      </c>
      <c r="I11" s="36" t="s">
        <v>17</v>
      </c>
      <c r="J11" s="36" t="s">
        <v>42</v>
      </c>
      <c r="K11" s="36" t="s">
        <v>19</v>
      </c>
      <c r="L11" s="35"/>
      <c r="M11" s="36" t="s">
        <v>43</v>
      </c>
      <c r="N11" s="31"/>
      <c r="O11" s="37" t="s">
        <v>44</v>
      </c>
    </row>
    <row r="12" spans="1:15" ht="17.100000000000001" customHeight="1" thickTop="1" thickBot="1">
      <c r="A12" s="25" t="s">
        <v>206</v>
      </c>
      <c r="B12" s="34" t="s">
        <v>45</v>
      </c>
      <c r="C12" s="34" t="s">
        <v>46</v>
      </c>
      <c r="D12" s="34" t="s">
        <v>47</v>
      </c>
      <c r="E12" s="35" t="s">
        <v>48</v>
      </c>
      <c r="F12" s="35" t="s">
        <v>49</v>
      </c>
      <c r="G12" s="34">
        <v>11.1</v>
      </c>
      <c r="H12" s="35">
        <f t="shared" si="0"/>
        <v>17.8637184</v>
      </c>
      <c r="I12" s="36" t="s">
        <v>50</v>
      </c>
      <c r="J12" s="36" t="s">
        <v>51</v>
      </c>
      <c r="K12" s="34"/>
      <c r="L12" s="38" t="s">
        <v>43</v>
      </c>
      <c r="M12" s="34"/>
      <c r="N12" s="31" t="s">
        <v>52</v>
      </c>
      <c r="O12" s="37"/>
    </row>
    <row r="13" spans="1:15" ht="17.100000000000001" customHeight="1" thickTop="1">
      <c r="A13" s="25" t="s">
        <v>207</v>
      </c>
      <c r="B13" s="34" t="s">
        <v>53</v>
      </c>
      <c r="C13" s="34" t="s">
        <v>54</v>
      </c>
      <c r="D13" s="34" t="s">
        <v>55</v>
      </c>
      <c r="E13" s="35" t="s">
        <v>56</v>
      </c>
      <c r="F13" s="35" t="s">
        <v>57</v>
      </c>
      <c r="G13" s="34">
        <v>18.3</v>
      </c>
      <c r="H13" s="35">
        <f t="shared" si="0"/>
        <v>29.450995200000005</v>
      </c>
      <c r="I13" s="36" t="s">
        <v>17</v>
      </c>
      <c r="J13" s="36" t="s">
        <v>58</v>
      </c>
      <c r="K13" s="34"/>
      <c r="L13" s="38" t="s">
        <v>43</v>
      </c>
      <c r="M13" s="34"/>
      <c r="N13" s="31" t="s">
        <v>59</v>
      </c>
      <c r="O13" s="37"/>
    </row>
    <row r="14" spans="1:15" ht="17.100000000000001" customHeight="1">
      <c r="A14" s="25" t="s">
        <v>207</v>
      </c>
      <c r="B14" s="30" t="s">
        <v>60</v>
      </c>
      <c r="C14" s="30" t="s">
        <v>54</v>
      </c>
      <c r="D14" s="30" t="s">
        <v>61</v>
      </c>
      <c r="E14" s="31" t="s">
        <v>56</v>
      </c>
      <c r="F14" s="31" t="s">
        <v>62</v>
      </c>
      <c r="G14" s="30">
        <v>2.7</v>
      </c>
      <c r="H14" s="31">
        <f t="shared" si="0"/>
        <v>4.345228800000001</v>
      </c>
      <c r="I14" s="32" t="s">
        <v>17</v>
      </c>
      <c r="J14" s="32" t="s">
        <v>63</v>
      </c>
      <c r="K14" s="30"/>
      <c r="L14" s="39" t="s">
        <v>43</v>
      </c>
      <c r="M14" s="30"/>
      <c r="N14" s="31" t="s">
        <v>59</v>
      </c>
      <c r="O14" s="33"/>
    </row>
    <row r="15" spans="1:15" ht="17.100000000000001" customHeight="1" thickBot="1">
      <c r="A15" s="25" t="s">
        <v>207</v>
      </c>
      <c r="B15" s="30" t="s">
        <v>64</v>
      </c>
      <c r="C15" s="30" t="s">
        <v>54</v>
      </c>
      <c r="D15" s="30" t="s">
        <v>65</v>
      </c>
      <c r="E15" s="31" t="s">
        <v>66</v>
      </c>
      <c r="F15" s="31" t="s">
        <v>67</v>
      </c>
      <c r="G15" s="30">
        <v>4.3</v>
      </c>
      <c r="H15" s="31">
        <f t="shared" si="0"/>
        <v>6.9201791999999998</v>
      </c>
      <c r="I15" s="32" t="s">
        <v>50</v>
      </c>
      <c r="J15" s="32" t="s">
        <v>63</v>
      </c>
      <c r="K15" s="32" t="s">
        <v>26</v>
      </c>
      <c r="L15" s="31"/>
      <c r="M15" s="30"/>
      <c r="N15" s="31" t="s">
        <v>59</v>
      </c>
      <c r="O15" s="33" t="s">
        <v>68</v>
      </c>
    </row>
    <row r="16" spans="1:15" ht="17.100000000000001" customHeight="1" thickTop="1" thickBot="1">
      <c r="A16" s="25" t="s">
        <v>208</v>
      </c>
      <c r="B16" s="34" t="s">
        <v>69</v>
      </c>
      <c r="C16" s="34" t="s">
        <v>70</v>
      </c>
      <c r="D16" s="34" t="s">
        <v>71</v>
      </c>
      <c r="E16" s="35" t="s">
        <v>72</v>
      </c>
      <c r="F16" s="35" t="s">
        <v>73</v>
      </c>
      <c r="G16" s="34">
        <v>4.4000000000000004</v>
      </c>
      <c r="H16" s="35">
        <f t="shared" si="0"/>
        <v>7.081113600000001</v>
      </c>
      <c r="I16" s="36" t="s">
        <v>50</v>
      </c>
      <c r="J16" s="36" t="s">
        <v>74</v>
      </c>
      <c r="K16" s="34"/>
      <c r="L16" s="38" t="s">
        <v>43</v>
      </c>
      <c r="M16" s="36" t="s">
        <v>43</v>
      </c>
      <c r="N16" s="31"/>
      <c r="O16" s="37"/>
    </row>
    <row r="17" spans="1:15" ht="17.100000000000001" customHeight="1" thickTop="1">
      <c r="A17" s="25" t="s">
        <v>209</v>
      </c>
      <c r="B17" s="34" t="s">
        <v>75</v>
      </c>
      <c r="C17" s="34" t="s">
        <v>76</v>
      </c>
      <c r="D17" s="34" t="s">
        <v>77</v>
      </c>
      <c r="E17" s="35" t="s">
        <v>78</v>
      </c>
      <c r="F17" s="35" t="s">
        <v>79</v>
      </c>
      <c r="G17" s="34">
        <v>2.4</v>
      </c>
      <c r="H17" s="35">
        <f t="shared" si="0"/>
        <v>3.8624255999999999</v>
      </c>
      <c r="I17" s="36" t="s">
        <v>17</v>
      </c>
      <c r="J17" s="36" t="s">
        <v>74</v>
      </c>
      <c r="K17" s="34"/>
      <c r="L17" s="38" t="s">
        <v>43</v>
      </c>
      <c r="M17" s="36" t="s">
        <v>43</v>
      </c>
      <c r="N17" s="31"/>
      <c r="O17" s="37" t="s">
        <v>80</v>
      </c>
    </row>
    <row r="18" spans="1:15" ht="17.100000000000001" customHeight="1">
      <c r="A18" s="25" t="s">
        <v>209</v>
      </c>
      <c r="B18" s="30" t="s">
        <v>81</v>
      </c>
      <c r="C18" s="30" t="s">
        <v>82</v>
      </c>
      <c r="D18" s="30" t="s">
        <v>83</v>
      </c>
      <c r="E18" s="31" t="s">
        <v>84</v>
      </c>
      <c r="F18" s="31" t="s">
        <v>85</v>
      </c>
      <c r="G18" s="30">
        <v>1.5</v>
      </c>
      <c r="H18" s="31">
        <f t="shared" si="0"/>
        <v>2.4140160000000002</v>
      </c>
      <c r="I18" s="32" t="s">
        <v>17</v>
      </c>
      <c r="J18" s="32" t="s">
        <v>86</v>
      </c>
      <c r="K18" s="30"/>
      <c r="L18" s="39" t="s">
        <v>43</v>
      </c>
      <c r="M18" s="32" t="s">
        <v>43</v>
      </c>
      <c r="N18" s="31" t="s">
        <v>87</v>
      </c>
      <c r="O18" s="33" t="s">
        <v>88</v>
      </c>
    </row>
    <row r="19" spans="1:15" ht="17.100000000000001" customHeight="1" thickBot="1">
      <c r="A19" s="25" t="s">
        <v>209</v>
      </c>
      <c r="B19" s="30" t="s">
        <v>89</v>
      </c>
      <c r="C19" s="30" t="s">
        <v>82</v>
      </c>
      <c r="D19" s="30" t="s">
        <v>83</v>
      </c>
      <c r="E19" s="31" t="s">
        <v>84</v>
      </c>
      <c r="F19" s="31" t="s">
        <v>90</v>
      </c>
      <c r="G19" s="30">
        <v>1.24</v>
      </c>
      <c r="H19" s="31">
        <f t="shared" si="0"/>
        <v>1.99558656</v>
      </c>
      <c r="I19" s="32" t="s">
        <v>17</v>
      </c>
      <c r="J19" s="32" t="s">
        <v>86</v>
      </c>
      <c r="K19" s="32" t="s">
        <v>91</v>
      </c>
      <c r="L19" s="31" t="s">
        <v>4</v>
      </c>
      <c r="M19" s="32" t="s">
        <v>43</v>
      </c>
      <c r="N19" s="31" t="s">
        <v>87</v>
      </c>
      <c r="O19" s="33"/>
    </row>
    <row r="20" spans="1:15" ht="17.100000000000001" customHeight="1" thickTop="1">
      <c r="A20" s="25" t="s">
        <v>210</v>
      </c>
      <c r="B20" s="34" t="s">
        <v>92</v>
      </c>
      <c r="C20" s="34" t="s">
        <v>93</v>
      </c>
      <c r="D20" s="34" t="s">
        <v>94</v>
      </c>
      <c r="E20" s="35" t="s">
        <v>95</v>
      </c>
      <c r="F20" s="35" t="s">
        <v>96</v>
      </c>
      <c r="G20" s="34">
        <v>1.9</v>
      </c>
      <c r="H20" s="35">
        <f t="shared" si="0"/>
        <v>3.0577535999999998</v>
      </c>
      <c r="I20" s="36" t="s">
        <v>17</v>
      </c>
      <c r="J20" s="36" t="s">
        <v>63</v>
      </c>
      <c r="K20" s="36" t="s">
        <v>91</v>
      </c>
      <c r="L20" s="35"/>
      <c r="M20" s="36" t="s">
        <v>43</v>
      </c>
      <c r="N20" s="31"/>
      <c r="O20" s="37"/>
    </row>
    <row r="21" spans="1:15" ht="17.100000000000001" customHeight="1">
      <c r="A21" s="25" t="s">
        <v>210</v>
      </c>
      <c r="B21" s="30" t="s">
        <v>97</v>
      </c>
      <c r="C21" s="30" t="s">
        <v>93</v>
      </c>
      <c r="D21" s="30" t="s">
        <v>98</v>
      </c>
      <c r="E21" s="31" t="s">
        <v>99</v>
      </c>
      <c r="F21" s="31" t="s">
        <v>100</v>
      </c>
      <c r="G21" s="30">
        <v>2.2000000000000002</v>
      </c>
      <c r="H21" s="31">
        <f t="shared" si="0"/>
        <v>3.5405568000000005</v>
      </c>
      <c r="I21" s="32" t="s">
        <v>17</v>
      </c>
      <c r="J21" s="32" t="s">
        <v>101</v>
      </c>
      <c r="K21" s="32" t="s">
        <v>91</v>
      </c>
      <c r="L21" s="31"/>
      <c r="M21" s="32" t="s">
        <v>43</v>
      </c>
      <c r="N21" s="31"/>
      <c r="O21" s="33"/>
    </row>
    <row r="22" spans="1:15" ht="17.100000000000001" customHeight="1" thickBot="1">
      <c r="A22" s="25" t="s">
        <v>210</v>
      </c>
      <c r="B22" s="30" t="s">
        <v>102</v>
      </c>
      <c r="C22" s="30" t="s">
        <v>93</v>
      </c>
      <c r="D22" s="30" t="s">
        <v>103</v>
      </c>
      <c r="E22" s="31" t="s">
        <v>95</v>
      </c>
      <c r="F22" s="31" t="s">
        <v>104</v>
      </c>
      <c r="G22" s="30">
        <v>1.5</v>
      </c>
      <c r="H22" s="31">
        <f t="shared" si="0"/>
        <v>2.4140160000000002</v>
      </c>
      <c r="I22" s="32" t="s">
        <v>17</v>
      </c>
      <c r="J22" s="32" t="s">
        <v>105</v>
      </c>
      <c r="K22" s="32" t="s">
        <v>91</v>
      </c>
      <c r="L22" s="31"/>
      <c r="M22" s="32" t="s">
        <v>43</v>
      </c>
      <c r="N22" s="31"/>
      <c r="O22" s="33" t="s">
        <v>106</v>
      </c>
    </row>
    <row r="23" spans="1:15" ht="17.100000000000001" customHeight="1" thickTop="1">
      <c r="A23" s="25" t="s">
        <v>211</v>
      </c>
      <c r="B23" s="34" t="s">
        <v>107</v>
      </c>
      <c r="C23" s="34" t="s">
        <v>108</v>
      </c>
      <c r="D23" s="34" t="s">
        <v>109</v>
      </c>
      <c r="E23" s="35" t="s">
        <v>40</v>
      </c>
      <c r="F23" s="35" t="s">
        <v>110</v>
      </c>
      <c r="G23" s="34">
        <v>6.3</v>
      </c>
      <c r="H23" s="35">
        <f t="shared" si="0"/>
        <v>10.1388672</v>
      </c>
      <c r="I23" s="36" t="s">
        <v>17</v>
      </c>
      <c r="J23" s="36" t="s">
        <v>111</v>
      </c>
      <c r="K23" s="36" t="s">
        <v>19</v>
      </c>
      <c r="L23" s="35"/>
      <c r="M23" s="36" t="s">
        <v>43</v>
      </c>
      <c r="N23" s="31"/>
      <c r="O23" s="37"/>
    </row>
    <row r="24" spans="1:15" ht="17.100000000000001" customHeight="1">
      <c r="A24" s="25" t="s">
        <v>211</v>
      </c>
      <c r="B24" s="30" t="s">
        <v>112</v>
      </c>
      <c r="C24" s="30" t="s">
        <v>108</v>
      </c>
      <c r="D24" s="30" t="s">
        <v>113</v>
      </c>
      <c r="E24" s="31" t="s">
        <v>40</v>
      </c>
      <c r="F24" s="31" t="s">
        <v>114</v>
      </c>
      <c r="G24" s="30">
        <v>0.9</v>
      </c>
      <c r="H24" s="31">
        <f t="shared" si="0"/>
        <v>1.4484096000000002</v>
      </c>
      <c r="I24" s="32" t="s">
        <v>50</v>
      </c>
      <c r="J24" s="32" t="s">
        <v>115</v>
      </c>
      <c r="K24" s="32" t="s">
        <v>19</v>
      </c>
      <c r="L24" s="31"/>
      <c r="M24" s="32" t="s">
        <v>43</v>
      </c>
      <c r="N24" s="31"/>
      <c r="O24" s="33"/>
    </row>
    <row r="25" spans="1:15" ht="17.100000000000001" customHeight="1">
      <c r="A25" s="25" t="s">
        <v>211</v>
      </c>
      <c r="B25" s="30" t="s">
        <v>116</v>
      </c>
      <c r="C25" s="30" t="s">
        <v>108</v>
      </c>
      <c r="D25" s="30" t="s">
        <v>117</v>
      </c>
      <c r="E25" s="31" t="s">
        <v>40</v>
      </c>
      <c r="F25" s="31" t="s">
        <v>118</v>
      </c>
      <c r="G25" s="30">
        <v>1.4</v>
      </c>
      <c r="H25" s="31">
        <f t="shared" si="0"/>
        <v>2.2530815999999998</v>
      </c>
      <c r="I25" s="32" t="s">
        <v>17</v>
      </c>
      <c r="J25" s="32" t="s">
        <v>119</v>
      </c>
      <c r="K25" s="32" t="s">
        <v>19</v>
      </c>
      <c r="L25" s="31"/>
      <c r="M25" s="32" t="s">
        <v>43</v>
      </c>
      <c r="N25" s="31"/>
      <c r="O25" s="33"/>
    </row>
    <row r="26" spans="1:15" ht="17.100000000000001" customHeight="1">
      <c r="A26" s="25" t="s">
        <v>211</v>
      </c>
      <c r="B26" s="30" t="s">
        <v>120</v>
      </c>
      <c r="C26" s="30" t="s">
        <v>108</v>
      </c>
      <c r="D26" s="30" t="s">
        <v>121</v>
      </c>
      <c r="E26" s="31" t="s">
        <v>40</v>
      </c>
      <c r="F26" s="31" t="s">
        <v>122</v>
      </c>
      <c r="G26" s="30">
        <v>4</v>
      </c>
      <c r="H26" s="31">
        <f t="shared" si="0"/>
        <v>6.4373760000000004</v>
      </c>
      <c r="I26" s="32" t="s">
        <v>17</v>
      </c>
      <c r="J26" s="32" t="s">
        <v>123</v>
      </c>
      <c r="K26" s="32" t="s">
        <v>19</v>
      </c>
      <c r="L26" s="31"/>
      <c r="M26" s="32" t="s">
        <v>43</v>
      </c>
      <c r="N26" s="31"/>
      <c r="O26" s="33"/>
    </row>
    <row r="27" spans="1:15" ht="17.100000000000001" customHeight="1" thickBot="1">
      <c r="A27" s="25" t="s">
        <v>211</v>
      </c>
      <c r="B27" s="30" t="s">
        <v>124</v>
      </c>
      <c r="C27" s="30" t="s">
        <v>125</v>
      </c>
      <c r="D27" s="30" t="s">
        <v>126</v>
      </c>
      <c r="E27" s="31" t="s">
        <v>40</v>
      </c>
      <c r="F27" s="31" t="s">
        <v>127</v>
      </c>
      <c r="G27" s="30">
        <v>1.2</v>
      </c>
      <c r="H27" s="31">
        <f t="shared" si="0"/>
        <v>1.9312128</v>
      </c>
      <c r="I27" s="32" t="s">
        <v>17</v>
      </c>
      <c r="J27" s="32" t="s">
        <v>128</v>
      </c>
      <c r="K27" s="30"/>
      <c r="L27" s="39" t="s">
        <v>43</v>
      </c>
      <c r="M27" s="32" t="s">
        <v>43</v>
      </c>
      <c r="N27" s="31"/>
      <c r="O27" s="33"/>
    </row>
    <row r="28" spans="1:15" ht="17.100000000000001" customHeight="1" thickTop="1">
      <c r="A28" s="25" t="s">
        <v>212</v>
      </c>
      <c r="B28" s="34" t="s">
        <v>129</v>
      </c>
      <c r="C28" s="34" t="s">
        <v>130</v>
      </c>
      <c r="D28" s="34" t="s">
        <v>131</v>
      </c>
      <c r="E28" s="35" t="s">
        <v>132</v>
      </c>
      <c r="F28" s="35" t="s">
        <v>133</v>
      </c>
      <c r="G28" s="34">
        <v>1.2</v>
      </c>
      <c r="H28" s="35">
        <f t="shared" ref="H28:H37" si="1">SUM(G28*1.609344)</f>
        <v>1.9312128</v>
      </c>
      <c r="I28" s="36" t="s">
        <v>17</v>
      </c>
      <c r="J28" s="36" t="s">
        <v>134</v>
      </c>
      <c r="K28" s="36" t="s">
        <v>26</v>
      </c>
      <c r="L28" s="35"/>
      <c r="M28" s="34"/>
      <c r="N28" s="31" t="s">
        <v>135</v>
      </c>
      <c r="O28" s="37"/>
    </row>
    <row r="29" spans="1:15" ht="17.100000000000001" customHeight="1">
      <c r="A29" s="25" t="s">
        <v>212</v>
      </c>
      <c r="B29" s="30" t="s">
        <v>136</v>
      </c>
      <c r="C29" s="30" t="s">
        <v>130</v>
      </c>
      <c r="D29" s="30" t="s">
        <v>137</v>
      </c>
      <c r="E29" s="31" t="s">
        <v>132</v>
      </c>
      <c r="F29" s="31" t="s">
        <v>138</v>
      </c>
      <c r="G29" s="30">
        <v>1.2</v>
      </c>
      <c r="H29" s="31">
        <f t="shared" si="1"/>
        <v>1.9312128</v>
      </c>
      <c r="I29" s="32" t="s">
        <v>17</v>
      </c>
      <c r="J29" s="32" t="s">
        <v>134</v>
      </c>
      <c r="K29" s="32" t="s">
        <v>139</v>
      </c>
      <c r="L29" s="31"/>
      <c r="M29" s="30"/>
      <c r="N29" s="31" t="s">
        <v>135</v>
      </c>
      <c r="O29" s="33"/>
    </row>
    <row r="30" spans="1:15" ht="17.100000000000001" customHeight="1">
      <c r="A30" s="25" t="s">
        <v>212</v>
      </c>
      <c r="B30" s="30" t="s">
        <v>140</v>
      </c>
      <c r="C30" s="30" t="s">
        <v>130</v>
      </c>
      <c r="D30" s="30" t="s">
        <v>141</v>
      </c>
      <c r="E30" s="31" t="s">
        <v>95</v>
      </c>
      <c r="F30" s="31" t="s">
        <v>142</v>
      </c>
      <c r="G30" s="30">
        <v>3.7</v>
      </c>
      <c r="H30" s="31">
        <f t="shared" si="1"/>
        <v>5.9545728000000011</v>
      </c>
      <c r="I30" s="32" t="s">
        <v>17</v>
      </c>
      <c r="J30" s="32" t="s">
        <v>143</v>
      </c>
      <c r="K30" s="32" t="s">
        <v>139</v>
      </c>
      <c r="L30" s="31"/>
      <c r="M30" s="30"/>
      <c r="N30" s="31" t="s">
        <v>135</v>
      </c>
      <c r="O30" s="33"/>
    </row>
    <row r="31" spans="1:15" ht="17.100000000000001" customHeight="1">
      <c r="A31" s="25" t="s">
        <v>212</v>
      </c>
      <c r="B31" s="30" t="s">
        <v>144</v>
      </c>
      <c r="C31" s="30" t="s">
        <v>145</v>
      </c>
      <c r="D31" s="30" t="s">
        <v>146</v>
      </c>
      <c r="E31" s="31" t="s">
        <v>95</v>
      </c>
      <c r="F31" s="31" t="s">
        <v>147</v>
      </c>
      <c r="G31" s="30">
        <v>2.7</v>
      </c>
      <c r="H31" s="31">
        <f t="shared" si="1"/>
        <v>4.345228800000001</v>
      </c>
      <c r="I31" s="32" t="s">
        <v>17</v>
      </c>
      <c r="J31" s="32" t="s">
        <v>148</v>
      </c>
      <c r="K31" s="32" t="s">
        <v>91</v>
      </c>
      <c r="L31" s="31"/>
      <c r="M31" s="32" t="s">
        <v>43</v>
      </c>
      <c r="N31" s="31"/>
      <c r="O31" s="33" t="s">
        <v>4</v>
      </c>
    </row>
    <row r="32" spans="1:15" ht="17.100000000000001" customHeight="1">
      <c r="A32" s="25" t="s">
        <v>212</v>
      </c>
      <c r="B32" s="30" t="s">
        <v>149</v>
      </c>
      <c r="C32" s="30" t="s">
        <v>150</v>
      </c>
      <c r="D32" s="30" t="s">
        <v>151</v>
      </c>
      <c r="E32" s="31" t="s">
        <v>152</v>
      </c>
      <c r="F32" s="31" t="s">
        <v>153</v>
      </c>
      <c r="G32" s="30">
        <v>2.7</v>
      </c>
      <c r="H32" s="31">
        <f t="shared" si="1"/>
        <v>4.345228800000001</v>
      </c>
      <c r="I32" s="32" t="s">
        <v>17</v>
      </c>
      <c r="J32" s="32" t="s">
        <v>101</v>
      </c>
      <c r="K32" s="30"/>
      <c r="L32" s="39" t="s">
        <v>43</v>
      </c>
      <c r="M32" s="30" t="s">
        <v>4</v>
      </c>
      <c r="N32" s="31" t="s">
        <v>154</v>
      </c>
      <c r="O32" s="33"/>
    </row>
    <row r="33" spans="1:15" ht="17.100000000000001" customHeight="1">
      <c r="A33" s="25" t="s">
        <v>212</v>
      </c>
      <c r="B33" s="30" t="s">
        <v>155</v>
      </c>
      <c r="C33" s="30" t="s">
        <v>150</v>
      </c>
      <c r="D33" s="30" t="s">
        <v>151</v>
      </c>
      <c r="E33" s="31" t="s">
        <v>152</v>
      </c>
      <c r="F33" s="31" t="s">
        <v>153</v>
      </c>
      <c r="G33" s="30">
        <v>1.9</v>
      </c>
      <c r="H33" s="31">
        <f t="shared" si="1"/>
        <v>3.0577535999999998</v>
      </c>
      <c r="I33" s="32" t="s">
        <v>17</v>
      </c>
      <c r="J33" s="32" t="s">
        <v>156</v>
      </c>
      <c r="K33" s="30"/>
      <c r="L33" s="39" t="s">
        <v>43</v>
      </c>
      <c r="M33" s="30" t="s">
        <v>4</v>
      </c>
      <c r="N33" s="31" t="s">
        <v>154</v>
      </c>
      <c r="O33" s="33"/>
    </row>
    <row r="34" spans="1:15" ht="17.100000000000001" customHeight="1">
      <c r="A34" s="25" t="s">
        <v>212</v>
      </c>
      <c r="B34" s="30" t="s">
        <v>157</v>
      </c>
      <c r="C34" s="30" t="s">
        <v>150</v>
      </c>
      <c r="D34" s="30" t="s">
        <v>151</v>
      </c>
      <c r="E34" s="31" t="s">
        <v>152</v>
      </c>
      <c r="F34" s="31" t="s">
        <v>153</v>
      </c>
      <c r="G34" s="30">
        <v>2.6</v>
      </c>
      <c r="H34" s="31">
        <f t="shared" si="1"/>
        <v>4.1842944000000006</v>
      </c>
      <c r="I34" s="32" t="s">
        <v>17</v>
      </c>
      <c r="J34" s="32" t="s">
        <v>42</v>
      </c>
      <c r="K34" s="30"/>
      <c r="L34" s="39" t="s">
        <v>43</v>
      </c>
      <c r="M34" s="30" t="s">
        <v>4</v>
      </c>
      <c r="N34" s="31" t="s">
        <v>154</v>
      </c>
      <c r="O34" s="33"/>
    </row>
    <row r="35" spans="1:15" ht="17.100000000000001" customHeight="1">
      <c r="A35" s="25" t="s">
        <v>212</v>
      </c>
      <c r="B35" s="30" t="s">
        <v>158</v>
      </c>
      <c r="C35" s="30" t="s">
        <v>150</v>
      </c>
      <c r="D35" s="30" t="s">
        <v>159</v>
      </c>
      <c r="E35" s="31" t="s">
        <v>160</v>
      </c>
      <c r="F35" s="31" t="s">
        <v>161</v>
      </c>
      <c r="G35" s="30">
        <v>2.4</v>
      </c>
      <c r="H35" s="31">
        <f t="shared" si="1"/>
        <v>3.8624255999999999</v>
      </c>
      <c r="I35" s="32" t="s">
        <v>17</v>
      </c>
      <c r="J35" s="32" t="s">
        <v>101</v>
      </c>
      <c r="K35" s="32" t="s">
        <v>19</v>
      </c>
      <c r="L35" s="31"/>
      <c r="M35" s="30" t="s">
        <v>4</v>
      </c>
      <c r="N35" s="31" t="s">
        <v>154</v>
      </c>
      <c r="O35" s="33"/>
    </row>
    <row r="36" spans="1:15" ht="17.100000000000001" customHeight="1">
      <c r="A36" s="25" t="s">
        <v>212</v>
      </c>
      <c r="B36" s="30" t="s">
        <v>162</v>
      </c>
      <c r="C36" s="30" t="s">
        <v>150</v>
      </c>
      <c r="D36" s="30" t="s">
        <v>163</v>
      </c>
      <c r="E36" s="31" t="s">
        <v>152</v>
      </c>
      <c r="F36" s="31" t="s">
        <v>164</v>
      </c>
      <c r="G36" s="30">
        <v>2.6</v>
      </c>
      <c r="H36" s="31">
        <f t="shared" si="1"/>
        <v>4.1842944000000006</v>
      </c>
      <c r="I36" s="32" t="s">
        <v>17</v>
      </c>
      <c r="J36" s="32" t="s">
        <v>165</v>
      </c>
      <c r="K36" s="30"/>
      <c r="L36" s="39" t="s">
        <v>43</v>
      </c>
      <c r="M36" s="30" t="s">
        <v>4</v>
      </c>
      <c r="N36" s="31" t="s">
        <v>154</v>
      </c>
      <c r="O36" s="33" t="s">
        <v>106</v>
      </c>
    </row>
    <row r="37" spans="1:15" ht="17.100000000000001" customHeight="1" thickBot="1">
      <c r="A37" s="25" t="s">
        <v>212</v>
      </c>
      <c r="B37" s="30" t="s">
        <v>166</v>
      </c>
      <c r="C37" s="30" t="s">
        <v>150</v>
      </c>
      <c r="D37" s="30" t="s">
        <v>163</v>
      </c>
      <c r="E37" s="31" t="s">
        <v>152</v>
      </c>
      <c r="F37" s="31" t="s">
        <v>164</v>
      </c>
      <c r="G37" s="30">
        <v>2.1</v>
      </c>
      <c r="H37" s="31">
        <f t="shared" si="1"/>
        <v>3.3796224000000006</v>
      </c>
      <c r="I37" s="32" t="s">
        <v>17</v>
      </c>
      <c r="J37" s="32" t="s">
        <v>167</v>
      </c>
      <c r="K37" s="30"/>
      <c r="L37" s="39" t="s">
        <v>43</v>
      </c>
      <c r="M37" s="30" t="s">
        <v>4</v>
      </c>
      <c r="N37" s="31" t="s">
        <v>154</v>
      </c>
      <c r="O37" s="33" t="s">
        <v>106</v>
      </c>
    </row>
    <row r="38" spans="1:15" ht="17.100000000000001" customHeight="1" thickTop="1">
      <c r="A38" s="25" t="s">
        <v>213</v>
      </c>
      <c r="B38" s="34" t="s">
        <v>168</v>
      </c>
      <c r="C38" s="34" t="s">
        <v>169</v>
      </c>
      <c r="D38" s="34" t="s">
        <v>170</v>
      </c>
      <c r="E38" s="35" t="s">
        <v>171</v>
      </c>
      <c r="F38" s="35" t="s">
        <v>172</v>
      </c>
      <c r="G38" s="34">
        <v>5.2</v>
      </c>
      <c r="H38" s="35">
        <f>SUM(G38*1.609344)</f>
        <v>8.3685888000000013</v>
      </c>
      <c r="I38" s="36" t="s">
        <v>50</v>
      </c>
      <c r="J38" s="36" t="s">
        <v>173</v>
      </c>
      <c r="K38" s="34"/>
      <c r="L38" s="38" t="s">
        <v>43</v>
      </c>
      <c r="M38" s="36" t="s">
        <v>43</v>
      </c>
      <c r="N38" s="31" t="s">
        <v>174</v>
      </c>
      <c r="O38" s="37" t="s">
        <v>175</v>
      </c>
    </row>
    <row r="39" spans="1:15" ht="17.100000000000001" customHeight="1" thickBot="1">
      <c r="A39" s="40" t="s">
        <v>213</v>
      </c>
      <c r="B39" s="41" t="s">
        <v>176</v>
      </c>
      <c r="C39" s="41" t="s">
        <v>177</v>
      </c>
      <c r="D39" s="41" t="s">
        <v>178</v>
      </c>
      <c r="E39" s="42" t="s">
        <v>132</v>
      </c>
      <c r="F39" s="42" t="s">
        <v>179</v>
      </c>
      <c r="G39" s="41">
        <v>1.6</v>
      </c>
      <c r="H39" s="42">
        <f>SUM(G39*1.609344)</f>
        <v>2.5749504000000005</v>
      </c>
      <c r="I39" s="43" t="s">
        <v>17</v>
      </c>
      <c r="J39" s="43" t="s">
        <v>134</v>
      </c>
      <c r="K39" s="41"/>
      <c r="L39" s="44" t="s">
        <v>43</v>
      </c>
      <c r="M39" s="43" t="s">
        <v>43</v>
      </c>
      <c r="N39" s="42"/>
      <c r="O39" s="45" t="s">
        <v>180</v>
      </c>
    </row>
    <row r="40" spans="1:15" ht="6" customHeight="1" thickTop="1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/>
    </row>
    <row r="41" spans="1:15" ht="12.9" customHeight="1">
      <c r="B41" s="18" t="s">
        <v>181</v>
      </c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</row>
    <row r="42" spans="1:15" ht="12.9" customHeight="1">
      <c r="B42" s="7"/>
      <c r="C42" s="20" t="s">
        <v>182</v>
      </c>
      <c r="D42" s="19"/>
      <c r="E42" s="20"/>
      <c r="F42" s="19"/>
      <c r="H42" s="3" t="s">
        <v>183</v>
      </c>
      <c r="J42" s="3"/>
      <c r="L42" s="3"/>
      <c r="M42" s="3"/>
      <c r="N42" s="3" t="s">
        <v>184</v>
      </c>
      <c r="O42" s="6"/>
    </row>
    <row r="43" spans="1:15" ht="12.9" customHeight="1">
      <c r="B43" s="5"/>
      <c r="C43" s="1" t="s">
        <v>185</v>
      </c>
      <c r="D43" s="1" t="s">
        <v>186</v>
      </c>
      <c r="E43" s="3" t="s">
        <v>187</v>
      </c>
      <c r="F43" s="3"/>
      <c r="H43" s="3" t="s">
        <v>188</v>
      </c>
      <c r="I43" s="3" t="s">
        <v>187</v>
      </c>
      <c r="M43" s="3"/>
      <c r="N43" s="1" t="s">
        <v>189</v>
      </c>
      <c r="O43" s="6" t="s">
        <v>187</v>
      </c>
    </row>
    <row r="44" spans="1:15" ht="12.9" customHeight="1">
      <c r="B44" s="5"/>
      <c r="C44" s="1" t="s">
        <v>50</v>
      </c>
      <c r="D44" s="1">
        <v>25.9</v>
      </c>
      <c r="E44" s="2">
        <f>D44*1.609344</f>
        <v>41.682009600000001</v>
      </c>
      <c r="F44" s="1"/>
      <c r="H44" s="3">
        <v>4.3</v>
      </c>
      <c r="I44" s="3">
        <f>H44*1.609344</f>
        <v>6.9201791999999998</v>
      </c>
      <c r="M44" s="3"/>
      <c r="N44" s="1">
        <v>21.6</v>
      </c>
      <c r="O44" s="4">
        <f>N44*1.609344</f>
        <v>34.761830400000008</v>
      </c>
    </row>
    <row r="45" spans="1:15" ht="12.9" customHeight="1">
      <c r="B45" s="5"/>
      <c r="C45" s="1" t="s">
        <v>17</v>
      </c>
      <c r="D45" s="1">
        <v>87.44</v>
      </c>
      <c r="E45" s="2">
        <f>D45*1.609344</f>
        <v>140.72103935999999</v>
      </c>
      <c r="F45" s="1"/>
      <c r="H45" s="3">
        <v>2.5</v>
      </c>
      <c r="I45" s="3">
        <f>H45*1.609344</f>
        <v>4.0233600000000003</v>
      </c>
      <c r="M45" s="3"/>
      <c r="N45" s="1">
        <v>83.54</v>
      </c>
      <c r="O45" s="4">
        <f>N45*1.609344</f>
        <v>134.44459776000002</v>
      </c>
    </row>
    <row r="46" spans="1:15" ht="12.9" customHeight="1">
      <c r="B46" s="5"/>
      <c r="C46" s="1" t="s">
        <v>190</v>
      </c>
      <c r="D46" s="1">
        <f>D45+D44</f>
        <v>113.34</v>
      </c>
      <c r="E46" s="2">
        <f>D46*1.609344</f>
        <v>182.40304896000001</v>
      </c>
      <c r="F46" s="1"/>
      <c r="H46" s="3">
        <f>H45+H44</f>
        <v>6.8</v>
      </c>
      <c r="I46" s="3">
        <f>H46*1.609344</f>
        <v>10.9435392</v>
      </c>
      <c r="M46" s="3"/>
      <c r="N46" s="1">
        <f>N45+N44</f>
        <v>105.14000000000001</v>
      </c>
      <c r="O46" s="4">
        <f>N46*1.609344</f>
        <v>169.20642816000003</v>
      </c>
    </row>
    <row r="47" spans="1:15" ht="20.100000000000001" customHeight="1">
      <c r="B47" s="16" t="s">
        <v>191</v>
      </c>
      <c r="C47" s="17"/>
      <c r="D47" s="17"/>
      <c r="E47" s="17"/>
      <c r="F47" s="17"/>
      <c r="G47" s="17"/>
      <c r="H47" s="17" t="s">
        <v>192</v>
      </c>
      <c r="I47" s="17"/>
      <c r="J47" s="17"/>
      <c r="K47" s="17"/>
      <c r="L47" s="17"/>
      <c r="M47" s="17"/>
      <c r="N47" s="17"/>
      <c r="O47" s="9"/>
    </row>
    <row r="48" spans="1:15" ht="20.100000000000001" customHeight="1">
      <c r="B48" s="12" t="s">
        <v>193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</row>
    <row r="49" spans="2:15" ht="5.0999999999999996" customHeight="1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</row>
    <row r="50" spans="2:15" ht="15" customHeigh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2:15" ht="15" customHeight="1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2:15" ht="15" customHeight="1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2:15" ht="15" customHeigh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2:15" ht="15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2:15" ht="1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2:15" ht="15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2:15" ht="15" customHeigh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2:15" ht="15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2:15" ht="15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2:15" ht="15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2:15" ht="15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</sheetData>
  <mergeCells count="10">
    <mergeCell ref="O5:O6"/>
    <mergeCell ref="D5:F5"/>
    <mergeCell ref="G5:H5"/>
    <mergeCell ref="M5:N5"/>
    <mergeCell ref="K5:L5"/>
    <mergeCell ref="A5:A6"/>
    <mergeCell ref="B5:B6"/>
    <mergeCell ref="C5:C6"/>
    <mergeCell ref="I5:I6"/>
    <mergeCell ref="J5:J6"/>
  </mergeCells>
  <phoneticPr fontId="0" type="noConversion"/>
  <pageMargins left="0.75" right="0.5" top="0.75" bottom="0.75" header="0.5" footer="0.5"/>
  <pageSetup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Interstate Bridges &amp; Tunnels</vt:lpstr>
    </vt:vector>
  </TitlesOfParts>
  <Company>Federal Highway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rrozycki</dc:creator>
  <cp:lastModifiedBy>Rozycki, Robert (FHWA)</cp:lastModifiedBy>
  <cp:lastPrinted>2001-03-23T18:56:23Z</cp:lastPrinted>
  <dcterms:created xsi:type="dcterms:W3CDTF">2023-09-12T13:13:42Z</dcterms:created>
  <dcterms:modified xsi:type="dcterms:W3CDTF">2023-09-19T16:49:54Z</dcterms:modified>
</cp:coreProperties>
</file>