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PPI\HPPI-20\Tolls\TollReport\2021\final\"/>
    </mc:Choice>
  </mc:AlternateContent>
  <xr:revisionPtr revIDLastSave="0" documentId="13_ncr:1_{21E24149-8A4E-4149-BDD8-C3CDDE853338}" xr6:coauthVersionLast="45" xr6:coauthVersionMax="45" xr10:uidLastSave="{00000000-0000-0000-0000-000000000000}"/>
  <bookViews>
    <workbookView xWindow="57480" yWindow="-120" windowWidth="29040" windowHeight="15840" xr2:uid="{00000000-000D-0000-FFFF-FFFF00000000}"/>
  </bookViews>
  <sheets>
    <sheet name="INTERSTATE TOLL BRIDGES TUNNEL " sheetId="1" r:id="rId1"/>
  </sheets>
  <definedNames>
    <definedName name="_xlnm._FilterDatabase" localSheetId="0" hidden="1">'INTERSTATE TOLL BRIDGES TUNNEL '!$T$1:$T$50</definedName>
    <definedName name="_xlnm.Print_Area" localSheetId="0">'INTERSTATE TOLL BRIDGES TUNNEL '!$A$1:$Z$49</definedName>
    <definedName name="t1part1">'INTERSTATE TOLL BRIDGES TUNNEL '!$A$7:$Z$43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9" i="1" l="1"/>
  <c r="I48" i="1"/>
  <c r="Q45" i="1" l="1"/>
  <c r="H46" i="1" s="1"/>
  <c r="H45" i="1"/>
</calcChain>
</file>

<file path=xl/sharedStrings.xml><?xml version="1.0" encoding="utf-8"?>
<sst xmlns="http://schemas.openxmlformats.org/spreadsheetml/2006/main" count="594" uniqueCount="281">
  <si>
    <t>INTERSTATE  SYSTEM  TOLL  BRIDGES  AND  TUNNELS  IN  THE  UNITED  STATES</t>
  </si>
  <si>
    <t>TABLE  T-1,  PART  1</t>
  </si>
  <si>
    <t>Toll Collection</t>
  </si>
  <si>
    <t>Electronic Toll</t>
  </si>
  <si>
    <t>Miles</t>
  </si>
  <si>
    <t xml:space="preserve">Maximum </t>
  </si>
  <si>
    <t>Minimum</t>
  </si>
  <si>
    <t>Average</t>
  </si>
  <si>
    <t>Rural/Urban</t>
  </si>
  <si>
    <t>Authority Source</t>
  </si>
  <si>
    <t>Toll Type</t>
  </si>
  <si>
    <t>HPMS</t>
  </si>
  <si>
    <t>Financing or</t>
  </si>
  <si>
    <t>Body of</t>
  </si>
  <si>
    <t>Length  1/</t>
  </si>
  <si>
    <t>Interstate</t>
  </si>
  <si>
    <t>One-Way</t>
  </si>
  <si>
    <t>Both</t>
  </si>
  <si>
    <t>Collection System?  2/</t>
  </si>
  <si>
    <t>Outside</t>
  </si>
  <si>
    <t>Federal</t>
  </si>
  <si>
    <t xml:space="preserve">Passenger </t>
  </si>
  <si>
    <t>Passenger Vehicle</t>
  </si>
  <si>
    <t>Maximum</t>
  </si>
  <si>
    <t>Truck Cost</t>
  </si>
  <si>
    <t>Rural</t>
  </si>
  <si>
    <t>Express Lanes Demo Program</t>
  </si>
  <si>
    <t>Dynamic Variable: Rate varies based on current traffic conditions</t>
  </si>
  <si>
    <t>State</t>
  </si>
  <si>
    <t>Name of Facility</t>
  </si>
  <si>
    <t>Toll ID</t>
  </si>
  <si>
    <t>Operating Authority</t>
  </si>
  <si>
    <t>From</t>
  </si>
  <si>
    <t>Water Crossing</t>
  </si>
  <si>
    <t>To</t>
  </si>
  <si>
    <t>Kilometers</t>
  </si>
  <si>
    <t>Route</t>
  </si>
  <si>
    <t xml:space="preserve">  (N,S,E,W)</t>
  </si>
  <si>
    <t>Ways</t>
  </si>
  <si>
    <t>No</t>
  </si>
  <si>
    <t>Yes/Kind</t>
  </si>
  <si>
    <t>Bridge/Tunnel</t>
  </si>
  <si>
    <t>U.S.</t>
  </si>
  <si>
    <t>Remarks</t>
  </si>
  <si>
    <t>Fee Type</t>
  </si>
  <si>
    <t>Vehicle Fee</t>
  </si>
  <si>
    <t>Cost per Vehicle-Mile</t>
  </si>
  <si>
    <t>Truck Fee</t>
  </si>
  <si>
    <t>per Vehicle-Mile</t>
  </si>
  <si>
    <t>Urban</t>
  </si>
  <si>
    <t>interstate Reconstruction and Rehabilitation Pilot  Program</t>
  </si>
  <si>
    <t>Fixed: Rate does not vary by time of day or traffic conditions (May vary by vehicle/weight class or distance traveled).</t>
  </si>
  <si>
    <t>California</t>
  </si>
  <si>
    <t>San Francisco-Oakland Bay</t>
  </si>
  <si>
    <t>BATA</t>
  </si>
  <si>
    <t>San Francisco, CA</t>
  </si>
  <si>
    <t>San Francisco Bay</t>
  </si>
  <si>
    <t>Oakland, CA</t>
  </si>
  <si>
    <t>80</t>
  </si>
  <si>
    <t>W</t>
  </si>
  <si>
    <t>Bridge</t>
  </si>
  <si>
    <t>Section 129 Toll Agreement</t>
  </si>
  <si>
    <t>Section 129 (General Toll Progam)</t>
  </si>
  <si>
    <t>Fixed Variable: Rate varies by time of day  based on pre-set schedule</t>
  </si>
  <si>
    <t>California 3/</t>
  </si>
  <si>
    <t>Carquinez (2 Bridges)</t>
  </si>
  <si>
    <t>Crockett, CA</t>
  </si>
  <si>
    <t>Carquinez Strait</t>
  </si>
  <si>
    <t>Vallejo, CA</t>
  </si>
  <si>
    <t>N</t>
  </si>
  <si>
    <t>Section 166 (HOV/HOT lanes)</t>
  </si>
  <si>
    <t>Martinez-Benicia</t>
  </si>
  <si>
    <t>Martinez, CA</t>
  </si>
  <si>
    <t>Benicia, CA</t>
  </si>
  <si>
    <t>680</t>
  </si>
  <si>
    <t>Value Pricing Pilot Program</t>
  </si>
  <si>
    <t>Richmond-San Rafael</t>
  </si>
  <si>
    <t>Richmond, CA</t>
  </si>
  <si>
    <t>San Rafael, CA</t>
  </si>
  <si>
    <t>580</t>
  </si>
  <si>
    <t>Other Federal toll authority</t>
  </si>
  <si>
    <t>Delaware - New Jersey</t>
  </si>
  <si>
    <t>Delaware Memorial</t>
  </si>
  <si>
    <t>DE River &amp; Bay Authority (DRBA)</t>
  </si>
  <si>
    <t>New Castle, DE (1.9 Mi)</t>
  </si>
  <si>
    <t>Delaware River</t>
  </si>
  <si>
    <t xml:space="preserve"> Deepwater, NJ (0.6 Mi)</t>
  </si>
  <si>
    <t>295</t>
  </si>
  <si>
    <t>E-ZPass</t>
  </si>
  <si>
    <t>None (not a Federal-aid toll facility)</t>
  </si>
  <si>
    <t>Florida</t>
  </si>
  <si>
    <t>Sunshine Skyway</t>
  </si>
  <si>
    <t>FL Dept of Transportation</t>
  </si>
  <si>
    <t>St. Petersburg, FL</t>
  </si>
  <si>
    <t>Lower Tampa Bay</t>
  </si>
  <si>
    <t xml:space="preserve"> Terra Ceia, FL</t>
  </si>
  <si>
    <t xml:space="preserve"> 275</t>
  </si>
  <si>
    <t>X</t>
  </si>
  <si>
    <t>SunPass, EPass, LeeWay</t>
  </si>
  <si>
    <t>The bridge consiste of 13.3 miles of embankment and causeway; actual bridge length is approximately 4.1 miles.</t>
  </si>
  <si>
    <t>Ohio River</t>
  </si>
  <si>
    <t>I-65</t>
  </si>
  <si>
    <t>Kentucky-Indiana</t>
  </si>
  <si>
    <t>RiverLink/E-Zpass</t>
  </si>
  <si>
    <t>Maryland</t>
  </si>
  <si>
    <t>Baltimore Harbor Thruway Tunnel (2 Tubes)</t>
  </si>
  <si>
    <t>MD Transportation Authority (MDTA)</t>
  </si>
  <si>
    <t>East Baltimore, MD</t>
  </si>
  <si>
    <t>Patapsco River</t>
  </si>
  <si>
    <t>Elkridge, MD</t>
  </si>
  <si>
    <t>895</t>
  </si>
  <si>
    <t>Tunnel</t>
  </si>
  <si>
    <t>ETC opened April 1999; "Source of Toll Authority" was a special act of Congress</t>
  </si>
  <si>
    <t>Fort McHenry Tunnel (4 Tubes)</t>
  </si>
  <si>
    <t>Baltimore, MD</t>
  </si>
  <si>
    <t>95</t>
  </si>
  <si>
    <t>ETC opened April 1999</t>
  </si>
  <si>
    <t>Massachusetts</t>
  </si>
  <si>
    <t>Ted Williams</t>
  </si>
  <si>
    <t>MassDOT</t>
  </si>
  <si>
    <t>South Boston</t>
  </si>
  <si>
    <t>Boston Harbor</t>
  </si>
  <si>
    <t>East Boston</t>
  </si>
  <si>
    <t>90</t>
  </si>
  <si>
    <t>E,W</t>
  </si>
  <si>
    <t>Opened to general traffic Jan. 2003.  All electronic tolling, Oct 2016.</t>
  </si>
  <si>
    <t>Michigan</t>
  </si>
  <si>
    <t>Mackinac</t>
  </si>
  <si>
    <t>Mackinac Brdg Auth of Michigan</t>
  </si>
  <si>
    <t>Mackinaw City, MI</t>
  </si>
  <si>
    <t>Mackinac Straits</t>
  </si>
  <si>
    <t xml:space="preserve"> St. Ignace, MI</t>
  </si>
  <si>
    <t xml:space="preserve"> 75</t>
  </si>
  <si>
    <t>Mackinac Bridge Authority Mac Pass</t>
  </si>
  <si>
    <t>A discount is offered is using a Mac Pass Discounted Toll Card - the fee would be $0.00 if crossing within 36 hours of prior full-fare use</t>
  </si>
  <si>
    <t>Michigan - Ontario, Canada</t>
  </si>
  <si>
    <t>Sault Ste. Marie</t>
  </si>
  <si>
    <t>Sault Ste. Marie Bridge Authority</t>
  </si>
  <si>
    <t>Sault Marie, MI (1.3 Mi)</t>
  </si>
  <si>
    <t>St. Mary's River</t>
  </si>
  <si>
    <t xml:space="preserve"> Sault Marie, ON (1.1 Mi)</t>
  </si>
  <si>
    <t>DuoProximity Cards commuter &amp; commercial</t>
  </si>
  <si>
    <t>Commuter discount program (auto only) increasing from 10-30%, based on frequency of use within the previous 30 days.</t>
  </si>
  <si>
    <t>Blue Water</t>
  </si>
  <si>
    <t>MI Dept of Trans</t>
  </si>
  <si>
    <t>Port Huron, MI (0.7 Mi)</t>
  </si>
  <si>
    <t>St. Clair River</t>
  </si>
  <si>
    <t xml:space="preserve"> Pte Edward, ON (0.8 Mi)</t>
  </si>
  <si>
    <t xml:space="preserve"> 94</t>
  </si>
  <si>
    <t>Magnetic cards for commercial</t>
  </si>
  <si>
    <t>A discount is offered if using commercial magnetic card down from $3.75 per axle to $3.50 per axle</t>
  </si>
  <si>
    <t>New Blue Water</t>
  </si>
  <si>
    <t xml:space="preserve"> Pte Edward, ON</t>
  </si>
  <si>
    <t>E</t>
  </si>
  <si>
    <t>New Jersey - New York</t>
  </si>
  <si>
    <t>George Washington</t>
  </si>
  <si>
    <t>Port Authority of NY &amp; NJ</t>
  </si>
  <si>
    <t>Ft. Lee, NJ (1.18 Mi)</t>
  </si>
  <si>
    <t>Hudson River</t>
  </si>
  <si>
    <t>Manhattan, NY (0.7 Mi)</t>
  </si>
  <si>
    <t>Max and Min truck fees are per axle</t>
  </si>
  <si>
    <t>We do not calculate tolls on a VMT basis</t>
  </si>
  <si>
    <t>Goethals</t>
  </si>
  <si>
    <t>Elizabeth, NJ (1.1 Mi)</t>
  </si>
  <si>
    <t>Arthur Kill</t>
  </si>
  <si>
    <t>Howland Hook, NY (1.1 Mi)</t>
  </si>
  <si>
    <t>278</t>
  </si>
  <si>
    <t>Holland (2 Tubes)</t>
  </si>
  <si>
    <t>Jersey City, NJ (1.08 Mi)</t>
  </si>
  <si>
    <t>New York, NY (0.5 Mi)</t>
  </si>
  <si>
    <t>78</t>
  </si>
  <si>
    <t>New Jersey - Pennsylvania</t>
  </si>
  <si>
    <t>I-78 Toll</t>
  </si>
  <si>
    <t>DE River Joint Toll Bridge Com</t>
  </si>
  <si>
    <t xml:space="preserve"> Williams Township, PA (2.669 Mi)</t>
  </si>
  <si>
    <t>E-Zpass/Express E-Zpass</t>
  </si>
  <si>
    <t>Delaware Water Gap</t>
  </si>
  <si>
    <t>Delaware Water Gap, PA (0.4 Mi)</t>
  </si>
  <si>
    <t>Ben Franklin</t>
  </si>
  <si>
    <t>DE River Port Authority</t>
  </si>
  <si>
    <t>676</t>
  </si>
  <si>
    <t>Walt Whitman</t>
  </si>
  <si>
    <t>76</t>
  </si>
  <si>
    <t xml:space="preserve"> Pennsylvania Turnpike Extension</t>
  </si>
  <si>
    <t>NJ Turnpike Authority</t>
  </si>
  <si>
    <t xml:space="preserve"> PA Trnpke (0.6 Mi)</t>
  </si>
  <si>
    <t>276</t>
  </si>
  <si>
    <t>E-Zpass</t>
  </si>
  <si>
    <t>New York</t>
  </si>
  <si>
    <t>South Grand Island</t>
  </si>
  <si>
    <t>NY State Thruway Authority</t>
  </si>
  <si>
    <t>Grand Island, NY</t>
  </si>
  <si>
    <t>Niagara River</t>
  </si>
  <si>
    <t>Buffalo, NY</t>
  </si>
  <si>
    <t>190</t>
  </si>
  <si>
    <t>Passenger commuter plans:  commuter $0.28, resident plans $0.09</t>
  </si>
  <si>
    <t>North Grand Island</t>
  </si>
  <si>
    <t>Niagara Falls, NY</t>
  </si>
  <si>
    <t>S</t>
  </si>
  <si>
    <t>Passenger commuter plans:  Commuter $0.28, Resident $0.09</t>
  </si>
  <si>
    <t>Nyack, NY</t>
  </si>
  <si>
    <t>Tarrytown, NY</t>
  </si>
  <si>
    <t>87</t>
  </si>
  <si>
    <t>Passenger commuter plans:  Commuter $3.00, HOV $0.50</t>
  </si>
  <si>
    <t>Newburgh-Beacon</t>
  </si>
  <si>
    <t>NY State Bridge Authority</t>
  </si>
  <si>
    <t>Newburgh, NY</t>
  </si>
  <si>
    <t>Beacon, NY</t>
  </si>
  <si>
    <t>84</t>
  </si>
  <si>
    <t>Tolls collected in one direction.  For avg cost per vehicle mile the # of tolls paid is doubled.  Min passenger toll fee calculated at E-ZPass discount rate.  Max truck toll calculated at 6 axles, addt'l axles @$2.50 per.</t>
  </si>
  <si>
    <t>Triborough</t>
  </si>
  <si>
    <t>Triborough Brdg &amp; Tunnel Authority</t>
  </si>
  <si>
    <t>Bronx, NY</t>
  </si>
  <si>
    <t>East River</t>
  </si>
  <si>
    <t>Queens, NY</t>
  </si>
  <si>
    <t>Bronx-Whitestone</t>
  </si>
  <si>
    <t>678</t>
  </si>
  <si>
    <t>Throgs Neck</t>
  </si>
  <si>
    <t>Verrazano-Narrows</t>
  </si>
  <si>
    <t>Staten Island, NY</t>
  </si>
  <si>
    <t>The Narrows</t>
  </si>
  <si>
    <t>Brooklyn, NY</t>
  </si>
  <si>
    <t>Queens Midtown (2 Tubes)</t>
  </si>
  <si>
    <t>New York, NY</t>
  </si>
  <si>
    <t>495</t>
  </si>
  <si>
    <t>Brooklyn Battery</t>
  </si>
  <si>
    <t>478</t>
  </si>
  <si>
    <t>New York - Ontario, Canada</t>
  </si>
  <si>
    <t>Thousand Islands</t>
  </si>
  <si>
    <t>Thousand Islands Bridge Authority</t>
  </si>
  <si>
    <t>Collins Landing, NY (0.9 Mi)</t>
  </si>
  <si>
    <t>St. Lawrence River</t>
  </si>
  <si>
    <t>Ivy Lea, ON (4.3 Mi)</t>
  </si>
  <si>
    <t>81</t>
  </si>
  <si>
    <t>Lewston-Queenston</t>
  </si>
  <si>
    <t>Niagara Falls Bridge Com</t>
  </si>
  <si>
    <t>Lewiston, NY (0.8 Mi)</t>
  </si>
  <si>
    <t>Queenston, ON (0.6 Mi)</t>
  </si>
  <si>
    <t>NEXUS Toll Program</t>
  </si>
  <si>
    <t>Virginia</t>
  </si>
  <si>
    <t>Elizabeth River Downtown Tunnel</t>
  </si>
  <si>
    <t>Elizabeth River Crossings</t>
  </si>
  <si>
    <t>Norfolk</t>
  </si>
  <si>
    <t>Elizabeth River</t>
  </si>
  <si>
    <t>Portsmouth</t>
  </si>
  <si>
    <t>x</t>
  </si>
  <si>
    <t xml:space="preserve"> 1/  The length of structures includes approaches and connecting links which were financed as an integral part of the toll project.  The length of toll bridges  </t>
  </si>
  <si>
    <t xml:space="preserve">      includes approach sections which may be used toll free by local residents.  The length of such sections is identified as "nontoll" in the remarks column.   </t>
  </si>
  <si>
    <t>2/  Excludes toll transactions that require stopping (i.e., cash, ticket, or token payment).</t>
  </si>
  <si>
    <t>3/ The FHWA Office of Program Administration has no record of the Section 129 Toll Agreement.</t>
  </si>
  <si>
    <t>(IN  OPERATION  AS  OF  JANUARY  1, 2021)</t>
  </si>
  <si>
    <t>J. F. Kennedy Bridge</t>
  </si>
  <si>
    <t>Joint Board (KYTC, INDOT, IN Finance Authority, KY Public Transportation Infrastructure Authority)</t>
  </si>
  <si>
    <t>I-65 Indiana (Jeffersonville, IN)</t>
  </si>
  <si>
    <t>I-65 Kentucky (Louisville, KY)</t>
  </si>
  <si>
    <t>Opened 12/05/15; tolling began 12/30/16.</t>
  </si>
  <si>
    <t>Not available</t>
  </si>
  <si>
    <t>Not  Available</t>
  </si>
  <si>
    <t>Abraham Lincoln Bridge</t>
  </si>
  <si>
    <t>Opened 1963; reopened 10/10/16 ; tolling began 12/30/16.</t>
  </si>
  <si>
    <t>Governor Mario M. Cuomo Bridge</t>
  </si>
  <si>
    <t>Title 21/ISO 18000-6C</t>
  </si>
  <si>
    <t>Elec toll opened Nov. 2000
HOV toll implemented July 2010
Fully cashless 1/1/2021
Vehicle cost per mile covers all classes of vehicles, and is based on FY 18-19 transaction data</t>
  </si>
  <si>
    <t>'Fixed Variable: Rate varies by time of day  based on pre-set schedule</t>
  </si>
  <si>
    <t>Elec toll opened Nov. 2000
HOV toll implemented July 2010  
Fully cashless 1/1/2021
Vehicle cost per mile covers all classes of vehicles, and is based on FY 18-19 transaction data</t>
  </si>
  <si>
    <t>Elec toll opened Nov. 2000
HOV toll implemented July 2010 
Fully cashless 1/1/2021
Vehicle cost per mile covers all classes of vehicles, and is based on FY 18-19 transaction data</t>
  </si>
  <si>
    <t>Elec toll opened Nov. 2000.
HOV toll implemented July 2010 
Fully cashless 1/1/2021
Vehicle cost per mile covers all classes of vehicles, and is based on FY 18-19 transaction data</t>
  </si>
  <si>
    <t>Bridge length is based on DRBA's engineering records. Beginning &amp; end point mile markers are estimates - not based on engineering records.  Max truck fee is for wide loads/permit vehicles.</t>
  </si>
  <si>
    <t>Phillipsburg, NJ, Pohatcong Township, NJ &amp; Alpha Borough, NJ (4.16 Mi)</t>
  </si>
  <si>
    <t>New Rates took effect April 1, 2021 and are not used in the table</t>
  </si>
  <si>
    <t>Hardwick Township, NJ (0.5 Mi)</t>
  </si>
  <si>
    <t>Mercer, NJ (0.21)</t>
  </si>
  <si>
    <t>Philadelphia, PA (TBD)</t>
  </si>
  <si>
    <t>Camden, NJ (1.2 Mi)</t>
  </si>
  <si>
    <t xml:space="preserve"> Philadelphia, PA (0.71 Mi)</t>
  </si>
  <si>
    <t>Gloucester, NJ (2.1 Mi)</t>
  </si>
  <si>
    <t xml:space="preserve"> Philadelphia, PA (3.6 Mi)</t>
  </si>
  <si>
    <t>NJ Turnpike (0.6 Mi) (PA Request)</t>
  </si>
  <si>
    <t>Scudder Falls Bridge (I-295)</t>
  </si>
  <si>
    <t>RURAL</t>
  </si>
  <si>
    <t>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</si>
</sst>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name val="MS Sans Serif"/>
    </font>
    <font>
      <b/>
      <sz val="15"/>
      <name val="MS Sans Serif"/>
      <family val="2"/>
    </font>
    <font>
      <sz val="15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color rgb="FFFF0000"/>
      <name val="MS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 applyFont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4" fontId="4" fillId="0" borderId="0" xfId="0" applyNumberFormat="1" applyFont="1"/>
    <xf numFmtId="164" fontId="4" fillId="0" borderId="1" xfId="0" applyNumberFormat="1" applyFont="1" applyBorder="1"/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4" fontId="3" fillId="0" borderId="3" xfId="0" applyNumberFormat="1" applyFont="1" applyBorder="1"/>
    <xf numFmtId="4" fontId="3" fillId="0" borderId="4" xfId="0" applyNumberFormat="1" applyFont="1" applyBorder="1"/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0" xfId="0" applyFont="1" applyBorder="1" applyProtection="1"/>
    <xf numFmtId="0" fontId="3" fillId="0" borderId="0" xfId="0" quotePrefix="1" applyNumberFormat="1" applyFont="1" applyBorder="1" applyAlignment="1" applyProtection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4" fillId="0" borderId="0" xfId="0" applyFont="1" applyProtection="1"/>
    <xf numFmtId="0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4" fontId="3" fillId="0" borderId="9" xfId="0" quotePrefix="1" applyNumberFormat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quotePrefix="1" applyNumberFormat="1" applyFont="1" applyBorder="1" applyAlignment="1">
      <alignment horizontal="center" wrapText="1"/>
    </xf>
    <xf numFmtId="0" fontId="3" fillId="0" borderId="11" xfId="0" quotePrefix="1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Protection="1"/>
    <xf numFmtId="0" fontId="4" fillId="0" borderId="11" xfId="0" quotePrefix="1" applyNumberFormat="1" applyFont="1" applyBorder="1" applyAlignment="1">
      <alignment vertical="center"/>
    </xf>
    <xf numFmtId="0" fontId="4" fillId="0" borderId="11" xfId="0" quotePrefix="1" applyNumberFormat="1" applyFont="1" applyBorder="1" applyAlignment="1">
      <alignment horizontal="center" vertical="center"/>
    </xf>
    <xf numFmtId="4" fontId="4" fillId="0" borderId="11" xfId="0" quotePrefix="1" applyNumberFormat="1" applyFont="1" applyBorder="1" applyAlignment="1">
      <alignment vertical="center"/>
    </xf>
    <xf numFmtId="0" fontId="4" fillId="0" borderId="11" xfId="0" quotePrefix="1" applyNumberFormat="1" applyFont="1" applyBorder="1" applyAlignment="1">
      <alignment horizontal="right" vertical="center"/>
    </xf>
    <xf numFmtId="0" fontId="4" fillId="0" borderId="9" xfId="0" quotePrefix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quotePrefix="1" applyNumberFormat="1" applyFont="1" applyBorder="1" applyAlignment="1">
      <alignment vertical="center" wrapText="1"/>
    </xf>
    <xf numFmtId="164" fontId="4" fillId="0" borderId="11" xfId="0" quotePrefix="1" applyNumberFormat="1" applyFont="1" applyBorder="1" applyAlignment="1">
      <alignment vertical="center"/>
    </xf>
    <xf numFmtId="164" fontId="4" fillId="0" borderId="9" xfId="0" quotePrefix="1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 applyProtection="1">
      <alignment vertical="center"/>
    </xf>
    <xf numFmtId="0" fontId="4" fillId="0" borderId="12" xfId="0" quotePrefix="1" applyNumberFormat="1" applyFont="1" applyBorder="1" applyAlignment="1">
      <alignment vertical="center"/>
    </xf>
    <xf numFmtId="0" fontId="4" fillId="0" borderId="12" xfId="0" quotePrefix="1" applyNumberFormat="1" applyFont="1" applyBorder="1" applyAlignment="1">
      <alignment horizontal="center" vertical="center"/>
    </xf>
    <xf numFmtId="4" fontId="4" fillId="0" borderId="12" xfId="0" quotePrefix="1" applyNumberFormat="1" applyFont="1" applyBorder="1" applyAlignment="1">
      <alignment vertical="center"/>
    </xf>
    <xf numFmtId="0" fontId="4" fillId="0" borderId="12" xfId="0" quotePrefix="1" applyNumberFormat="1" applyFont="1" applyBorder="1" applyAlignment="1">
      <alignment horizontal="right" vertical="center"/>
    </xf>
    <xf numFmtId="0" fontId="4" fillId="0" borderId="6" xfId="0" quotePrefix="1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2" xfId="0" quotePrefix="1" applyNumberFormat="1" applyFont="1" applyBorder="1" applyAlignment="1">
      <alignment vertical="center" wrapText="1"/>
    </xf>
    <xf numFmtId="164" fontId="4" fillId="0" borderId="12" xfId="0" quotePrefix="1" applyNumberFormat="1" applyFont="1" applyBorder="1" applyAlignment="1">
      <alignment vertical="center"/>
    </xf>
    <xf numFmtId="164" fontId="4" fillId="0" borderId="6" xfId="0" quotePrefix="1" applyNumberFormat="1" applyFont="1" applyBorder="1" applyAlignment="1">
      <alignment vertical="center"/>
    </xf>
    <xf numFmtId="0" fontId="4" fillId="0" borderId="6" xfId="0" quotePrefix="1" applyNumberFormat="1" applyFont="1" applyFill="1" applyBorder="1" applyAlignment="1">
      <alignment vertical="center"/>
    </xf>
    <xf numFmtId="0" fontId="4" fillId="0" borderId="12" xfId="0" quotePrefix="1" applyNumberFormat="1" applyFont="1" applyFill="1" applyBorder="1" applyAlignment="1">
      <alignment vertical="center" wrapText="1"/>
    </xf>
    <xf numFmtId="164" fontId="4" fillId="0" borderId="12" xfId="0" quotePrefix="1" applyNumberFormat="1" applyFont="1" applyBorder="1" applyAlignment="1">
      <alignment vertical="center" wrapText="1"/>
    </xf>
    <xf numFmtId="164" fontId="4" fillId="0" borderId="6" xfId="0" quotePrefix="1" applyNumberFormat="1" applyFont="1" applyBorder="1" applyAlignment="1">
      <alignment vertical="center" wrapText="1"/>
    </xf>
    <xf numFmtId="0" fontId="4" fillId="0" borderId="11" xfId="0" quotePrefix="1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0" xfId="0" quotePrefix="1" applyNumberFormat="1" applyFont="1" applyBorder="1" applyAlignment="1">
      <alignment vertical="center"/>
    </xf>
    <xf numFmtId="0" fontId="5" fillId="0" borderId="0" xfId="0" quotePrefix="1" applyFont="1"/>
    <xf numFmtId="0" fontId="5" fillId="0" borderId="0" xfId="0" applyFont="1"/>
    <xf numFmtId="0" fontId="4" fillId="0" borderId="0" xfId="0" applyFont="1" applyFill="1" applyBorder="1"/>
    <xf numFmtId="4" fontId="3" fillId="0" borderId="0" xfId="0" applyNumberFormat="1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0"/>
  <sheetViews>
    <sheetView showGridLines="0" tabSelected="1" zoomScaleNormal="100" workbookViewId="0"/>
  </sheetViews>
  <sheetFormatPr defaultColWidth="9.1796875" defaultRowHeight="13" x14ac:dyDescent="0.3"/>
  <cols>
    <col min="1" max="1" width="30.7265625" style="8" customWidth="1"/>
    <col min="2" max="2" width="38.26953125" style="8" customWidth="1"/>
    <col min="3" max="3" width="9" style="8" customWidth="1"/>
    <col min="4" max="4" width="31.54296875" style="8" customWidth="1"/>
    <col min="5" max="5" width="36.26953125" style="8" customWidth="1"/>
    <col min="6" max="6" width="19.26953125" style="8" customWidth="1"/>
    <col min="7" max="7" width="29.453125" style="8" customWidth="1"/>
    <col min="8" max="8" width="6.81640625" style="9" customWidth="1"/>
    <col min="9" max="9" width="12.453125" style="9" customWidth="1"/>
    <col min="10" max="10" width="14" style="10" customWidth="1"/>
    <col min="11" max="11" width="10.453125" style="8" customWidth="1"/>
    <col min="12" max="12" width="12.81640625" style="8" customWidth="1"/>
    <col min="13" max="13" width="7" style="10" customWidth="1"/>
    <col min="14" max="14" width="5.54296875" style="10" customWidth="1"/>
    <col min="15" max="15" width="39.81640625" style="8" customWidth="1"/>
    <col min="16" max="16" width="15.54296875" style="10" customWidth="1"/>
    <col min="17" max="17" width="8.81640625" style="8" customWidth="1"/>
    <col min="18" max="18" width="63.7265625" style="11" customWidth="1"/>
    <col min="19" max="19" width="51" style="8" customWidth="1"/>
    <col min="20" max="20" width="101.453125" style="8" customWidth="1"/>
    <col min="21" max="21" width="12.81640625" style="12" customWidth="1"/>
    <col min="22" max="22" width="12.54296875" style="12" customWidth="1"/>
    <col min="23" max="23" width="21.81640625" style="12" customWidth="1"/>
    <col min="24" max="24" width="12.54296875" style="12" customWidth="1"/>
    <col min="25" max="25" width="11.453125" style="12" customWidth="1"/>
    <col min="26" max="26" width="19.81640625" style="12" customWidth="1"/>
    <col min="27" max="29" width="9.1796875" style="8"/>
    <col min="30" max="30" width="13.453125" style="8" hidden="1" customWidth="1"/>
    <col min="31" max="31" width="51.26953125" style="8" hidden="1" customWidth="1"/>
    <col min="32" max="32" width="98.453125" style="8" hidden="1" customWidth="1"/>
    <col min="33" max="33" width="9.1796875" style="8" customWidth="1"/>
    <col min="34" max="16384" width="9.1796875" style="8"/>
  </cols>
  <sheetData>
    <row r="1" spans="1:32" s="2" customFormat="1" ht="19" x14ac:dyDescent="0.4">
      <c r="A1" s="1" t="s">
        <v>0</v>
      </c>
      <c r="H1" s="3"/>
      <c r="I1" s="3"/>
      <c r="J1" s="4"/>
      <c r="M1" s="4"/>
      <c r="N1" s="4"/>
      <c r="P1" s="4"/>
      <c r="R1" s="5"/>
      <c r="U1" s="6"/>
      <c r="V1" s="6"/>
      <c r="W1" s="6"/>
      <c r="X1" s="6"/>
      <c r="Y1" s="6"/>
      <c r="Z1" s="6"/>
    </row>
    <row r="2" spans="1:32" s="2" customFormat="1" ht="19" x14ac:dyDescent="0.4">
      <c r="A2" s="1" t="s">
        <v>250</v>
      </c>
      <c r="H2" s="3"/>
      <c r="I2" s="3"/>
      <c r="J2" s="4"/>
      <c r="M2" s="4"/>
      <c r="N2" s="4"/>
      <c r="P2" s="4"/>
      <c r="R2" s="5"/>
      <c r="U2" s="6"/>
      <c r="V2" s="6"/>
      <c r="W2" s="6"/>
      <c r="X2" s="6"/>
      <c r="Y2" s="6"/>
      <c r="Z2" s="6"/>
    </row>
    <row r="3" spans="1:32" x14ac:dyDescent="0.3">
      <c r="A3" s="7" t="s">
        <v>1</v>
      </c>
    </row>
    <row r="4" spans="1:32" x14ac:dyDescent="0.3">
      <c r="Z4" s="13"/>
      <c r="AC4" s="14"/>
    </row>
    <row r="5" spans="1:32" s="7" customFormat="1" ht="15" customHeight="1" x14ac:dyDescent="0.3">
      <c r="A5" s="15"/>
      <c r="B5" s="15"/>
      <c r="C5" s="15"/>
      <c r="D5" s="15"/>
      <c r="E5" s="15"/>
      <c r="F5" s="15"/>
      <c r="G5" s="15"/>
      <c r="H5" s="16"/>
      <c r="I5" s="17"/>
      <c r="J5" s="15"/>
      <c r="K5" s="15"/>
      <c r="L5" s="78" t="s">
        <v>2</v>
      </c>
      <c r="M5" s="79"/>
      <c r="N5" s="80" t="s">
        <v>3</v>
      </c>
      <c r="O5" s="81"/>
      <c r="P5" s="15"/>
      <c r="Q5" s="15" t="s">
        <v>4</v>
      </c>
      <c r="R5" s="18"/>
      <c r="S5" s="15"/>
      <c r="T5" s="15"/>
      <c r="U5" s="19" t="s">
        <v>5</v>
      </c>
      <c r="V5" s="20" t="s">
        <v>6</v>
      </c>
      <c r="W5" s="20" t="s">
        <v>7</v>
      </c>
      <c r="X5" s="20"/>
      <c r="Y5" s="20"/>
      <c r="Z5" s="21" t="s">
        <v>7</v>
      </c>
      <c r="AD5" s="22" t="s">
        <v>8</v>
      </c>
      <c r="AE5" s="23" t="s">
        <v>9</v>
      </c>
      <c r="AF5" s="23" t="s">
        <v>10</v>
      </c>
    </row>
    <row r="6" spans="1:32" s="7" customFormat="1" ht="15" customHeight="1" x14ac:dyDescent="0.3">
      <c r="A6" s="24"/>
      <c r="B6" s="24"/>
      <c r="C6" s="24" t="s">
        <v>11</v>
      </c>
      <c r="D6" s="24" t="s">
        <v>12</v>
      </c>
      <c r="E6" s="24"/>
      <c r="F6" s="24" t="s">
        <v>13</v>
      </c>
      <c r="G6" s="24"/>
      <c r="H6" s="82" t="s">
        <v>14</v>
      </c>
      <c r="I6" s="83"/>
      <c r="J6" s="24"/>
      <c r="K6" s="24" t="s">
        <v>15</v>
      </c>
      <c r="L6" s="24" t="s">
        <v>16</v>
      </c>
      <c r="M6" s="24" t="s">
        <v>17</v>
      </c>
      <c r="N6" s="82" t="s">
        <v>18</v>
      </c>
      <c r="O6" s="83"/>
      <c r="P6" s="24"/>
      <c r="Q6" s="24" t="s">
        <v>19</v>
      </c>
      <c r="R6" s="25"/>
      <c r="S6" s="24" t="s">
        <v>20</v>
      </c>
      <c r="T6" s="24"/>
      <c r="U6" s="26" t="s">
        <v>21</v>
      </c>
      <c r="V6" s="27" t="s">
        <v>21</v>
      </c>
      <c r="W6" s="28" t="s">
        <v>22</v>
      </c>
      <c r="X6" s="28" t="s">
        <v>23</v>
      </c>
      <c r="Y6" s="28" t="s">
        <v>6</v>
      </c>
      <c r="Z6" s="29" t="s">
        <v>24</v>
      </c>
      <c r="AD6" s="30" t="s">
        <v>25</v>
      </c>
      <c r="AE6" s="30" t="s">
        <v>26</v>
      </c>
      <c r="AF6" s="30" t="s">
        <v>27</v>
      </c>
    </row>
    <row r="7" spans="1:32" s="43" customFormat="1" ht="15" customHeight="1" x14ac:dyDescent="0.3">
      <c r="A7" s="31" t="s">
        <v>28</v>
      </c>
      <c r="B7" s="32" t="s">
        <v>29</v>
      </c>
      <c r="C7" s="32" t="s">
        <v>30</v>
      </c>
      <c r="D7" s="32" t="s">
        <v>31</v>
      </c>
      <c r="E7" s="32" t="s">
        <v>32</v>
      </c>
      <c r="F7" s="32" t="s">
        <v>33</v>
      </c>
      <c r="G7" s="32" t="s">
        <v>34</v>
      </c>
      <c r="H7" s="33" t="s">
        <v>4</v>
      </c>
      <c r="I7" s="34" t="s">
        <v>35</v>
      </c>
      <c r="J7" s="32" t="s">
        <v>8</v>
      </c>
      <c r="K7" s="32" t="s">
        <v>36</v>
      </c>
      <c r="L7" s="35" t="s">
        <v>37</v>
      </c>
      <c r="M7" s="32" t="s">
        <v>38</v>
      </c>
      <c r="N7" s="36" t="s">
        <v>39</v>
      </c>
      <c r="O7" s="37" t="s">
        <v>40</v>
      </c>
      <c r="P7" s="32" t="s">
        <v>41</v>
      </c>
      <c r="Q7" s="32" t="s">
        <v>42</v>
      </c>
      <c r="R7" s="38" t="s">
        <v>43</v>
      </c>
      <c r="S7" s="39" t="s">
        <v>9</v>
      </c>
      <c r="T7" s="39" t="s">
        <v>44</v>
      </c>
      <c r="U7" s="40" t="s">
        <v>45</v>
      </c>
      <c r="V7" s="41" t="s">
        <v>45</v>
      </c>
      <c r="W7" s="41" t="s">
        <v>46</v>
      </c>
      <c r="X7" s="41" t="s">
        <v>47</v>
      </c>
      <c r="Y7" s="41" t="s">
        <v>47</v>
      </c>
      <c r="Z7" s="42" t="s">
        <v>48</v>
      </c>
      <c r="AD7" s="44" t="s">
        <v>49</v>
      </c>
      <c r="AE7" s="44" t="s">
        <v>50</v>
      </c>
      <c r="AF7" s="44" t="s">
        <v>51</v>
      </c>
    </row>
    <row r="8" spans="1:32" s="14" customFormat="1" ht="25" customHeight="1" x14ac:dyDescent="0.3">
      <c r="A8" s="45" t="s">
        <v>52</v>
      </c>
      <c r="B8" s="45" t="s">
        <v>53</v>
      </c>
      <c r="C8" s="46">
        <v>8</v>
      </c>
      <c r="D8" s="45" t="s">
        <v>54</v>
      </c>
      <c r="E8" s="45" t="s">
        <v>55</v>
      </c>
      <c r="F8" s="45" t="s">
        <v>56</v>
      </c>
      <c r="G8" s="45" t="s">
        <v>57</v>
      </c>
      <c r="H8" s="47">
        <v>6.1</v>
      </c>
      <c r="I8" s="47">
        <v>9.8169983999999992</v>
      </c>
      <c r="J8" s="46" t="s">
        <v>49</v>
      </c>
      <c r="K8" s="48" t="s">
        <v>58</v>
      </c>
      <c r="L8" s="46" t="s">
        <v>59</v>
      </c>
      <c r="M8" s="46"/>
      <c r="N8" s="46"/>
      <c r="O8" s="49" t="s">
        <v>261</v>
      </c>
      <c r="P8" s="46" t="s">
        <v>60</v>
      </c>
      <c r="Q8" s="50"/>
      <c r="R8" s="51" t="s">
        <v>262</v>
      </c>
      <c r="S8" s="45" t="s">
        <v>61</v>
      </c>
      <c r="T8" s="45" t="s">
        <v>263</v>
      </c>
      <c r="U8" s="52">
        <v>7</v>
      </c>
      <c r="V8" s="52">
        <v>2.5</v>
      </c>
      <c r="W8" s="52">
        <v>0.62863350182871103</v>
      </c>
      <c r="X8" s="52">
        <v>36</v>
      </c>
      <c r="Y8" s="52">
        <v>16</v>
      </c>
      <c r="Z8" s="53"/>
      <c r="AA8" s="54"/>
      <c r="AD8" s="55" t="s">
        <v>8</v>
      </c>
      <c r="AE8" s="55" t="s">
        <v>62</v>
      </c>
      <c r="AF8" s="55" t="s">
        <v>63</v>
      </c>
    </row>
    <row r="9" spans="1:32" s="14" customFormat="1" ht="25" customHeight="1" x14ac:dyDescent="0.3">
      <c r="A9" s="56" t="s">
        <v>64</v>
      </c>
      <c r="B9" s="56" t="s">
        <v>65</v>
      </c>
      <c r="C9" s="57">
        <v>9</v>
      </c>
      <c r="D9" s="56" t="s">
        <v>54</v>
      </c>
      <c r="E9" s="56" t="s">
        <v>66</v>
      </c>
      <c r="F9" s="56" t="s">
        <v>67</v>
      </c>
      <c r="G9" s="56" t="s">
        <v>68</v>
      </c>
      <c r="H9" s="58">
        <v>1.6</v>
      </c>
      <c r="I9" s="58">
        <v>2.5749504000000005</v>
      </c>
      <c r="J9" s="46" t="s">
        <v>49</v>
      </c>
      <c r="K9" s="59" t="s">
        <v>58</v>
      </c>
      <c r="L9" s="57" t="s">
        <v>69</v>
      </c>
      <c r="M9" s="57"/>
      <c r="N9" s="57"/>
      <c r="O9" s="60" t="s">
        <v>261</v>
      </c>
      <c r="P9" s="57" t="s">
        <v>60</v>
      </c>
      <c r="Q9" s="61"/>
      <c r="R9" s="62" t="s">
        <v>264</v>
      </c>
      <c r="S9" s="45" t="s">
        <v>61</v>
      </c>
      <c r="T9" s="45" t="s">
        <v>51</v>
      </c>
      <c r="U9" s="63">
        <v>6</v>
      </c>
      <c r="V9" s="63">
        <v>3</v>
      </c>
      <c r="W9" s="63">
        <v>7.3867537052425885</v>
      </c>
      <c r="X9" s="63">
        <v>36</v>
      </c>
      <c r="Y9" s="63">
        <v>16</v>
      </c>
      <c r="Z9" s="64"/>
      <c r="AD9" s="55"/>
      <c r="AE9" s="55" t="s">
        <v>70</v>
      </c>
      <c r="AF9" s="55"/>
    </row>
    <row r="10" spans="1:32" s="14" customFormat="1" ht="25" customHeight="1" x14ac:dyDescent="0.3">
      <c r="A10" s="56" t="s">
        <v>52</v>
      </c>
      <c r="B10" s="56" t="s">
        <v>71</v>
      </c>
      <c r="C10" s="57">
        <v>10</v>
      </c>
      <c r="D10" s="56" t="s">
        <v>54</v>
      </c>
      <c r="E10" s="56" t="s">
        <v>72</v>
      </c>
      <c r="F10" s="56" t="s">
        <v>67</v>
      </c>
      <c r="G10" s="56" t="s">
        <v>73</v>
      </c>
      <c r="H10" s="58">
        <v>2.2000000000000002</v>
      </c>
      <c r="I10" s="58">
        <v>3.5405568000000001</v>
      </c>
      <c r="J10" s="46" t="s">
        <v>49</v>
      </c>
      <c r="K10" s="59" t="s">
        <v>74</v>
      </c>
      <c r="L10" s="57" t="s">
        <v>69</v>
      </c>
      <c r="M10" s="57"/>
      <c r="N10" s="57"/>
      <c r="O10" s="60" t="s">
        <v>261</v>
      </c>
      <c r="P10" s="57" t="s">
        <v>60</v>
      </c>
      <c r="Q10" s="61"/>
      <c r="R10" s="62" t="s">
        <v>265</v>
      </c>
      <c r="S10" s="45" t="s">
        <v>61</v>
      </c>
      <c r="T10" s="45" t="s">
        <v>51</v>
      </c>
      <c r="U10" s="63">
        <v>6</v>
      </c>
      <c r="V10" s="63">
        <v>3</v>
      </c>
      <c r="W10" s="63">
        <v>4.8173725208703901</v>
      </c>
      <c r="X10" s="63">
        <v>36</v>
      </c>
      <c r="Y10" s="63">
        <v>16</v>
      </c>
      <c r="Z10" s="64"/>
      <c r="AD10" s="55"/>
      <c r="AE10" s="55" t="s">
        <v>75</v>
      </c>
      <c r="AF10" s="55"/>
    </row>
    <row r="11" spans="1:32" s="14" customFormat="1" ht="25" customHeight="1" x14ac:dyDescent="0.3">
      <c r="A11" s="56" t="s">
        <v>52</v>
      </c>
      <c r="B11" s="56" t="s">
        <v>76</v>
      </c>
      <c r="C11" s="57">
        <v>11</v>
      </c>
      <c r="D11" s="56" t="s">
        <v>54</v>
      </c>
      <c r="E11" s="56" t="s">
        <v>77</v>
      </c>
      <c r="F11" s="56" t="s">
        <v>56</v>
      </c>
      <c r="G11" s="56" t="s">
        <v>78</v>
      </c>
      <c r="H11" s="58">
        <v>4.7</v>
      </c>
      <c r="I11" s="58">
        <v>7.5639168000000012</v>
      </c>
      <c r="J11" s="46" t="s">
        <v>49</v>
      </c>
      <c r="K11" s="59" t="s">
        <v>79</v>
      </c>
      <c r="L11" s="57" t="s">
        <v>59</v>
      </c>
      <c r="M11" s="57"/>
      <c r="N11" s="57"/>
      <c r="O11" s="60" t="s">
        <v>261</v>
      </c>
      <c r="P11" s="57" t="s">
        <v>60</v>
      </c>
      <c r="Q11" s="61"/>
      <c r="R11" s="62" t="s">
        <v>266</v>
      </c>
      <c r="S11" s="45" t="s">
        <v>61</v>
      </c>
      <c r="T11" s="45" t="s">
        <v>51</v>
      </c>
      <c r="U11" s="63">
        <v>6</v>
      </c>
      <c r="V11" s="63">
        <v>3</v>
      </c>
      <c r="W11" s="63">
        <v>1.0202259574240264</v>
      </c>
      <c r="X11" s="63">
        <v>36</v>
      </c>
      <c r="Y11" s="63">
        <v>16</v>
      </c>
      <c r="Z11" s="64"/>
      <c r="AD11" s="55"/>
      <c r="AE11" s="55" t="s">
        <v>80</v>
      </c>
      <c r="AF11" s="55"/>
    </row>
    <row r="12" spans="1:32" s="14" customFormat="1" ht="25" customHeight="1" x14ac:dyDescent="0.3">
      <c r="A12" s="56" t="s">
        <v>81</v>
      </c>
      <c r="B12" s="56" t="s">
        <v>82</v>
      </c>
      <c r="C12" s="57">
        <v>27</v>
      </c>
      <c r="D12" s="56" t="s">
        <v>83</v>
      </c>
      <c r="E12" s="56" t="s">
        <v>84</v>
      </c>
      <c r="F12" s="56" t="s">
        <v>85</v>
      </c>
      <c r="G12" s="56" t="s">
        <v>86</v>
      </c>
      <c r="H12" s="58">
        <v>5</v>
      </c>
      <c r="I12" s="58">
        <v>8.0500000000000007</v>
      </c>
      <c r="J12" s="46" t="s">
        <v>49</v>
      </c>
      <c r="K12" s="59" t="s">
        <v>87</v>
      </c>
      <c r="L12" s="57" t="s">
        <v>59</v>
      </c>
      <c r="M12" s="57"/>
      <c r="N12" s="57"/>
      <c r="O12" s="60" t="s">
        <v>88</v>
      </c>
      <c r="P12" s="57" t="s">
        <v>60</v>
      </c>
      <c r="Q12" s="61"/>
      <c r="R12" s="62" t="s">
        <v>267</v>
      </c>
      <c r="S12" s="45" t="s">
        <v>89</v>
      </c>
      <c r="T12" s="45" t="s">
        <v>51</v>
      </c>
      <c r="U12" s="63">
        <v>4</v>
      </c>
      <c r="V12" s="63">
        <v>1</v>
      </c>
      <c r="W12" s="63">
        <v>0.7</v>
      </c>
      <c r="X12" s="63">
        <v>60</v>
      </c>
      <c r="Y12" s="63">
        <v>10</v>
      </c>
      <c r="Z12" s="64">
        <v>4.3</v>
      </c>
      <c r="AE12" s="14" t="s">
        <v>89</v>
      </c>
    </row>
    <row r="13" spans="1:32" s="14" customFormat="1" ht="25" customHeight="1" x14ac:dyDescent="0.3">
      <c r="A13" s="56" t="s">
        <v>90</v>
      </c>
      <c r="B13" s="56" t="s">
        <v>91</v>
      </c>
      <c r="C13" s="57">
        <v>30</v>
      </c>
      <c r="D13" s="56" t="s">
        <v>92</v>
      </c>
      <c r="E13" s="56" t="s">
        <v>93</v>
      </c>
      <c r="F13" s="56" t="s">
        <v>94</v>
      </c>
      <c r="G13" s="56" t="s">
        <v>95</v>
      </c>
      <c r="H13" s="58">
        <v>17.399999999999999</v>
      </c>
      <c r="I13" s="58">
        <v>28</v>
      </c>
      <c r="J13" s="46" t="s">
        <v>8</v>
      </c>
      <c r="K13" s="59" t="s">
        <v>96</v>
      </c>
      <c r="L13" s="57"/>
      <c r="M13" s="57" t="s">
        <v>97</v>
      </c>
      <c r="N13" s="57"/>
      <c r="O13" s="60" t="s">
        <v>98</v>
      </c>
      <c r="P13" s="57" t="s">
        <v>60</v>
      </c>
      <c r="Q13" s="61"/>
      <c r="R13" s="62" t="s">
        <v>99</v>
      </c>
      <c r="S13" s="45" t="s">
        <v>62</v>
      </c>
      <c r="T13" s="45" t="s">
        <v>51</v>
      </c>
      <c r="U13" s="63">
        <v>1.25</v>
      </c>
      <c r="V13" s="63">
        <v>1.04</v>
      </c>
      <c r="W13" s="63">
        <v>0.08</v>
      </c>
      <c r="X13" s="63">
        <v>6.25</v>
      </c>
      <c r="Y13" s="63">
        <v>2.08</v>
      </c>
      <c r="Z13" s="64">
        <v>0.08</v>
      </c>
    </row>
    <row r="14" spans="1:32" s="14" customFormat="1" ht="25" customHeight="1" x14ac:dyDescent="0.3">
      <c r="A14" s="56" t="s">
        <v>102</v>
      </c>
      <c r="B14" s="56" t="s">
        <v>251</v>
      </c>
      <c r="C14" s="57">
        <v>346</v>
      </c>
      <c r="D14" s="56" t="s">
        <v>252</v>
      </c>
      <c r="E14" s="56" t="s">
        <v>253</v>
      </c>
      <c r="F14" s="56" t="s">
        <v>100</v>
      </c>
      <c r="G14" s="56" t="s">
        <v>254</v>
      </c>
      <c r="H14" s="58">
        <v>1.4910000000000001</v>
      </c>
      <c r="I14" s="58">
        <v>2.4</v>
      </c>
      <c r="J14" s="46" t="s">
        <v>49</v>
      </c>
      <c r="K14" s="59" t="s">
        <v>101</v>
      </c>
      <c r="L14" s="57" t="s">
        <v>198</v>
      </c>
      <c r="M14" s="57"/>
      <c r="N14" s="57"/>
      <c r="O14" s="60" t="s">
        <v>103</v>
      </c>
      <c r="P14" s="57" t="s">
        <v>60</v>
      </c>
      <c r="Q14" s="61"/>
      <c r="R14" s="62" t="s">
        <v>255</v>
      </c>
      <c r="S14" s="45" t="s">
        <v>62</v>
      </c>
      <c r="T14" s="45" t="s">
        <v>51</v>
      </c>
      <c r="U14" s="63">
        <v>4.3099999999999996</v>
      </c>
      <c r="V14" s="63">
        <v>2.15</v>
      </c>
      <c r="W14" s="63" t="s">
        <v>256</v>
      </c>
      <c r="X14" s="63">
        <v>12.93</v>
      </c>
      <c r="Y14" s="63">
        <v>10.77</v>
      </c>
      <c r="Z14" s="64" t="s">
        <v>257</v>
      </c>
    </row>
    <row r="15" spans="1:32" s="14" customFormat="1" ht="25" customHeight="1" x14ac:dyDescent="0.3">
      <c r="A15" s="56" t="s">
        <v>102</v>
      </c>
      <c r="B15" s="56" t="s">
        <v>258</v>
      </c>
      <c r="C15" s="57">
        <v>346</v>
      </c>
      <c r="D15" s="56" t="s">
        <v>252</v>
      </c>
      <c r="E15" s="56" t="s">
        <v>254</v>
      </c>
      <c r="F15" s="56" t="s">
        <v>100</v>
      </c>
      <c r="G15" s="56" t="s">
        <v>253</v>
      </c>
      <c r="H15" s="58">
        <v>1.4910000000000001</v>
      </c>
      <c r="I15" s="58">
        <v>2.4</v>
      </c>
      <c r="J15" s="46" t="s">
        <v>49</v>
      </c>
      <c r="K15" s="59" t="s">
        <v>101</v>
      </c>
      <c r="L15" s="57" t="s">
        <v>69</v>
      </c>
      <c r="M15" s="57"/>
      <c r="N15" s="57"/>
      <c r="O15" s="60" t="s">
        <v>103</v>
      </c>
      <c r="P15" s="57" t="s">
        <v>60</v>
      </c>
      <c r="Q15" s="61"/>
      <c r="R15" s="62" t="s">
        <v>259</v>
      </c>
      <c r="S15" s="45" t="s">
        <v>62</v>
      </c>
      <c r="T15" s="45" t="s">
        <v>51</v>
      </c>
      <c r="U15" s="63">
        <v>4.3099999999999996</v>
      </c>
      <c r="V15" s="63">
        <v>2.15</v>
      </c>
      <c r="W15" s="63" t="s">
        <v>256</v>
      </c>
      <c r="X15" s="63">
        <v>12.93</v>
      </c>
      <c r="Y15" s="63">
        <v>10.77</v>
      </c>
      <c r="Z15" s="67" t="s">
        <v>257</v>
      </c>
    </row>
    <row r="16" spans="1:32" s="14" customFormat="1" ht="25" customHeight="1" x14ac:dyDescent="0.3">
      <c r="A16" s="56" t="s">
        <v>104</v>
      </c>
      <c r="B16" s="56" t="s">
        <v>105</v>
      </c>
      <c r="C16" s="57">
        <v>92</v>
      </c>
      <c r="D16" s="56" t="s">
        <v>106</v>
      </c>
      <c r="E16" s="56" t="s">
        <v>107</v>
      </c>
      <c r="F16" s="56" t="s">
        <v>108</v>
      </c>
      <c r="G16" s="56" t="s">
        <v>109</v>
      </c>
      <c r="H16" s="58">
        <v>18.41</v>
      </c>
      <c r="I16" s="58">
        <v>29.63</v>
      </c>
      <c r="J16" s="46" t="s">
        <v>49</v>
      </c>
      <c r="K16" s="59" t="s">
        <v>110</v>
      </c>
      <c r="L16" s="57"/>
      <c r="M16" s="57" t="s">
        <v>97</v>
      </c>
      <c r="N16" s="57"/>
      <c r="O16" s="60" t="s">
        <v>88</v>
      </c>
      <c r="P16" s="57" t="s">
        <v>111</v>
      </c>
      <c r="Q16" s="61"/>
      <c r="R16" s="62" t="s">
        <v>112</v>
      </c>
      <c r="S16" s="45" t="s">
        <v>89</v>
      </c>
      <c r="T16" s="45" t="s">
        <v>51</v>
      </c>
      <c r="U16" s="63">
        <v>6</v>
      </c>
      <c r="V16" s="63">
        <v>1.4</v>
      </c>
      <c r="W16" s="63">
        <v>0.2</v>
      </c>
      <c r="X16" s="63">
        <v>45</v>
      </c>
      <c r="Y16" s="63">
        <v>8</v>
      </c>
      <c r="Z16" s="64">
        <v>1.44</v>
      </c>
    </row>
    <row r="17" spans="1:26" s="14" customFormat="1" ht="25" customHeight="1" x14ac:dyDescent="0.3">
      <c r="A17" s="56" t="s">
        <v>104</v>
      </c>
      <c r="B17" s="56" t="s">
        <v>113</v>
      </c>
      <c r="C17" s="57">
        <v>93</v>
      </c>
      <c r="D17" s="56" t="s">
        <v>106</v>
      </c>
      <c r="E17" s="56" t="s">
        <v>114</v>
      </c>
      <c r="F17" s="56" t="s">
        <v>108</v>
      </c>
      <c r="G17" s="56" t="s">
        <v>114</v>
      </c>
      <c r="H17" s="58">
        <v>13.3</v>
      </c>
      <c r="I17" s="58">
        <v>21.4</v>
      </c>
      <c r="J17" s="46" t="s">
        <v>49</v>
      </c>
      <c r="K17" s="59" t="s">
        <v>115</v>
      </c>
      <c r="L17" s="57"/>
      <c r="M17" s="57" t="s">
        <v>97</v>
      </c>
      <c r="N17" s="57"/>
      <c r="O17" s="60" t="s">
        <v>88</v>
      </c>
      <c r="P17" s="57" t="s">
        <v>111</v>
      </c>
      <c r="Q17" s="61"/>
      <c r="R17" s="62" t="s">
        <v>116</v>
      </c>
      <c r="S17" s="45" t="s">
        <v>61</v>
      </c>
      <c r="T17" s="45" t="s">
        <v>51</v>
      </c>
      <c r="U17" s="63">
        <v>6</v>
      </c>
      <c r="V17" s="63">
        <v>1.4</v>
      </c>
      <c r="W17" s="63">
        <v>0.28000000000000003</v>
      </c>
      <c r="X17" s="63">
        <v>45</v>
      </c>
      <c r="Y17" s="63">
        <v>8</v>
      </c>
      <c r="Z17" s="64">
        <v>1.99</v>
      </c>
    </row>
    <row r="18" spans="1:26" s="14" customFormat="1" ht="25" customHeight="1" x14ac:dyDescent="0.3">
      <c r="A18" s="56" t="s">
        <v>117</v>
      </c>
      <c r="B18" s="56" t="s">
        <v>118</v>
      </c>
      <c r="C18" s="57">
        <v>100</v>
      </c>
      <c r="D18" s="56" t="s">
        <v>119</v>
      </c>
      <c r="E18" s="56" t="s">
        <v>120</v>
      </c>
      <c r="F18" s="56" t="s">
        <v>121</v>
      </c>
      <c r="G18" s="56" t="s">
        <v>122</v>
      </c>
      <c r="H18" s="58">
        <v>1.6</v>
      </c>
      <c r="I18" s="58">
        <v>2.5749504000000005</v>
      </c>
      <c r="J18" s="46" t="s">
        <v>49</v>
      </c>
      <c r="K18" s="59" t="s">
        <v>123</v>
      </c>
      <c r="L18" s="57" t="s">
        <v>124</v>
      </c>
      <c r="M18" s="57" t="s">
        <v>97</v>
      </c>
      <c r="N18" s="57"/>
      <c r="O18" s="60" t="s">
        <v>88</v>
      </c>
      <c r="P18" s="57" t="s">
        <v>111</v>
      </c>
      <c r="Q18" s="61"/>
      <c r="R18" s="62" t="s">
        <v>125</v>
      </c>
      <c r="S18" s="45" t="s">
        <v>89</v>
      </c>
      <c r="T18" s="45" t="s">
        <v>51</v>
      </c>
      <c r="U18" s="63">
        <v>2.0499999999999998</v>
      </c>
      <c r="V18" s="63">
        <v>1.5</v>
      </c>
      <c r="W18" s="63">
        <v>2.73</v>
      </c>
      <c r="X18" s="63">
        <v>8.25</v>
      </c>
      <c r="Y18" s="63">
        <v>2.65</v>
      </c>
      <c r="Z18" s="64">
        <v>6.02</v>
      </c>
    </row>
    <row r="19" spans="1:26" s="14" customFormat="1" ht="25" customHeight="1" x14ac:dyDescent="0.3">
      <c r="A19" s="56" t="s">
        <v>126</v>
      </c>
      <c r="B19" s="56" t="s">
        <v>127</v>
      </c>
      <c r="C19" s="57">
        <v>104</v>
      </c>
      <c r="D19" s="56" t="s">
        <v>128</v>
      </c>
      <c r="E19" s="56" t="s">
        <v>129</v>
      </c>
      <c r="F19" s="56" t="s">
        <v>130</v>
      </c>
      <c r="G19" s="56" t="s">
        <v>131</v>
      </c>
      <c r="H19" s="58">
        <v>4.4000000000000004</v>
      </c>
      <c r="I19" s="58">
        <v>7.081113600000001</v>
      </c>
      <c r="J19" s="46" t="s">
        <v>25</v>
      </c>
      <c r="K19" s="59" t="s">
        <v>132</v>
      </c>
      <c r="L19" s="57"/>
      <c r="M19" s="57" t="s">
        <v>97</v>
      </c>
      <c r="N19" s="57"/>
      <c r="O19" s="65" t="s">
        <v>133</v>
      </c>
      <c r="P19" s="57" t="s">
        <v>60</v>
      </c>
      <c r="Q19" s="61"/>
      <c r="R19" s="66" t="s">
        <v>134</v>
      </c>
      <c r="S19" s="45" t="s">
        <v>89</v>
      </c>
      <c r="T19" s="45" t="s">
        <v>51</v>
      </c>
      <c r="U19" s="63">
        <v>4</v>
      </c>
      <c r="V19" s="63">
        <v>4</v>
      </c>
      <c r="W19" s="63"/>
      <c r="X19" s="63"/>
      <c r="Y19" s="63">
        <v>10</v>
      </c>
      <c r="Z19" s="64"/>
    </row>
    <row r="20" spans="1:26" s="14" customFormat="1" ht="25" customHeight="1" x14ac:dyDescent="0.3">
      <c r="A20" s="56" t="s">
        <v>135</v>
      </c>
      <c r="B20" s="56" t="s">
        <v>136</v>
      </c>
      <c r="C20" s="57">
        <v>105</v>
      </c>
      <c r="D20" s="56" t="s">
        <v>137</v>
      </c>
      <c r="E20" s="56" t="s">
        <v>138</v>
      </c>
      <c r="F20" s="56" t="s">
        <v>139</v>
      </c>
      <c r="G20" s="56" t="s">
        <v>140</v>
      </c>
      <c r="H20" s="58">
        <v>1.95</v>
      </c>
      <c r="I20" s="58">
        <v>3.1382208</v>
      </c>
      <c r="J20" s="46" t="s">
        <v>49</v>
      </c>
      <c r="K20" s="59" t="s">
        <v>132</v>
      </c>
      <c r="L20" s="57"/>
      <c r="M20" s="57" t="s">
        <v>97</v>
      </c>
      <c r="N20" s="57"/>
      <c r="O20" s="60" t="s">
        <v>141</v>
      </c>
      <c r="P20" s="57" t="s">
        <v>60</v>
      </c>
      <c r="Q20" s="61">
        <v>1.1000000000000001</v>
      </c>
      <c r="R20" s="62" t="s">
        <v>142</v>
      </c>
      <c r="S20" s="45" t="s">
        <v>89</v>
      </c>
      <c r="T20" s="45" t="s">
        <v>51</v>
      </c>
      <c r="U20" s="63">
        <v>8</v>
      </c>
      <c r="V20" s="63">
        <v>4</v>
      </c>
      <c r="W20" s="63"/>
      <c r="X20" s="63">
        <v>55</v>
      </c>
      <c r="Y20" s="63">
        <v>10</v>
      </c>
      <c r="Z20" s="64"/>
    </row>
    <row r="21" spans="1:26" s="14" customFormat="1" ht="25" customHeight="1" x14ac:dyDescent="0.3">
      <c r="A21" s="56" t="s">
        <v>135</v>
      </c>
      <c r="B21" s="56" t="s">
        <v>143</v>
      </c>
      <c r="C21" s="57">
        <v>106</v>
      </c>
      <c r="D21" s="56" t="s">
        <v>144</v>
      </c>
      <c r="E21" s="56" t="s">
        <v>145</v>
      </c>
      <c r="F21" s="56" t="s">
        <v>146</v>
      </c>
      <c r="G21" s="56" t="s">
        <v>147</v>
      </c>
      <c r="H21" s="58">
        <v>1.5</v>
      </c>
      <c r="I21" s="58">
        <v>2.4140160000000002</v>
      </c>
      <c r="J21" s="46" t="s">
        <v>49</v>
      </c>
      <c r="K21" s="59" t="s">
        <v>148</v>
      </c>
      <c r="L21" s="57" t="s">
        <v>59</v>
      </c>
      <c r="M21" s="57" t="s">
        <v>97</v>
      </c>
      <c r="N21" s="57" t="s">
        <v>97</v>
      </c>
      <c r="O21" s="60" t="s">
        <v>149</v>
      </c>
      <c r="P21" s="57" t="s">
        <v>60</v>
      </c>
      <c r="Q21" s="61">
        <v>0.8</v>
      </c>
      <c r="R21" s="62" t="s">
        <v>150</v>
      </c>
      <c r="S21" s="45" t="s">
        <v>89</v>
      </c>
      <c r="T21" s="45" t="s">
        <v>51</v>
      </c>
      <c r="U21" s="63"/>
      <c r="V21" s="63">
        <v>3</v>
      </c>
      <c r="W21" s="63"/>
      <c r="X21" s="63"/>
      <c r="Y21" s="63">
        <v>7.5</v>
      </c>
      <c r="Z21" s="64"/>
    </row>
    <row r="22" spans="1:26" s="14" customFormat="1" ht="25" customHeight="1" x14ac:dyDescent="0.3">
      <c r="A22" s="56" t="s">
        <v>135</v>
      </c>
      <c r="B22" s="56" t="s">
        <v>151</v>
      </c>
      <c r="C22" s="57">
        <v>107</v>
      </c>
      <c r="D22" s="56" t="s">
        <v>144</v>
      </c>
      <c r="E22" s="56" t="s">
        <v>145</v>
      </c>
      <c r="F22" s="56" t="s">
        <v>146</v>
      </c>
      <c r="G22" s="56" t="s">
        <v>152</v>
      </c>
      <c r="H22" s="58">
        <v>1.24</v>
      </c>
      <c r="I22" s="58">
        <v>1.99558656</v>
      </c>
      <c r="J22" s="46" t="s">
        <v>49</v>
      </c>
      <c r="K22" s="59" t="s">
        <v>148</v>
      </c>
      <c r="L22" s="57" t="s">
        <v>153</v>
      </c>
      <c r="M22" s="57"/>
      <c r="N22" s="57" t="s">
        <v>97</v>
      </c>
      <c r="O22" s="60" t="s">
        <v>149</v>
      </c>
      <c r="P22" s="57" t="s">
        <v>60</v>
      </c>
      <c r="Q22" s="61"/>
      <c r="R22" s="62"/>
      <c r="S22" s="45" t="s">
        <v>89</v>
      </c>
      <c r="T22" s="45" t="s">
        <v>51</v>
      </c>
      <c r="U22" s="63"/>
      <c r="V22" s="63">
        <v>3</v>
      </c>
      <c r="W22" s="63"/>
      <c r="X22" s="63"/>
      <c r="Y22" s="63">
        <v>6.5</v>
      </c>
      <c r="Z22" s="64"/>
    </row>
    <row r="23" spans="1:26" s="14" customFormat="1" ht="25" customHeight="1" x14ac:dyDescent="0.3">
      <c r="A23" s="56" t="s">
        <v>154</v>
      </c>
      <c r="B23" s="56" t="s">
        <v>155</v>
      </c>
      <c r="C23" s="57">
        <v>122</v>
      </c>
      <c r="D23" s="56" t="s">
        <v>156</v>
      </c>
      <c r="E23" s="56" t="s">
        <v>157</v>
      </c>
      <c r="F23" s="56" t="s">
        <v>158</v>
      </c>
      <c r="G23" s="56" t="s">
        <v>159</v>
      </c>
      <c r="H23" s="58">
        <v>1.88</v>
      </c>
      <c r="I23" s="58">
        <v>3.02556672</v>
      </c>
      <c r="J23" s="46" t="s">
        <v>49</v>
      </c>
      <c r="K23" s="59" t="s">
        <v>115</v>
      </c>
      <c r="L23" s="57" t="s">
        <v>153</v>
      </c>
      <c r="M23" s="57"/>
      <c r="N23" s="57"/>
      <c r="O23" s="60" t="s">
        <v>88</v>
      </c>
      <c r="P23" s="57" t="s">
        <v>60</v>
      </c>
      <c r="Q23" s="61"/>
      <c r="R23" s="62" t="s">
        <v>160</v>
      </c>
      <c r="S23" s="45" t="s">
        <v>89</v>
      </c>
      <c r="T23" s="45" t="s">
        <v>63</v>
      </c>
      <c r="U23" s="63">
        <v>16</v>
      </c>
      <c r="V23" s="63">
        <v>11.75</v>
      </c>
      <c r="W23" s="67" t="s">
        <v>161</v>
      </c>
      <c r="X23" s="63">
        <v>132</v>
      </c>
      <c r="Y23" s="63">
        <v>33</v>
      </c>
      <c r="Z23" s="68" t="s">
        <v>161</v>
      </c>
    </row>
    <row r="24" spans="1:26" s="14" customFormat="1" ht="25" customHeight="1" x14ac:dyDescent="0.3">
      <c r="A24" s="56" t="s">
        <v>154</v>
      </c>
      <c r="B24" s="56" t="s">
        <v>162</v>
      </c>
      <c r="C24" s="57">
        <v>123</v>
      </c>
      <c r="D24" s="56" t="s">
        <v>156</v>
      </c>
      <c r="E24" s="56" t="s">
        <v>163</v>
      </c>
      <c r="F24" s="56" t="s">
        <v>164</v>
      </c>
      <c r="G24" s="56" t="s">
        <v>165</v>
      </c>
      <c r="H24" s="58">
        <v>2.2000000000000002</v>
      </c>
      <c r="I24" s="58">
        <v>3.5405568000000005</v>
      </c>
      <c r="J24" s="46" t="s">
        <v>49</v>
      </c>
      <c r="K24" s="59" t="s">
        <v>166</v>
      </c>
      <c r="L24" s="57" t="s">
        <v>153</v>
      </c>
      <c r="M24" s="57"/>
      <c r="N24" s="57"/>
      <c r="O24" s="60" t="s">
        <v>88</v>
      </c>
      <c r="P24" s="57" t="s">
        <v>60</v>
      </c>
      <c r="Q24" s="61"/>
      <c r="R24" s="62" t="s">
        <v>160</v>
      </c>
      <c r="S24" s="45" t="s">
        <v>89</v>
      </c>
      <c r="T24" s="45" t="s">
        <v>63</v>
      </c>
      <c r="U24" s="63">
        <v>16</v>
      </c>
      <c r="V24" s="63">
        <v>11.75</v>
      </c>
      <c r="W24" s="67" t="s">
        <v>161</v>
      </c>
      <c r="X24" s="63">
        <v>132</v>
      </c>
      <c r="Y24" s="63">
        <v>33</v>
      </c>
      <c r="Z24" s="68" t="s">
        <v>161</v>
      </c>
    </row>
    <row r="25" spans="1:26" s="14" customFormat="1" ht="25" customHeight="1" x14ac:dyDescent="0.3">
      <c r="A25" s="56" t="s">
        <v>154</v>
      </c>
      <c r="B25" s="56" t="s">
        <v>167</v>
      </c>
      <c r="C25" s="57">
        <v>124</v>
      </c>
      <c r="D25" s="56" t="s">
        <v>156</v>
      </c>
      <c r="E25" s="56" t="s">
        <v>168</v>
      </c>
      <c r="F25" s="56" t="s">
        <v>158</v>
      </c>
      <c r="G25" s="56" t="s">
        <v>169</v>
      </c>
      <c r="H25" s="58">
        <v>1.58</v>
      </c>
      <c r="I25" s="58">
        <v>2.5427635200000003</v>
      </c>
      <c r="J25" s="46" t="s">
        <v>49</v>
      </c>
      <c r="K25" s="59" t="s">
        <v>170</v>
      </c>
      <c r="L25" s="57" t="s">
        <v>153</v>
      </c>
      <c r="M25" s="57"/>
      <c r="N25" s="57"/>
      <c r="O25" s="60" t="s">
        <v>88</v>
      </c>
      <c r="P25" s="57" t="s">
        <v>111</v>
      </c>
      <c r="Q25" s="61"/>
      <c r="R25" s="62" t="s">
        <v>160</v>
      </c>
      <c r="S25" s="45" t="s">
        <v>89</v>
      </c>
      <c r="T25" s="45" t="s">
        <v>63</v>
      </c>
      <c r="U25" s="63">
        <v>16</v>
      </c>
      <c r="V25" s="63">
        <v>11.75</v>
      </c>
      <c r="W25" s="67" t="s">
        <v>161</v>
      </c>
      <c r="X25" s="63">
        <v>132</v>
      </c>
      <c r="Y25" s="63">
        <v>33</v>
      </c>
      <c r="Z25" s="68" t="s">
        <v>161</v>
      </c>
    </row>
    <row r="26" spans="1:26" s="14" customFormat="1" ht="25" customHeight="1" x14ac:dyDescent="0.3">
      <c r="A26" s="56" t="s">
        <v>171</v>
      </c>
      <c r="B26" s="56" t="s">
        <v>172</v>
      </c>
      <c r="C26" s="57">
        <v>128</v>
      </c>
      <c r="D26" s="56" t="s">
        <v>173</v>
      </c>
      <c r="E26" s="62" t="s">
        <v>268</v>
      </c>
      <c r="F26" s="56" t="s">
        <v>85</v>
      </c>
      <c r="G26" s="56" t="s">
        <v>174</v>
      </c>
      <c r="H26" s="58">
        <v>6.83</v>
      </c>
      <c r="I26" s="58">
        <v>10.99</v>
      </c>
      <c r="J26" s="46" t="s">
        <v>49</v>
      </c>
      <c r="K26" s="59" t="s">
        <v>170</v>
      </c>
      <c r="L26" s="57" t="s">
        <v>59</v>
      </c>
      <c r="M26" s="57"/>
      <c r="N26" s="57"/>
      <c r="O26" s="60" t="s">
        <v>175</v>
      </c>
      <c r="P26" s="57" t="s">
        <v>60</v>
      </c>
      <c r="Q26" s="61"/>
      <c r="R26" s="62" t="s">
        <v>269</v>
      </c>
      <c r="S26" s="45" t="s">
        <v>89</v>
      </c>
      <c r="T26" s="45" t="s">
        <v>51</v>
      </c>
      <c r="U26" s="63">
        <v>3</v>
      </c>
      <c r="V26" s="63">
        <v>1</v>
      </c>
      <c r="W26" s="63">
        <v>0.13</v>
      </c>
      <c r="X26" s="63">
        <v>31.5</v>
      </c>
      <c r="Y26" s="63">
        <v>10</v>
      </c>
      <c r="Z26" s="64">
        <v>2.4700000000000002</v>
      </c>
    </row>
    <row r="27" spans="1:26" s="14" customFormat="1" ht="25" customHeight="1" x14ac:dyDescent="0.3">
      <c r="A27" s="56" t="s">
        <v>171</v>
      </c>
      <c r="B27" s="56" t="s">
        <v>176</v>
      </c>
      <c r="C27" s="57">
        <v>129</v>
      </c>
      <c r="D27" s="56" t="s">
        <v>173</v>
      </c>
      <c r="E27" s="56" t="s">
        <v>270</v>
      </c>
      <c r="F27" s="56" t="s">
        <v>85</v>
      </c>
      <c r="G27" s="56" t="s">
        <v>177</v>
      </c>
      <c r="H27" s="58">
        <v>0.9</v>
      </c>
      <c r="I27" s="58">
        <v>1.45</v>
      </c>
      <c r="J27" s="46" t="s">
        <v>49</v>
      </c>
      <c r="K27" s="59" t="s">
        <v>58</v>
      </c>
      <c r="L27" s="57" t="s">
        <v>59</v>
      </c>
      <c r="M27" s="57"/>
      <c r="N27" s="57"/>
      <c r="O27" s="60" t="s">
        <v>175</v>
      </c>
      <c r="P27" s="57" t="s">
        <v>60</v>
      </c>
      <c r="Q27" s="61"/>
      <c r="R27" s="62" t="s">
        <v>269</v>
      </c>
      <c r="S27" s="45" t="s">
        <v>89</v>
      </c>
      <c r="T27" s="45" t="s">
        <v>51</v>
      </c>
      <c r="U27" s="63">
        <v>3</v>
      </c>
      <c r="V27" s="63">
        <v>1</v>
      </c>
      <c r="W27" s="63">
        <v>0.81</v>
      </c>
      <c r="X27" s="63">
        <v>31.5</v>
      </c>
      <c r="Y27" s="63">
        <v>10</v>
      </c>
      <c r="Z27" s="64">
        <v>14.63</v>
      </c>
    </row>
    <row r="28" spans="1:26" s="14" customFormat="1" ht="25" customHeight="1" x14ac:dyDescent="0.3">
      <c r="A28" s="56" t="s">
        <v>171</v>
      </c>
      <c r="B28" s="56" t="s">
        <v>278</v>
      </c>
      <c r="C28" s="57">
        <v>407</v>
      </c>
      <c r="D28" s="56" t="s">
        <v>173</v>
      </c>
      <c r="E28" s="56" t="s">
        <v>271</v>
      </c>
      <c r="F28" s="56" t="s">
        <v>85</v>
      </c>
      <c r="G28" s="56" t="s">
        <v>272</v>
      </c>
      <c r="H28" s="58">
        <v>4.4000000000000004</v>
      </c>
      <c r="I28" s="58">
        <v>7.08</v>
      </c>
      <c r="J28" s="46" t="s">
        <v>49</v>
      </c>
      <c r="K28" s="59">
        <v>295</v>
      </c>
      <c r="L28" s="57" t="s">
        <v>59</v>
      </c>
      <c r="M28" s="57"/>
      <c r="N28" s="57"/>
      <c r="O28" s="60" t="s">
        <v>187</v>
      </c>
      <c r="P28" s="57" t="s">
        <v>60</v>
      </c>
      <c r="Q28" s="61"/>
      <c r="R28" s="62" t="s">
        <v>269</v>
      </c>
      <c r="S28" s="45" t="s">
        <v>89</v>
      </c>
      <c r="T28" s="45" t="s">
        <v>51</v>
      </c>
      <c r="U28" s="63">
        <v>3</v>
      </c>
      <c r="V28" s="63">
        <v>1</v>
      </c>
      <c r="W28" s="63"/>
      <c r="X28" s="63">
        <v>31.5</v>
      </c>
      <c r="Y28" s="63">
        <v>10</v>
      </c>
      <c r="Z28" s="64"/>
    </row>
    <row r="29" spans="1:26" s="14" customFormat="1" ht="25" customHeight="1" x14ac:dyDescent="0.3">
      <c r="A29" s="56" t="s">
        <v>171</v>
      </c>
      <c r="B29" s="56" t="s">
        <v>178</v>
      </c>
      <c r="C29" s="57">
        <v>130</v>
      </c>
      <c r="D29" s="56" t="s">
        <v>179</v>
      </c>
      <c r="E29" s="56" t="s">
        <v>273</v>
      </c>
      <c r="F29" s="56" t="s">
        <v>85</v>
      </c>
      <c r="G29" s="56" t="s">
        <v>274</v>
      </c>
      <c r="H29" s="58">
        <v>1.91</v>
      </c>
      <c r="I29" s="58">
        <v>3.0731899999999999</v>
      </c>
      <c r="J29" s="46" t="s">
        <v>49</v>
      </c>
      <c r="K29" s="59" t="s">
        <v>180</v>
      </c>
      <c r="L29" s="57" t="s">
        <v>59</v>
      </c>
      <c r="M29" s="57"/>
      <c r="N29" s="57"/>
      <c r="O29" s="60" t="s">
        <v>88</v>
      </c>
      <c r="P29" s="57" t="s">
        <v>60</v>
      </c>
      <c r="Q29" s="61"/>
      <c r="R29" s="62" t="s">
        <v>160</v>
      </c>
      <c r="S29" s="45" t="s">
        <v>89</v>
      </c>
      <c r="T29" s="45" t="s">
        <v>51</v>
      </c>
      <c r="U29" s="63">
        <v>5</v>
      </c>
      <c r="V29" s="63">
        <v>5</v>
      </c>
      <c r="W29" s="63">
        <v>3.35</v>
      </c>
      <c r="X29" s="63">
        <v>45</v>
      </c>
      <c r="Y29" s="63">
        <v>7.5</v>
      </c>
      <c r="Z29" s="64">
        <v>60.69</v>
      </c>
    </row>
    <row r="30" spans="1:26" s="14" customFormat="1" ht="25" customHeight="1" x14ac:dyDescent="0.3">
      <c r="A30" s="56" t="s">
        <v>171</v>
      </c>
      <c r="B30" s="56" t="s">
        <v>181</v>
      </c>
      <c r="C30" s="57">
        <v>131</v>
      </c>
      <c r="D30" s="56" t="s">
        <v>179</v>
      </c>
      <c r="E30" s="56" t="s">
        <v>275</v>
      </c>
      <c r="F30" s="56" t="s">
        <v>85</v>
      </c>
      <c r="G30" s="56" t="s">
        <v>276</v>
      </c>
      <c r="H30" s="58">
        <v>5.7</v>
      </c>
      <c r="I30" s="58">
        <v>9.1713000000000005</v>
      </c>
      <c r="J30" s="46" t="s">
        <v>49</v>
      </c>
      <c r="K30" s="59" t="s">
        <v>182</v>
      </c>
      <c r="L30" s="57" t="s">
        <v>59</v>
      </c>
      <c r="M30" s="57"/>
      <c r="N30" s="57"/>
      <c r="O30" s="60" t="s">
        <v>88</v>
      </c>
      <c r="P30" s="57" t="s">
        <v>60</v>
      </c>
      <c r="Q30" s="61"/>
      <c r="R30" s="62" t="s">
        <v>160</v>
      </c>
      <c r="S30" s="45" t="s">
        <v>89</v>
      </c>
      <c r="T30" s="45" t="s">
        <v>51</v>
      </c>
      <c r="U30" s="63">
        <v>5</v>
      </c>
      <c r="V30" s="63">
        <v>5</v>
      </c>
      <c r="W30" s="63">
        <v>1.29</v>
      </c>
      <c r="X30" s="63">
        <v>45</v>
      </c>
      <c r="Y30" s="63">
        <v>7.5</v>
      </c>
      <c r="Z30" s="64">
        <v>14.57</v>
      </c>
    </row>
    <row r="31" spans="1:26" s="14" customFormat="1" ht="25" customHeight="1" x14ac:dyDescent="0.3">
      <c r="A31" s="56" t="s">
        <v>171</v>
      </c>
      <c r="B31" s="56" t="s">
        <v>183</v>
      </c>
      <c r="C31" s="57">
        <v>132</v>
      </c>
      <c r="D31" s="56" t="s">
        <v>184</v>
      </c>
      <c r="E31" s="56" t="s">
        <v>277</v>
      </c>
      <c r="F31" s="56" t="s">
        <v>85</v>
      </c>
      <c r="G31" s="56" t="s">
        <v>185</v>
      </c>
      <c r="H31" s="58">
        <v>1.2</v>
      </c>
      <c r="I31" s="58">
        <v>1.9312128</v>
      </c>
      <c r="J31" s="46" t="s">
        <v>49</v>
      </c>
      <c r="K31" s="59" t="s">
        <v>186</v>
      </c>
      <c r="L31" s="57"/>
      <c r="M31" s="57" t="s">
        <v>97</v>
      </c>
      <c r="N31" s="57"/>
      <c r="O31" s="60" t="s">
        <v>187</v>
      </c>
      <c r="P31" s="57" t="s">
        <v>60</v>
      </c>
      <c r="Q31" s="61"/>
      <c r="R31" s="62"/>
      <c r="S31" s="45" t="s">
        <v>89</v>
      </c>
      <c r="T31" s="45"/>
      <c r="U31" s="63">
        <v>3</v>
      </c>
      <c r="V31" s="63">
        <v>2.2000000000000002</v>
      </c>
      <c r="W31" s="63"/>
      <c r="X31" s="63">
        <v>5.45</v>
      </c>
      <c r="Y31" s="63">
        <v>4.6500000000000004</v>
      </c>
      <c r="Z31" s="64"/>
    </row>
    <row r="32" spans="1:26" s="14" customFormat="1" ht="25" customHeight="1" x14ac:dyDescent="0.3">
      <c r="A32" s="56" t="s">
        <v>188</v>
      </c>
      <c r="B32" s="56" t="s">
        <v>189</v>
      </c>
      <c r="C32" s="57">
        <v>157</v>
      </c>
      <c r="D32" s="56" t="s">
        <v>190</v>
      </c>
      <c r="E32" s="56" t="s">
        <v>191</v>
      </c>
      <c r="F32" s="56" t="s">
        <v>192</v>
      </c>
      <c r="G32" s="56" t="s">
        <v>193</v>
      </c>
      <c r="H32" s="58">
        <v>1.2</v>
      </c>
      <c r="I32" s="58">
        <v>1.9312128</v>
      </c>
      <c r="J32" s="46" t="s">
        <v>49</v>
      </c>
      <c r="K32" s="59" t="s">
        <v>194</v>
      </c>
      <c r="L32" s="57" t="s">
        <v>69</v>
      </c>
      <c r="M32" s="57"/>
      <c r="N32" s="57"/>
      <c r="O32" s="60" t="s">
        <v>88</v>
      </c>
      <c r="P32" s="57" t="s">
        <v>60</v>
      </c>
      <c r="Q32" s="61"/>
      <c r="R32" s="62" t="s">
        <v>195</v>
      </c>
      <c r="S32" s="45" t="s">
        <v>89</v>
      </c>
      <c r="T32" s="45" t="s">
        <v>51</v>
      </c>
      <c r="U32" s="63">
        <v>1.75</v>
      </c>
      <c r="V32" s="63">
        <v>0.95</v>
      </c>
      <c r="W32" s="63">
        <v>0.53</v>
      </c>
      <c r="X32" s="63">
        <v>5</v>
      </c>
      <c r="Y32" s="63">
        <v>1.9</v>
      </c>
      <c r="Z32" s="64">
        <v>2.72</v>
      </c>
    </row>
    <row r="33" spans="1:29" s="14" customFormat="1" ht="25" customHeight="1" x14ac:dyDescent="0.3">
      <c r="A33" s="56" t="s">
        <v>188</v>
      </c>
      <c r="B33" s="56" t="s">
        <v>196</v>
      </c>
      <c r="C33" s="57">
        <v>158</v>
      </c>
      <c r="D33" s="56" t="s">
        <v>190</v>
      </c>
      <c r="E33" s="56" t="s">
        <v>197</v>
      </c>
      <c r="F33" s="56" t="s">
        <v>192</v>
      </c>
      <c r="G33" s="56" t="s">
        <v>191</v>
      </c>
      <c r="H33" s="58">
        <v>1.2</v>
      </c>
      <c r="I33" s="58">
        <v>1.9312128</v>
      </c>
      <c r="J33" s="46" t="s">
        <v>49</v>
      </c>
      <c r="K33" s="59" t="s">
        <v>194</v>
      </c>
      <c r="L33" s="57" t="s">
        <v>198</v>
      </c>
      <c r="M33" s="57"/>
      <c r="N33" s="57"/>
      <c r="O33" s="60" t="s">
        <v>88</v>
      </c>
      <c r="P33" s="57" t="s">
        <v>60</v>
      </c>
      <c r="Q33" s="61"/>
      <c r="R33" s="62" t="s">
        <v>199</v>
      </c>
      <c r="S33" s="45" t="s">
        <v>89</v>
      </c>
      <c r="T33" s="45" t="s">
        <v>51</v>
      </c>
      <c r="U33" s="63">
        <v>1.75</v>
      </c>
      <c r="V33" s="63">
        <v>0.95</v>
      </c>
      <c r="W33" s="63">
        <v>0.59</v>
      </c>
      <c r="X33" s="63">
        <v>5</v>
      </c>
      <c r="Y33" s="63">
        <v>1.9</v>
      </c>
      <c r="Z33" s="64">
        <v>2.41</v>
      </c>
    </row>
    <row r="34" spans="1:29" s="14" customFormat="1" ht="25" customHeight="1" x14ac:dyDescent="0.3">
      <c r="A34" s="56" t="s">
        <v>188</v>
      </c>
      <c r="B34" s="56" t="s">
        <v>260</v>
      </c>
      <c r="C34" s="57">
        <v>159</v>
      </c>
      <c r="D34" s="56" t="s">
        <v>190</v>
      </c>
      <c r="E34" s="56" t="s">
        <v>200</v>
      </c>
      <c r="F34" s="56" t="s">
        <v>158</v>
      </c>
      <c r="G34" s="56" t="s">
        <v>201</v>
      </c>
      <c r="H34" s="58">
        <v>3.7</v>
      </c>
      <c r="I34" s="58">
        <v>5.9545728000000011</v>
      </c>
      <c r="J34" s="46" t="s">
        <v>49</v>
      </c>
      <c r="K34" s="59" t="s">
        <v>202</v>
      </c>
      <c r="L34" s="57" t="s">
        <v>198</v>
      </c>
      <c r="M34" s="57"/>
      <c r="N34" s="57"/>
      <c r="O34" s="60" t="s">
        <v>88</v>
      </c>
      <c r="P34" s="57" t="s">
        <v>60</v>
      </c>
      <c r="Q34" s="61"/>
      <c r="R34" s="62" t="s">
        <v>203</v>
      </c>
      <c r="S34" s="45" t="s">
        <v>89</v>
      </c>
      <c r="T34" s="45" t="s">
        <v>51</v>
      </c>
      <c r="U34" s="63">
        <v>13.75</v>
      </c>
      <c r="V34" s="63">
        <v>4.75</v>
      </c>
      <c r="W34" s="63">
        <v>1.22</v>
      </c>
      <c r="X34" s="63">
        <v>49.25</v>
      </c>
      <c r="Y34" s="63">
        <v>7.38</v>
      </c>
      <c r="Z34" s="64">
        <v>4.6399999999999997</v>
      </c>
    </row>
    <row r="35" spans="1:29" s="14" customFormat="1" ht="54.75" customHeight="1" x14ac:dyDescent="0.3">
      <c r="A35" s="56" t="s">
        <v>188</v>
      </c>
      <c r="B35" s="56" t="s">
        <v>204</v>
      </c>
      <c r="C35" s="57">
        <v>160</v>
      </c>
      <c r="D35" s="56" t="s">
        <v>205</v>
      </c>
      <c r="E35" s="56" t="s">
        <v>206</v>
      </c>
      <c r="F35" s="56" t="s">
        <v>158</v>
      </c>
      <c r="G35" s="56" t="s">
        <v>207</v>
      </c>
      <c r="H35" s="58">
        <v>2.7</v>
      </c>
      <c r="I35" s="58">
        <v>4.345228800000001</v>
      </c>
      <c r="J35" s="46" t="s">
        <v>49</v>
      </c>
      <c r="K35" s="59" t="s">
        <v>208</v>
      </c>
      <c r="L35" s="57" t="s">
        <v>153</v>
      </c>
      <c r="M35" s="57"/>
      <c r="N35" s="57"/>
      <c r="O35" s="60" t="s">
        <v>88</v>
      </c>
      <c r="P35" s="57" t="s">
        <v>60</v>
      </c>
      <c r="Q35" s="61"/>
      <c r="R35" s="62" t="s">
        <v>209</v>
      </c>
      <c r="S35" s="45" t="s">
        <v>89</v>
      </c>
      <c r="T35" s="45" t="s">
        <v>51</v>
      </c>
      <c r="U35" s="63">
        <v>1.5</v>
      </c>
      <c r="V35" s="63">
        <v>1</v>
      </c>
      <c r="W35" s="63">
        <v>0.26</v>
      </c>
      <c r="X35" s="63">
        <v>15</v>
      </c>
      <c r="Y35" s="63">
        <v>7.5</v>
      </c>
      <c r="Z35" s="64">
        <v>1.84</v>
      </c>
    </row>
    <row r="36" spans="1:29" s="14" customFormat="1" ht="25" customHeight="1" x14ac:dyDescent="0.3">
      <c r="A36" s="56" t="s">
        <v>188</v>
      </c>
      <c r="B36" s="56" t="s">
        <v>210</v>
      </c>
      <c r="C36" s="57">
        <v>161</v>
      </c>
      <c r="D36" s="56" t="s">
        <v>211</v>
      </c>
      <c r="E36" s="56" t="s">
        <v>212</v>
      </c>
      <c r="F36" s="56" t="s">
        <v>213</v>
      </c>
      <c r="G36" s="56" t="s">
        <v>214</v>
      </c>
      <c r="H36" s="58">
        <v>2.7</v>
      </c>
      <c r="I36" s="58">
        <v>4.345228800000001</v>
      </c>
      <c r="J36" s="46" t="s">
        <v>49</v>
      </c>
      <c r="K36" s="59" t="s">
        <v>166</v>
      </c>
      <c r="L36" s="57"/>
      <c r="M36" s="57" t="s">
        <v>97</v>
      </c>
      <c r="N36" s="57"/>
      <c r="O36" s="60" t="s">
        <v>88</v>
      </c>
      <c r="P36" s="57" t="s">
        <v>60</v>
      </c>
      <c r="Q36" s="61"/>
      <c r="R36" s="62"/>
      <c r="S36" s="45" t="s">
        <v>89</v>
      </c>
      <c r="T36" s="45" t="s">
        <v>51</v>
      </c>
      <c r="U36" s="63">
        <v>8</v>
      </c>
      <c r="V36" s="63">
        <v>5.54</v>
      </c>
      <c r="W36" s="63">
        <v>2.31</v>
      </c>
      <c r="X36" s="63">
        <v>98</v>
      </c>
      <c r="Y36" s="63">
        <v>10</v>
      </c>
      <c r="Z36" s="64">
        <v>5.24</v>
      </c>
    </row>
    <row r="37" spans="1:29" s="14" customFormat="1" ht="25" customHeight="1" x14ac:dyDescent="0.3">
      <c r="A37" s="56" t="s">
        <v>188</v>
      </c>
      <c r="B37" s="56" t="s">
        <v>215</v>
      </c>
      <c r="C37" s="57">
        <v>162</v>
      </c>
      <c r="D37" s="56" t="s">
        <v>211</v>
      </c>
      <c r="E37" s="56" t="s">
        <v>212</v>
      </c>
      <c r="F37" s="56" t="s">
        <v>213</v>
      </c>
      <c r="G37" s="56" t="s">
        <v>214</v>
      </c>
      <c r="H37" s="58">
        <v>1.9</v>
      </c>
      <c r="I37" s="58">
        <v>3.0577535999999998</v>
      </c>
      <c r="J37" s="46" t="s">
        <v>49</v>
      </c>
      <c r="K37" s="59" t="s">
        <v>216</v>
      </c>
      <c r="L37" s="57"/>
      <c r="M37" s="57" t="s">
        <v>97</v>
      </c>
      <c r="N37" s="57"/>
      <c r="O37" s="60" t="s">
        <v>88</v>
      </c>
      <c r="P37" s="57" t="s">
        <v>60</v>
      </c>
      <c r="Q37" s="61"/>
      <c r="R37" s="62"/>
      <c r="S37" s="45" t="s">
        <v>89</v>
      </c>
      <c r="T37" s="45" t="s">
        <v>51</v>
      </c>
      <c r="U37" s="63">
        <v>8</v>
      </c>
      <c r="V37" s="63">
        <v>5.54</v>
      </c>
      <c r="W37" s="63">
        <v>3.33</v>
      </c>
      <c r="X37" s="63">
        <v>98</v>
      </c>
      <c r="Y37" s="63">
        <v>10</v>
      </c>
      <c r="Z37" s="64">
        <v>9.2100000000000009</v>
      </c>
    </row>
    <row r="38" spans="1:29" s="14" customFormat="1" ht="25" customHeight="1" x14ac:dyDescent="0.3">
      <c r="A38" s="56" t="s">
        <v>188</v>
      </c>
      <c r="B38" s="56" t="s">
        <v>217</v>
      </c>
      <c r="C38" s="57">
        <v>163</v>
      </c>
      <c r="D38" s="56" t="s">
        <v>211</v>
      </c>
      <c r="E38" s="56" t="s">
        <v>212</v>
      </c>
      <c r="F38" s="56" t="s">
        <v>213</v>
      </c>
      <c r="G38" s="56" t="s">
        <v>214</v>
      </c>
      <c r="H38" s="58">
        <v>2.6</v>
      </c>
      <c r="I38" s="58">
        <v>4.1842944000000006</v>
      </c>
      <c r="J38" s="46" t="s">
        <v>49</v>
      </c>
      <c r="K38" s="59" t="s">
        <v>87</v>
      </c>
      <c r="L38" s="57"/>
      <c r="M38" s="57" t="s">
        <v>97</v>
      </c>
      <c r="N38" s="57"/>
      <c r="O38" s="60" t="s">
        <v>88</v>
      </c>
      <c r="P38" s="57" t="s">
        <v>60</v>
      </c>
      <c r="Q38" s="61"/>
      <c r="R38" s="62"/>
      <c r="S38" s="45" t="s">
        <v>89</v>
      </c>
      <c r="T38" s="45" t="s">
        <v>51</v>
      </c>
      <c r="U38" s="63">
        <v>8</v>
      </c>
      <c r="V38" s="63">
        <v>5.54</v>
      </c>
      <c r="W38" s="63">
        <v>2.46</v>
      </c>
      <c r="X38" s="63">
        <v>98</v>
      </c>
      <c r="Y38" s="63">
        <v>10</v>
      </c>
      <c r="Z38" s="64">
        <v>7.79</v>
      </c>
    </row>
    <row r="39" spans="1:29" s="14" customFormat="1" ht="25" customHeight="1" x14ac:dyDescent="0.3">
      <c r="A39" s="56" t="s">
        <v>188</v>
      </c>
      <c r="B39" s="56" t="s">
        <v>218</v>
      </c>
      <c r="C39" s="57">
        <v>164</v>
      </c>
      <c r="D39" s="56" t="s">
        <v>211</v>
      </c>
      <c r="E39" s="56" t="s">
        <v>219</v>
      </c>
      <c r="F39" s="56" t="s">
        <v>220</v>
      </c>
      <c r="G39" s="56" t="s">
        <v>221</v>
      </c>
      <c r="H39" s="58">
        <v>2.4</v>
      </c>
      <c r="I39" s="58">
        <v>3.8624255999999999</v>
      </c>
      <c r="J39" s="46" t="s">
        <v>49</v>
      </c>
      <c r="K39" s="59" t="s">
        <v>166</v>
      </c>
      <c r="L39" s="57"/>
      <c r="M39" s="57" t="s">
        <v>97</v>
      </c>
      <c r="N39" s="57"/>
      <c r="O39" s="60" t="s">
        <v>88</v>
      </c>
      <c r="P39" s="57" t="s">
        <v>60</v>
      </c>
      <c r="Q39" s="61"/>
      <c r="R39" s="62"/>
      <c r="S39" s="45" t="s">
        <v>89</v>
      </c>
      <c r="T39" s="45" t="s">
        <v>51</v>
      </c>
      <c r="U39" s="63">
        <v>16</v>
      </c>
      <c r="V39" s="63">
        <v>5.5</v>
      </c>
      <c r="W39" s="63">
        <v>2.12</v>
      </c>
      <c r="X39" s="63">
        <v>196</v>
      </c>
      <c r="Y39" s="63">
        <v>16.399999999999999</v>
      </c>
      <c r="Z39" s="64">
        <v>6.31</v>
      </c>
    </row>
    <row r="40" spans="1:29" s="14" customFormat="1" ht="25" customHeight="1" x14ac:dyDescent="0.3">
      <c r="A40" s="56" t="s">
        <v>188</v>
      </c>
      <c r="B40" s="56" t="s">
        <v>222</v>
      </c>
      <c r="C40" s="57">
        <v>165</v>
      </c>
      <c r="D40" s="56" t="s">
        <v>211</v>
      </c>
      <c r="E40" s="56" t="s">
        <v>223</v>
      </c>
      <c r="F40" s="56" t="s">
        <v>213</v>
      </c>
      <c r="G40" s="56" t="s">
        <v>223</v>
      </c>
      <c r="H40" s="58">
        <v>2.6</v>
      </c>
      <c r="I40" s="58">
        <v>4.1842944000000006</v>
      </c>
      <c r="J40" s="46" t="s">
        <v>49</v>
      </c>
      <c r="K40" s="59" t="s">
        <v>224</v>
      </c>
      <c r="L40" s="57"/>
      <c r="M40" s="57" t="s">
        <v>97</v>
      </c>
      <c r="N40" s="57"/>
      <c r="O40" s="60" t="s">
        <v>88</v>
      </c>
      <c r="P40" s="57" t="s">
        <v>111</v>
      </c>
      <c r="Q40" s="61"/>
      <c r="R40" s="62"/>
      <c r="S40" s="45" t="s">
        <v>89</v>
      </c>
      <c r="T40" s="45" t="s">
        <v>51</v>
      </c>
      <c r="U40" s="63">
        <v>8</v>
      </c>
      <c r="V40" s="63">
        <v>5.54</v>
      </c>
      <c r="W40" s="63">
        <v>2.33</v>
      </c>
      <c r="X40" s="63">
        <v>98</v>
      </c>
      <c r="Y40" s="63">
        <v>10</v>
      </c>
      <c r="Z40" s="64">
        <v>4.4400000000000004</v>
      </c>
    </row>
    <row r="41" spans="1:29" s="14" customFormat="1" ht="25" customHeight="1" x14ac:dyDescent="0.3">
      <c r="A41" s="56" t="s">
        <v>188</v>
      </c>
      <c r="B41" s="56" t="s">
        <v>225</v>
      </c>
      <c r="C41" s="57">
        <v>166</v>
      </c>
      <c r="D41" s="56" t="s">
        <v>211</v>
      </c>
      <c r="E41" s="56" t="s">
        <v>223</v>
      </c>
      <c r="F41" s="56" t="s">
        <v>213</v>
      </c>
      <c r="G41" s="56" t="s">
        <v>223</v>
      </c>
      <c r="H41" s="58">
        <v>2.1</v>
      </c>
      <c r="I41" s="58">
        <v>3.3796224000000006</v>
      </c>
      <c r="J41" s="46" t="s">
        <v>49</v>
      </c>
      <c r="K41" s="59" t="s">
        <v>226</v>
      </c>
      <c r="L41" s="57"/>
      <c r="M41" s="57" t="s">
        <v>97</v>
      </c>
      <c r="N41" s="57"/>
      <c r="O41" s="60" t="s">
        <v>88</v>
      </c>
      <c r="P41" s="57" t="s">
        <v>111</v>
      </c>
      <c r="Q41" s="61"/>
      <c r="R41" s="62"/>
      <c r="S41" s="45" t="s">
        <v>89</v>
      </c>
      <c r="T41" s="45" t="s">
        <v>51</v>
      </c>
      <c r="U41" s="63">
        <v>8</v>
      </c>
      <c r="V41" s="63">
        <v>5.54</v>
      </c>
      <c r="W41" s="63">
        <v>2.79</v>
      </c>
      <c r="X41" s="63">
        <v>98</v>
      </c>
      <c r="Y41" s="63">
        <v>10</v>
      </c>
      <c r="Z41" s="64">
        <v>5.54</v>
      </c>
    </row>
    <row r="42" spans="1:29" s="14" customFormat="1" ht="25" customHeight="1" x14ac:dyDescent="0.3">
      <c r="A42" s="56" t="s">
        <v>227</v>
      </c>
      <c r="B42" s="56" t="s">
        <v>228</v>
      </c>
      <c r="C42" s="57">
        <v>167</v>
      </c>
      <c r="D42" s="56" t="s">
        <v>229</v>
      </c>
      <c r="E42" s="56" t="s">
        <v>230</v>
      </c>
      <c r="F42" s="56" t="s">
        <v>231</v>
      </c>
      <c r="G42" s="56" t="s">
        <v>232</v>
      </c>
      <c r="H42" s="58">
        <v>5.2</v>
      </c>
      <c r="I42" s="58">
        <v>8.3685888000000013</v>
      </c>
      <c r="J42" s="46" t="s">
        <v>25</v>
      </c>
      <c r="K42" s="59" t="s">
        <v>233</v>
      </c>
      <c r="L42" s="57" t="s">
        <v>69</v>
      </c>
      <c r="M42" s="57"/>
      <c r="N42" s="57" t="s">
        <v>97</v>
      </c>
      <c r="O42" s="60"/>
      <c r="P42" s="57" t="s">
        <v>60</v>
      </c>
      <c r="Q42" s="61">
        <v>4.3</v>
      </c>
      <c r="R42" s="62"/>
      <c r="S42" s="45" t="s">
        <v>89</v>
      </c>
      <c r="T42" s="45" t="s">
        <v>51</v>
      </c>
      <c r="U42" s="63">
        <v>2.75</v>
      </c>
      <c r="V42" s="63">
        <v>2.75</v>
      </c>
      <c r="W42" s="63">
        <v>0.38</v>
      </c>
      <c r="X42" s="63">
        <v>14.75</v>
      </c>
      <c r="Y42" s="63">
        <v>2.75</v>
      </c>
      <c r="Z42" s="64">
        <v>2.2200000000000002</v>
      </c>
    </row>
    <row r="43" spans="1:29" s="14" customFormat="1" ht="25" customHeight="1" x14ac:dyDescent="0.3">
      <c r="A43" s="45" t="s">
        <v>227</v>
      </c>
      <c r="B43" s="45" t="s">
        <v>234</v>
      </c>
      <c r="C43" s="46">
        <v>168</v>
      </c>
      <c r="D43" s="45" t="s">
        <v>235</v>
      </c>
      <c r="E43" s="45" t="s">
        <v>236</v>
      </c>
      <c r="F43" s="69" t="s">
        <v>192</v>
      </c>
      <c r="G43" s="47" t="s">
        <v>237</v>
      </c>
      <c r="H43" s="58">
        <v>1.6</v>
      </c>
      <c r="I43" s="47">
        <v>2.5749504000000005</v>
      </c>
      <c r="J43" s="46" t="s">
        <v>49</v>
      </c>
      <c r="K43" s="48" t="s">
        <v>194</v>
      </c>
      <c r="L43" s="70" t="s">
        <v>59</v>
      </c>
      <c r="M43" s="71"/>
      <c r="N43" s="46"/>
      <c r="O43" s="49" t="s">
        <v>238</v>
      </c>
      <c r="P43" s="46" t="s">
        <v>60</v>
      </c>
      <c r="Q43" s="45">
        <v>0.6</v>
      </c>
      <c r="R43" s="72"/>
      <c r="S43" s="45" t="s">
        <v>89</v>
      </c>
      <c r="T43" s="45" t="s">
        <v>51</v>
      </c>
      <c r="U43" s="52">
        <v>3.75</v>
      </c>
      <c r="V43" s="52">
        <v>3.75</v>
      </c>
      <c r="W43" s="52">
        <v>2.0299999999999998</v>
      </c>
      <c r="X43" s="52">
        <v>99.5</v>
      </c>
      <c r="Y43" s="52">
        <v>3.75</v>
      </c>
      <c r="Z43" s="53">
        <v>11.75</v>
      </c>
    </row>
    <row r="44" spans="1:29" s="14" customFormat="1" ht="25" customHeight="1" x14ac:dyDescent="0.3">
      <c r="A44" s="45" t="s">
        <v>239</v>
      </c>
      <c r="B44" s="45" t="s">
        <v>240</v>
      </c>
      <c r="C44" s="46">
        <v>335</v>
      </c>
      <c r="D44" s="45" t="s">
        <v>241</v>
      </c>
      <c r="E44" s="45" t="s">
        <v>242</v>
      </c>
      <c r="F44" s="69" t="s">
        <v>243</v>
      </c>
      <c r="G44" s="47" t="s">
        <v>244</v>
      </c>
      <c r="H44" s="58">
        <v>0.7</v>
      </c>
      <c r="I44" s="47">
        <v>1.1299999999999999</v>
      </c>
      <c r="J44" s="46" t="s">
        <v>49</v>
      </c>
      <c r="K44" s="48">
        <v>264</v>
      </c>
      <c r="L44" s="46"/>
      <c r="M44" s="46" t="s">
        <v>245</v>
      </c>
      <c r="N44" s="46"/>
      <c r="O44" s="69" t="s">
        <v>187</v>
      </c>
      <c r="P44" s="46" t="s">
        <v>111</v>
      </c>
      <c r="Q44" s="46"/>
      <c r="R44" s="46"/>
      <c r="S44" s="69" t="s">
        <v>75</v>
      </c>
      <c r="T44" s="69" t="s">
        <v>63</v>
      </c>
      <c r="U44" s="48">
        <v>5.25</v>
      </c>
      <c r="V44" s="48">
        <v>1.65</v>
      </c>
      <c r="W44" s="46"/>
      <c r="X44" s="48">
        <v>11.09</v>
      </c>
      <c r="Y44" s="48">
        <v>4.9400000000000004</v>
      </c>
      <c r="Z44" s="46"/>
      <c r="AA44" s="73"/>
      <c r="AB44" s="73"/>
      <c r="AC44" s="73"/>
    </row>
    <row r="45" spans="1:29" x14ac:dyDescent="0.3">
      <c r="H45" s="9">
        <f>SUM(H8:H44)</f>
        <v>139.58199999999999</v>
      </c>
      <c r="Q45" s="8">
        <f>SUM(Q8:Q44)</f>
        <v>6.8</v>
      </c>
    </row>
    <row r="46" spans="1:29" x14ac:dyDescent="0.3">
      <c r="A46" s="8" t="s">
        <v>246</v>
      </c>
      <c r="H46" s="9">
        <f>H45-Q45</f>
        <v>132.78199999999998</v>
      </c>
      <c r="L46" s="74"/>
      <c r="Q46" s="9"/>
    </row>
    <row r="47" spans="1:29" x14ac:dyDescent="0.3">
      <c r="A47" s="8" t="s">
        <v>247</v>
      </c>
      <c r="L47" s="74"/>
    </row>
    <row r="48" spans="1:29" x14ac:dyDescent="0.3">
      <c r="A48" s="9" t="s">
        <v>248</v>
      </c>
      <c r="H48" s="9" t="s">
        <v>279</v>
      </c>
      <c r="I48" s="9">
        <f>H42+H19</f>
        <v>9.6000000000000014</v>
      </c>
      <c r="L48" s="75"/>
      <c r="P48" s="10" t="s">
        <v>279</v>
      </c>
      <c r="Q48" s="8">
        <v>4.3</v>
      </c>
    </row>
    <row r="49" spans="1:17" x14ac:dyDescent="0.3">
      <c r="A49" s="76" t="s">
        <v>249</v>
      </c>
      <c r="H49" s="9" t="s">
        <v>280</v>
      </c>
      <c r="I49" s="9">
        <f>H45-I48</f>
        <v>129.982</v>
      </c>
      <c r="L49" s="74"/>
      <c r="P49" s="10" t="s">
        <v>280</v>
      </c>
      <c r="Q49" s="8">
        <v>2.5</v>
      </c>
    </row>
    <row r="50" spans="1:17" x14ac:dyDescent="0.3">
      <c r="K50" s="77"/>
    </row>
  </sheetData>
  <mergeCells count="4">
    <mergeCell ref="L5:M5"/>
    <mergeCell ref="N5:O5"/>
    <mergeCell ref="H6:I6"/>
    <mergeCell ref="N6:O6"/>
  </mergeCells>
  <dataValidations disablePrompts="1" count="3">
    <dataValidation type="list" allowBlank="1" showInputMessage="1" showErrorMessage="1" errorTitle="Authority Source" error="Please select valid toll authority source" promptTitle="Authority Source" prompt="Please select toll authority source" sqref="S8:S43 S45:S50" xr:uid="{00000000-0002-0000-0000-000000000000}">
      <formula1>$AE$6:$AE$13</formula1>
    </dataValidation>
    <dataValidation type="list" allowBlank="1" showInputMessage="1" showErrorMessage="1" errorTitle="Toll Type" error="Please select valid toll type" promptTitle="Toll Type" prompt="Please select toll type" sqref="T8:T43" xr:uid="{00000000-0002-0000-0000-000001000000}">
      <formula1>$AF$6:$AF$8</formula1>
    </dataValidation>
    <dataValidation type="list" allowBlank="1" showInputMessage="1" showErrorMessage="1" errorTitle="Rural/Urban" error="Please select Rural, Urban, or Rural/Urban" promptTitle="Rural/Urban" prompt="Please select Rural, Urban, or Rural/Urban" sqref="J8:J43" xr:uid="{00000000-0002-0000-0000-000002000000}">
      <formula1>$AD$6:$AD$8</formula1>
    </dataValidation>
  </dataValidations>
  <printOptions horizontalCentered="1"/>
  <pageMargins left="0.25" right="0.25" top="1" bottom="1" header="0.5" footer="0.5"/>
  <pageSetup scale="21" orientation="landscape" r:id="rId1"/>
  <headerFooter alignWithMargins="0">
    <oddHeader>&amp;C&amp;18&amp;A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FE858C-9F48-471A-AE64-90CC8506115C}"/>
</file>

<file path=customXml/itemProps2.xml><?xml version="1.0" encoding="utf-8"?>
<ds:datastoreItem xmlns:ds="http://schemas.openxmlformats.org/officeDocument/2006/customXml" ds:itemID="{3AA0BEEE-9853-4F00-A1C0-609572BF724F}"/>
</file>

<file path=customXml/itemProps3.xml><?xml version="1.0" encoding="utf-8"?>
<ds:datastoreItem xmlns:ds="http://schemas.openxmlformats.org/officeDocument/2006/customXml" ds:itemID="{A6BE247D-8FE5-4BDC-A0A2-1EA7B12F9E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INTERSTATE TOLL BRIDGES TUNNEL </vt:lpstr>
      <vt:lpstr>'INTERSTATE TOLL BRIDGES TUNNEL '!Print_Area</vt:lpstr>
      <vt:lpstr>t1part1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Rozycki, Robert (FHWA)</cp:lastModifiedBy>
  <cp:lastPrinted>2022-05-02T14:01:59Z</cp:lastPrinted>
  <dcterms:created xsi:type="dcterms:W3CDTF">2018-03-08T20:26:08Z</dcterms:created>
  <dcterms:modified xsi:type="dcterms:W3CDTF">2022-05-02T14:03:27Z</dcterms:modified>
</cp:coreProperties>
</file>