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50" activeTab="0"/>
  </bookViews>
  <sheets>
    <sheet name="Bike ISI" sheetId="1" r:id="rId1"/>
  </sheets>
  <externalReferences>
    <externalReference r:id="rId4"/>
  </externalReferences>
  <definedNames>
    <definedName name="leftBL">'Bike ISI'!$E$9</definedName>
    <definedName name="leftINTERCEPT">'Bike ISI'!$E$4</definedName>
    <definedName name="leftLTCROSS">'Bike ISI'!$E$15</definedName>
    <definedName name="leftMAINADT">'Bike ISI'!$E$5</definedName>
    <definedName name="leftMAINHISPD">'Bike ISI'!$E$6</definedName>
    <definedName name="leftPARKING">'Bike ISI'!$E$12</definedName>
    <definedName name="leftSIGNAL">'Bike ISI'!$E$11</definedName>
    <definedName name="rightCROSSLNS">'Bike ISI'!$D$14</definedName>
    <definedName name="rightINTERCEPT">'Bike ISI'!$D$4</definedName>
    <definedName name="rightMAINADT">'Bike ISI'!$D$5</definedName>
    <definedName name="rightPARKING">'Bike ISI'!$D$12</definedName>
    <definedName name="rightRTCROSS">'Bike ISI'!$D$13</definedName>
    <definedName name="thruCROSSADT">'Bike ISI'!$C$10</definedName>
    <definedName name="thruINTERCEPT">'Bike ISI'!$C$4</definedName>
    <definedName name="thruMAINADT">'Bike ISI'!$C$5</definedName>
    <definedName name="thruMAINHISPD">'Bike ISI'!$C$6</definedName>
    <definedName name="thruPARKING">'Bike ISI'!$C$12</definedName>
    <definedName name="thruRTLANES">'Bike ISI'!$C$8</definedName>
    <definedName name="thruSIGNAL">'Bike ISI'!$C$11</definedName>
    <definedName name="thruTURNVEH">'Bike ISI'!$C$7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<sst xmlns="http://schemas.openxmlformats.org/spreadsheetml/2006/main" count="37" uniqueCount="37">
  <si>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Intercept</t>
  </si>
  <si>
    <t>Coefficient (thru model)</t>
  </si>
  <si>
    <t>Coefficient (right turn)</t>
  </si>
  <si>
    <t>Coefficient (left turn)</t>
  </si>
  <si>
    <t>MAINADT</t>
  </si>
  <si>
    <t>MAINHISPD</t>
  </si>
  <si>
    <t>TURNVEH</t>
  </si>
  <si>
    <t>RTLANES</t>
  </si>
  <si>
    <t>BL</t>
  </si>
  <si>
    <t>CROSSADT</t>
  </si>
  <si>
    <t>NOBL</t>
  </si>
  <si>
    <t>SIGNAL</t>
  </si>
  <si>
    <t>PARKING</t>
  </si>
  <si>
    <t>RTCROSS</t>
  </si>
  <si>
    <t>CROSSLNS</t>
  </si>
  <si>
    <t>LTCROSS</t>
  </si>
  <si>
    <t>Main Street ADT</t>
  </si>
  <si>
    <t>Cross street traffic volume</t>
  </si>
  <si>
    <t>Number of through lanes on cross street</t>
  </si>
  <si>
    <t>Number of right turn traffic lanes on main street approach</t>
  </si>
  <si>
    <t>Number of traffic lanes for cyclists to cross to make a right turn</t>
  </si>
  <si>
    <t>Number of traffic lanes for cyclists to cross to make a left turn</t>
  </si>
  <si>
    <t>Bike lane present (1=yes, 0=no)</t>
  </si>
  <si>
    <t>Presence of turning vehicle traffic across the path of through cyclists (1=yes, 0=no)</t>
  </si>
  <si>
    <t>Main street speed limit ≥ 35 mph (1=yes, 0=no)</t>
  </si>
  <si>
    <t>Traffic signal at intersection (1=yes, 0=no)</t>
  </si>
  <si>
    <t>On-street parking on main street approach (1=yes, 0=no)</t>
  </si>
  <si>
    <t>No bike lane present (1=yes, 0=no)</t>
  </si>
  <si>
    <t>Safety Index Through Value =</t>
  </si>
  <si>
    <t>Safety Index Right Turn Value =</t>
  </si>
  <si>
    <t>Safety Index Left Turn Value =</t>
  </si>
  <si>
    <t>Approach 1</t>
  </si>
  <si>
    <t>Approach 2</t>
  </si>
  <si>
    <t>Approach 3</t>
  </si>
  <si>
    <t>Approach 4</t>
  </si>
  <si>
    <t>Name of approach leg</t>
  </si>
  <si>
    <t>Bike ISI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</si>
</sst>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3" borderId="1" xfId="0" applyFill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vertical="top" wrapText="1"/>
      <protection/>
    </xf>
    <xf numFmtId="164" fontId="0" fillId="2" borderId="0" xfId="0" applyNumberFormat="1" applyFill="1" applyBorder="1" applyAlignment="1" applyProtection="1">
      <alignment/>
      <protection/>
    </xf>
    <xf numFmtId="1" fontId="0" fillId="3" borderId="0" xfId="0" applyNumberForma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65" fontId="1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20</xdr:row>
      <xdr:rowOff>123825</xdr:rowOff>
    </xdr:from>
    <xdr:to>
      <xdr:col>7</xdr:col>
      <xdr:colOff>219075</xdr:colOff>
      <xdr:row>38</xdr:row>
      <xdr:rowOff>57150</xdr:rowOff>
    </xdr:to>
    <xdr:grpSp>
      <xdr:nvGrpSpPr>
        <xdr:cNvPr id="1" name="Group 105"/>
        <xdr:cNvGrpSpPr>
          <a:grpSpLocks/>
        </xdr:cNvGrpSpPr>
      </xdr:nvGrpSpPr>
      <xdr:grpSpPr>
        <a:xfrm>
          <a:off x="609600" y="5334000"/>
          <a:ext cx="5772150" cy="2847975"/>
          <a:chOff x="64" y="564"/>
          <a:chExt cx="598" cy="299"/>
        </a:xfrm>
        <a:solidFill>
          <a:srgbClr val="FFFFFF"/>
        </a:solidFill>
      </xdr:grpSpPr>
      <xdr:grpSp>
        <xdr:nvGrpSpPr>
          <xdr:cNvPr id="2" name="Group 61"/>
          <xdr:cNvGrpSpPr>
            <a:grpSpLocks noChangeAspect="1"/>
          </xdr:cNvGrpSpPr>
        </xdr:nvGrpSpPr>
        <xdr:grpSpPr>
          <a:xfrm>
            <a:off x="64" y="566"/>
            <a:ext cx="97" cy="105"/>
            <a:chOff x="63" y="379"/>
            <a:chExt cx="105" cy="104"/>
          </a:xfrm>
          <a:solidFill>
            <a:srgbClr val="FFFFFF"/>
          </a:solidFill>
        </xdr:grpSpPr>
        <xdr:sp>
          <xdr:nvSpPr>
            <xdr:cNvPr id="3" name="Line 62"/>
            <xdr:cNvSpPr>
              <a:spLocks noChangeAspect="1"/>
            </xdr:cNvSpPr>
          </xdr:nvSpPr>
          <xdr:spPr>
            <a:xfrm>
              <a:off x="168" y="379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63"/>
            <xdr:cNvSpPr>
              <a:spLocks noChangeAspect="1"/>
            </xdr:cNvSpPr>
          </xdr:nvSpPr>
          <xdr:spPr>
            <a:xfrm flipH="1">
              <a:off x="63" y="483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rc 64"/>
            <xdr:cNvSpPr>
              <a:spLocks noChangeAspect="1"/>
            </xdr:cNvSpPr>
          </xdr:nvSpPr>
          <xdr:spPr>
            <a:xfrm flipV="1">
              <a:off x="126" y="441"/>
              <a:ext cx="42" cy="4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65"/>
          <xdr:cNvSpPr>
            <a:spLocks noChangeAspect="1"/>
          </xdr:cNvSpPr>
        </xdr:nvSpPr>
        <xdr:spPr>
          <a:xfrm rot="10800000">
            <a:off x="242" y="800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6"/>
          <xdr:cNvSpPr>
            <a:spLocks noChangeAspect="1"/>
          </xdr:cNvSpPr>
        </xdr:nvSpPr>
        <xdr:spPr>
          <a:xfrm rot="10800000" flipH="1">
            <a:off x="280" y="758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rc 67"/>
          <xdr:cNvSpPr>
            <a:spLocks noChangeAspect="1"/>
          </xdr:cNvSpPr>
        </xdr:nvSpPr>
        <xdr:spPr>
          <a:xfrm rot="10800000" flipV="1">
            <a:off x="242" y="758"/>
            <a:ext cx="39" cy="4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68"/>
          <xdr:cNvGrpSpPr>
            <a:grpSpLocks noChangeAspect="1"/>
          </xdr:cNvGrpSpPr>
        </xdr:nvGrpSpPr>
        <xdr:grpSpPr>
          <a:xfrm rot="5400000">
            <a:off x="236" y="569"/>
            <a:ext cx="106" cy="96"/>
            <a:chOff x="63" y="379"/>
            <a:chExt cx="105" cy="104"/>
          </a:xfrm>
          <a:solidFill>
            <a:srgbClr val="FFFFFF"/>
          </a:solidFill>
        </xdr:grpSpPr>
        <xdr:sp>
          <xdr:nvSpPr>
            <xdr:cNvPr id="10" name="Line 69"/>
            <xdr:cNvSpPr>
              <a:spLocks noChangeAspect="1"/>
            </xdr:cNvSpPr>
          </xdr:nvSpPr>
          <xdr:spPr>
            <a:xfrm>
              <a:off x="168" y="379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70"/>
            <xdr:cNvSpPr>
              <a:spLocks noChangeAspect="1"/>
            </xdr:cNvSpPr>
          </xdr:nvSpPr>
          <xdr:spPr>
            <a:xfrm flipH="1">
              <a:off x="63" y="483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rc 71"/>
            <xdr:cNvSpPr>
              <a:spLocks noChangeAspect="1"/>
            </xdr:cNvSpPr>
          </xdr:nvSpPr>
          <xdr:spPr>
            <a:xfrm flipV="1">
              <a:off x="126" y="441"/>
              <a:ext cx="42" cy="4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72"/>
          <xdr:cNvGrpSpPr>
            <a:grpSpLocks noChangeAspect="1"/>
          </xdr:cNvGrpSpPr>
        </xdr:nvGrpSpPr>
        <xdr:grpSpPr>
          <a:xfrm rot="16200000">
            <a:off x="65" y="756"/>
            <a:ext cx="96" cy="106"/>
            <a:chOff x="63" y="379"/>
            <a:chExt cx="105" cy="104"/>
          </a:xfrm>
          <a:solidFill>
            <a:srgbClr val="FFFFFF"/>
          </a:solidFill>
        </xdr:grpSpPr>
        <xdr:sp>
          <xdr:nvSpPr>
            <xdr:cNvPr id="14" name="Line 73"/>
            <xdr:cNvSpPr>
              <a:spLocks noChangeAspect="1"/>
            </xdr:cNvSpPr>
          </xdr:nvSpPr>
          <xdr:spPr>
            <a:xfrm>
              <a:off x="168" y="379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74"/>
            <xdr:cNvSpPr>
              <a:spLocks noChangeAspect="1"/>
            </xdr:cNvSpPr>
          </xdr:nvSpPr>
          <xdr:spPr>
            <a:xfrm flipH="1">
              <a:off x="63" y="483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rc 75"/>
            <xdr:cNvSpPr>
              <a:spLocks noChangeAspect="1"/>
            </xdr:cNvSpPr>
          </xdr:nvSpPr>
          <xdr:spPr>
            <a:xfrm flipV="1">
              <a:off x="126" y="441"/>
              <a:ext cx="42" cy="4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Line 76"/>
          <xdr:cNvSpPr>
            <a:spLocks noChangeAspect="1"/>
          </xdr:cNvSpPr>
        </xdr:nvSpPr>
        <xdr:spPr>
          <a:xfrm flipH="1" flipV="1">
            <a:off x="201" y="793"/>
            <a:ext cx="0" cy="68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77"/>
          <xdr:cNvSpPr>
            <a:spLocks noChangeAspect="1"/>
          </xdr:cNvSpPr>
        </xdr:nvSpPr>
        <xdr:spPr>
          <a:xfrm>
            <a:off x="277" y="713"/>
            <a:ext cx="385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8"/>
          <xdr:cNvSpPr>
            <a:spLocks noChangeAspect="1"/>
          </xdr:cNvSpPr>
        </xdr:nvSpPr>
        <xdr:spPr>
          <a:xfrm flipV="1">
            <a:off x="200" y="567"/>
            <a:ext cx="0" cy="6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9"/>
          <xdr:cNvSpPr>
            <a:spLocks noChangeAspect="1"/>
          </xdr:cNvSpPr>
        </xdr:nvSpPr>
        <xdr:spPr>
          <a:xfrm>
            <a:off x="66" y="713"/>
            <a:ext cx="57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80"/>
          <xdr:cNvSpPr>
            <a:spLocks noChangeAspect="1"/>
          </xdr:cNvSpPr>
        </xdr:nvSpPr>
        <xdr:spPr>
          <a:xfrm flipV="1">
            <a:off x="128" y="670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81"/>
          <xdr:cNvSpPr>
            <a:spLocks noChangeAspect="1"/>
          </xdr:cNvSpPr>
        </xdr:nvSpPr>
        <xdr:spPr>
          <a:xfrm flipV="1">
            <a:off x="145" y="665"/>
            <a:ext cx="0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82"/>
          <xdr:cNvSpPr>
            <a:spLocks noChangeAspect="1"/>
          </xdr:cNvSpPr>
        </xdr:nvSpPr>
        <xdr:spPr>
          <a:xfrm>
            <a:off x="148" y="661"/>
            <a:ext cx="1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3"/>
          <xdr:cNvSpPr>
            <a:spLocks noChangeAspect="1"/>
          </xdr:cNvSpPr>
        </xdr:nvSpPr>
        <xdr:spPr>
          <a:xfrm flipH="1">
            <a:off x="159" y="646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84"/>
          <xdr:cNvSpPr>
            <a:spLocks noChangeAspect="1"/>
          </xdr:cNvSpPr>
        </xdr:nvSpPr>
        <xdr:spPr>
          <a:xfrm>
            <a:off x="257" y="662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5"/>
          <xdr:cNvSpPr>
            <a:spLocks noChangeAspect="1"/>
          </xdr:cNvSpPr>
        </xdr:nvSpPr>
        <xdr:spPr>
          <a:xfrm flipV="1">
            <a:off x="272" y="66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86"/>
          <xdr:cNvSpPr>
            <a:spLocks noChangeAspect="1"/>
          </xdr:cNvSpPr>
        </xdr:nvSpPr>
        <xdr:spPr>
          <a:xfrm>
            <a:off x="146" y="766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7"/>
          <xdr:cNvSpPr>
            <a:spLocks noChangeAspect="1"/>
          </xdr:cNvSpPr>
        </xdr:nvSpPr>
        <xdr:spPr>
          <a:xfrm>
            <a:off x="158" y="784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88"/>
          <xdr:cNvGrpSpPr>
            <a:grpSpLocks noChangeAspect="1"/>
          </xdr:cNvGrpSpPr>
        </xdr:nvGrpSpPr>
        <xdr:grpSpPr>
          <a:xfrm>
            <a:off x="256" y="770"/>
            <a:ext cx="81" cy="90"/>
            <a:chOff x="273" y="647"/>
            <a:chExt cx="88" cy="89"/>
          </a:xfrm>
          <a:solidFill>
            <a:srgbClr val="FFFFFF"/>
          </a:solidFill>
        </xdr:grpSpPr>
        <xdr:sp>
          <xdr:nvSpPr>
            <xdr:cNvPr id="30" name="Line 89"/>
            <xdr:cNvSpPr>
              <a:spLocks noChangeAspect="1"/>
            </xdr:cNvSpPr>
          </xdr:nvSpPr>
          <xdr:spPr>
            <a:xfrm rot="10800000">
              <a:off x="273" y="674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90"/>
            <xdr:cNvSpPr>
              <a:spLocks noChangeAspect="1"/>
            </xdr:cNvSpPr>
          </xdr:nvSpPr>
          <xdr:spPr>
            <a:xfrm rot="10800000" flipH="1">
              <a:off x="298" y="647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rc 91"/>
            <xdr:cNvSpPr>
              <a:spLocks noChangeAspect="1"/>
            </xdr:cNvSpPr>
          </xdr:nvSpPr>
          <xdr:spPr>
            <a:xfrm flipH="1">
              <a:off x="273" y="647"/>
              <a:ext cx="27" cy="33"/>
            </a:xfrm>
            <a:prstGeom prst="arc">
              <a:avLst>
                <a:gd name="adj1" fmla="val -28304939"/>
                <a:gd name="adj2" fmla="val -3519263"/>
                <a:gd name="adj3" fmla="val -4454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Line 92"/>
          <xdr:cNvSpPr>
            <a:spLocks noChangeAspect="1"/>
          </xdr:cNvSpPr>
        </xdr:nvSpPr>
        <xdr:spPr>
          <a:xfrm>
            <a:off x="149" y="570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93"/>
          <xdr:cNvSpPr>
            <a:spLocks noChangeAspect="1"/>
          </xdr:cNvSpPr>
        </xdr:nvSpPr>
        <xdr:spPr>
          <a:xfrm flipH="1">
            <a:off x="67" y="66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rc 94"/>
          <xdr:cNvSpPr>
            <a:spLocks noChangeAspect="1"/>
          </xdr:cNvSpPr>
        </xdr:nvSpPr>
        <xdr:spPr>
          <a:xfrm rot="10800000" flipH="1">
            <a:off x="124" y="627"/>
            <a:ext cx="25" cy="33"/>
          </a:xfrm>
          <a:prstGeom prst="arc">
            <a:avLst>
              <a:gd name="adj1" fmla="val -28304939"/>
              <a:gd name="adj2" fmla="val -3519263"/>
              <a:gd name="adj3" fmla="val -4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5"/>
          <xdr:cNvSpPr>
            <a:spLocks noChangeAspect="1"/>
          </xdr:cNvSpPr>
        </xdr:nvSpPr>
        <xdr:spPr>
          <a:xfrm rot="16200000">
            <a:off x="68" y="768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96"/>
          <xdr:cNvSpPr>
            <a:spLocks noChangeAspect="1"/>
          </xdr:cNvSpPr>
        </xdr:nvSpPr>
        <xdr:spPr>
          <a:xfrm rot="16200000" flipH="1">
            <a:off x="150" y="793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rc 97"/>
          <xdr:cNvSpPr>
            <a:spLocks noChangeAspect="1"/>
          </xdr:cNvSpPr>
        </xdr:nvSpPr>
        <xdr:spPr>
          <a:xfrm rot="5400000" flipH="1">
            <a:off x="121" y="767"/>
            <a:ext cx="27" cy="30"/>
          </a:xfrm>
          <a:prstGeom prst="arc">
            <a:avLst>
              <a:gd name="adj1" fmla="val -28304939"/>
              <a:gd name="adj2" fmla="val -3519263"/>
              <a:gd name="adj3" fmla="val -4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98"/>
          <xdr:cNvSpPr>
            <a:spLocks noChangeAspect="1"/>
          </xdr:cNvSpPr>
        </xdr:nvSpPr>
        <xdr:spPr>
          <a:xfrm rot="5400000">
            <a:off x="307" y="631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9"/>
          <xdr:cNvSpPr>
            <a:spLocks noChangeAspect="1"/>
          </xdr:cNvSpPr>
        </xdr:nvSpPr>
        <xdr:spPr>
          <a:xfrm rot="5400000" flipH="1">
            <a:off x="222" y="601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rc 100"/>
          <xdr:cNvSpPr>
            <a:spLocks noChangeAspect="1"/>
          </xdr:cNvSpPr>
        </xdr:nvSpPr>
        <xdr:spPr>
          <a:xfrm rot="16200000" flipH="1">
            <a:off x="255" y="632"/>
            <a:ext cx="30" cy="27"/>
          </a:xfrm>
          <a:prstGeom prst="arc">
            <a:avLst>
              <a:gd name="adj1" fmla="val -28304939"/>
              <a:gd name="adj2" fmla="val -3519263"/>
              <a:gd name="adj3" fmla="val -4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01"/>
          <xdr:cNvSpPr>
            <a:spLocks/>
          </xdr:cNvSpPr>
        </xdr:nvSpPr>
        <xdr:spPr>
          <a:xfrm>
            <a:off x="331" y="659"/>
            <a:ext cx="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2"/>
          <xdr:cNvSpPr>
            <a:spLocks/>
          </xdr:cNvSpPr>
        </xdr:nvSpPr>
        <xdr:spPr>
          <a:xfrm>
            <a:off x="331" y="670"/>
            <a:ext cx="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03"/>
          <xdr:cNvSpPr>
            <a:spLocks/>
          </xdr:cNvSpPr>
        </xdr:nvSpPr>
        <xdr:spPr>
          <a:xfrm>
            <a:off x="333" y="758"/>
            <a:ext cx="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4"/>
          <xdr:cNvSpPr>
            <a:spLocks/>
          </xdr:cNvSpPr>
        </xdr:nvSpPr>
        <xdr:spPr>
          <a:xfrm>
            <a:off x="333" y="770"/>
            <a:ext cx="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1076325</xdr:colOff>
      <xdr:row>23</xdr:row>
      <xdr:rowOff>38100</xdr:rowOff>
    </xdr:from>
    <xdr:to>
      <xdr:col>1</xdr:col>
      <xdr:colOff>1304925</xdr:colOff>
      <xdr:row>29</xdr:row>
      <xdr:rowOff>28575</xdr:rowOff>
    </xdr:to>
    <xdr:sp>
      <xdr:nvSpPr>
        <xdr:cNvPr id="46" name="TextBox 106"/>
        <xdr:cNvSpPr txBox="1">
          <a:spLocks noChangeArrowheads="1"/>
        </xdr:cNvSpPr>
      </xdr:nvSpPr>
      <xdr:spPr>
        <a:xfrm>
          <a:off x="1885950" y="5734050"/>
          <a:ext cx="228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Cross Street</a:t>
          </a:r>
        </a:p>
      </xdr:txBody>
    </xdr:sp>
    <xdr:clientData/>
  </xdr:twoCellAnchor>
  <xdr:twoCellAnchor>
    <xdr:from>
      <xdr:col>1</xdr:col>
      <xdr:colOff>847725</xdr:colOff>
      <xdr:row>30</xdr:row>
      <xdr:rowOff>9525</xdr:rowOff>
    </xdr:from>
    <xdr:to>
      <xdr:col>1</xdr:col>
      <xdr:colOff>1647825</xdr:colOff>
      <xdr:row>31</xdr:row>
      <xdr:rowOff>38100</xdr:rowOff>
    </xdr:to>
    <xdr:sp>
      <xdr:nvSpPr>
        <xdr:cNvPr id="47" name="TextBox 107"/>
        <xdr:cNvSpPr txBox="1">
          <a:spLocks noChangeArrowheads="1"/>
        </xdr:cNvSpPr>
      </xdr:nvSpPr>
      <xdr:spPr>
        <a:xfrm>
          <a:off x="1657350" y="6838950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Main Street</a:t>
          </a:r>
        </a:p>
      </xdr:txBody>
    </xdr:sp>
    <xdr:clientData/>
  </xdr:twoCellAnchor>
  <xdr:twoCellAnchor>
    <xdr:from>
      <xdr:col>5</xdr:col>
      <xdr:colOff>1390650</xdr:colOff>
      <xdr:row>28</xdr:row>
      <xdr:rowOff>0</xdr:rowOff>
    </xdr:from>
    <xdr:to>
      <xdr:col>6</xdr:col>
      <xdr:colOff>1447800</xdr:colOff>
      <xdr:row>29</xdr:row>
      <xdr:rowOff>57150</xdr:rowOff>
    </xdr:to>
    <xdr:sp>
      <xdr:nvSpPr>
        <xdr:cNvPr id="48" name="TextBox 108"/>
        <xdr:cNvSpPr txBox="1">
          <a:spLocks noChangeArrowheads="1"/>
        </xdr:cNvSpPr>
      </xdr:nvSpPr>
      <xdr:spPr>
        <a:xfrm>
          <a:off x="4657725" y="6505575"/>
          <a:ext cx="1504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Approach of interest</a:t>
          </a:r>
        </a:p>
      </xdr:txBody>
    </xdr:sp>
    <xdr:clientData/>
  </xdr:twoCellAnchor>
  <xdr:twoCellAnchor>
    <xdr:from>
      <xdr:col>5</xdr:col>
      <xdr:colOff>704850</xdr:colOff>
      <xdr:row>28</xdr:row>
      <xdr:rowOff>85725</xdr:rowOff>
    </xdr:from>
    <xdr:to>
      <xdr:col>5</xdr:col>
      <xdr:colOff>1333500</xdr:colOff>
      <xdr:row>28</xdr:row>
      <xdr:rowOff>85725</xdr:rowOff>
    </xdr:to>
    <xdr:sp>
      <xdr:nvSpPr>
        <xdr:cNvPr id="49" name="Line 110"/>
        <xdr:cNvSpPr>
          <a:spLocks/>
        </xdr:cNvSpPr>
      </xdr:nvSpPr>
      <xdr:spPr>
        <a:xfrm flipH="1">
          <a:off x="3971925" y="6591300"/>
          <a:ext cx="628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d%20Model%20Range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 model range test"/>
      <sheetName val="bike model range 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SheetLayoutView="75" workbookViewId="0" topLeftCell="A1">
      <selection activeCell="F3" sqref="F3"/>
    </sheetView>
  </sheetViews>
  <sheetFormatPr defaultColWidth="9.140625" defaultRowHeight="12.75"/>
  <cols>
    <col min="1" max="1" width="12.140625" style="2" customWidth="1"/>
    <col min="2" max="2" width="36.8515625" style="2" customWidth="1"/>
    <col min="3" max="5" width="15.00390625" style="2" hidden="1" customWidth="1"/>
    <col min="6" max="9" width="21.7109375" style="2" customWidth="1"/>
    <col min="10" max="16384" width="9.140625" style="2" customWidth="1"/>
  </cols>
  <sheetData>
    <row r="1" spans="1:2" ht="15.75">
      <c r="A1" s="1" t="s">
        <v>36</v>
      </c>
      <c r="B1" s="1"/>
    </row>
    <row r="2" spans="6:9" s="3" customFormat="1" ht="12.75">
      <c r="F2" s="4" t="s">
        <v>31</v>
      </c>
      <c r="G2" s="4" t="s">
        <v>32</v>
      </c>
      <c r="H2" s="4" t="s">
        <v>33</v>
      </c>
      <c r="I2" s="4" t="s">
        <v>34</v>
      </c>
    </row>
    <row r="3" spans="1:9" s="8" customFormat="1" ht="39.75" customHeight="1">
      <c r="A3" s="5"/>
      <c r="B3" s="6" t="s">
        <v>35</v>
      </c>
      <c r="C3" s="7" t="s">
        <v>1</v>
      </c>
      <c r="D3" s="7" t="s">
        <v>2</v>
      </c>
      <c r="E3" s="7" t="s">
        <v>3</v>
      </c>
      <c r="F3" s="21"/>
      <c r="G3" s="21"/>
      <c r="H3" s="21"/>
      <c r="I3" s="21"/>
    </row>
    <row r="4" spans="1:9" ht="12.75" hidden="1">
      <c r="A4" s="9"/>
      <c r="B4" s="9" t="s">
        <v>0</v>
      </c>
      <c r="C4" s="10">
        <v>1.13</v>
      </c>
      <c r="D4" s="10">
        <v>1.02</v>
      </c>
      <c r="E4" s="10">
        <v>1.1</v>
      </c>
      <c r="F4" s="22"/>
      <c r="G4" s="22"/>
      <c r="H4" s="22"/>
      <c r="I4" s="22"/>
    </row>
    <row r="5" spans="1:9" s="8" customFormat="1" ht="26.25" customHeight="1">
      <c r="A5" s="11" t="s">
        <v>4</v>
      </c>
      <c r="B5" s="11" t="s">
        <v>16</v>
      </c>
      <c r="C5" s="12">
        <v>0.019</v>
      </c>
      <c r="D5" s="12">
        <v>0.027</v>
      </c>
      <c r="E5" s="12">
        <v>0.025</v>
      </c>
      <c r="F5" s="23"/>
      <c r="G5" s="23"/>
      <c r="H5" s="23"/>
      <c r="I5" s="21"/>
    </row>
    <row r="6" spans="1:9" s="8" customFormat="1" ht="26.25" customHeight="1">
      <c r="A6" s="11" t="s">
        <v>5</v>
      </c>
      <c r="B6" s="13" t="s">
        <v>24</v>
      </c>
      <c r="C6" s="12">
        <v>0.815</v>
      </c>
      <c r="D6" s="12"/>
      <c r="E6" s="12">
        <v>0.736</v>
      </c>
      <c r="F6" s="23"/>
      <c r="G6" s="23"/>
      <c r="H6" s="23"/>
      <c r="I6" s="21"/>
    </row>
    <row r="7" spans="1:9" s="8" customFormat="1" ht="26.25" customHeight="1">
      <c r="A7" s="11" t="s">
        <v>6</v>
      </c>
      <c r="B7" s="13" t="s">
        <v>23</v>
      </c>
      <c r="C7" s="12">
        <v>0.65</v>
      </c>
      <c r="D7" s="12"/>
      <c r="E7" s="12"/>
      <c r="F7" s="23"/>
      <c r="G7" s="23"/>
      <c r="H7" s="23"/>
      <c r="I7" s="21"/>
    </row>
    <row r="8" spans="1:9" s="8" customFormat="1" ht="26.25" customHeight="1">
      <c r="A8" s="11" t="s">
        <v>7</v>
      </c>
      <c r="B8" s="13" t="s">
        <v>19</v>
      </c>
      <c r="C8" s="12">
        <v>0.47</v>
      </c>
      <c r="D8" s="12"/>
      <c r="E8" s="12"/>
      <c r="F8" s="23"/>
      <c r="G8" s="23"/>
      <c r="H8" s="23"/>
      <c r="I8" s="21"/>
    </row>
    <row r="9" spans="1:9" s="8" customFormat="1" ht="26.25" customHeight="1">
      <c r="A9" s="11" t="s">
        <v>8</v>
      </c>
      <c r="B9" s="13" t="s">
        <v>22</v>
      </c>
      <c r="C9" s="12"/>
      <c r="D9" s="12"/>
      <c r="E9" s="12">
        <v>0.836</v>
      </c>
      <c r="F9" s="23"/>
      <c r="G9" s="23"/>
      <c r="H9" s="23"/>
      <c r="I9" s="21"/>
    </row>
    <row r="10" spans="1:9" s="8" customFormat="1" ht="26.25" customHeight="1">
      <c r="A10" s="11" t="s">
        <v>9</v>
      </c>
      <c r="B10" s="13" t="s">
        <v>17</v>
      </c>
      <c r="C10" s="12">
        <v>0.023</v>
      </c>
      <c r="D10" s="12"/>
      <c r="E10" s="12"/>
      <c r="F10" s="23"/>
      <c r="G10" s="23"/>
      <c r="H10" s="23"/>
      <c r="I10" s="21"/>
    </row>
    <row r="11" spans="1:9" s="8" customFormat="1" ht="26.25" customHeight="1">
      <c r="A11" s="11" t="s">
        <v>11</v>
      </c>
      <c r="B11" s="13" t="s">
        <v>25</v>
      </c>
      <c r="C11" s="12">
        <v>0.428</v>
      </c>
      <c r="D11" s="12"/>
      <c r="E11" s="12">
        <v>0.485</v>
      </c>
      <c r="F11" s="23"/>
      <c r="G11" s="23"/>
      <c r="H11" s="23"/>
      <c r="I11" s="21"/>
    </row>
    <row r="12" spans="1:9" s="8" customFormat="1" ht="26.25" customHeight="1">
      <c r="A12" s="11" t="s">
        <v>12</v>
      </c>
      <c r="B12" s="13" t="s">
        <v>26</v>
      </c>
      <c r="C12" s="12">
        <v>0.2</v>
      </c>
      <c r="D12" s="12">
        <v>0.2</v>
      </c>
      <c r="E12" s="12">
        <v>0.2</v>
      </c>
      <c r="F12" s="23"/>
      <c r="G12" s="23"/>
      <c r="H12" s="23"/>
      <c r="I12" s="21"/>
    </row>
    <row r="13" spans="1:9" s="8" customFormat="1" ht="26.25" customHeight="1">
      <c r="A13" s="11" t="s">
        <v>13</v>
      </c>
      <c r="B13" s="13" t="s">
        <v>20</v>
      </c>
      <c r="C13" s="12"/>
      <c r="D13" s="12">
        <v>0.519</v>
      </c>
      <c r="E13" s="12"/>
      <c r="F13" s="23"/>
      <c r="G13" s="23"/>
      <c r="H13" s="23"/>
      <c r="I13" s="21"/>
    </row>
    <row r="14" spans="1:9" s="8" customFormat="1" ht="26.25" customHeight="1">
      <c r="A14" s="11" t="s">
        <v>14</v>
      </c>
      <c r="B14" s="13" t="s">
        <v>18</v>
      </c>
      <c r="C14" s="12"/>
      <c r="D14" s="12">
        <v>0.151</v>
      </c>
      <c r="E14" s="12"/>
      <c r="F14" s="23"/>
      <c r="G14" s="23"/>
      <c r="H14" s="23"/>
      <c r="I14" s="21"/>
    </row>
    <row r="15" spans="1:9" s="8" customFormat="1" ht="26.25" customHeight="1">
      <c r="A15" s="11" t="s">
        <v>15</v>
      </c>
      <c r="B15" s="13" t="s">
        <v>21</v>
      </c>
      <c r="C15" s="12"/>
      <c r="D15" s="12"/>
      <c r="E15" s="12">
        <v>0.38</v>
      </c>
      <c r="F15" s="23"/>
      <c r="G15" s="23"/>
      <c r="H15" s="23"/>
      <c r="I15" s="21"/>
    </row>
    <row r="16" spans="1:9" ht="12.75" hidden="1">
      <c r="A16" s="14" t="s">
        <v>10</v>
      </c>
      <c r="B16" s="15" t="s">
        <v>27</v>
      </c>
      <c r="C16" s="16"/>
      <c r="D16" s="16"/>
      <c r="E16" s="16"/>
      <c r="F16" s="17">
        <f>ABS(F9-1)</f>
        <v>1</v>
      </c>
      <c r="G16" s="17">
        <f>ABS(G9-1)</f>
        <v>1</v>
      </c>
      <c r="H16" s="17">
        <f>ABS(H9-1)</f>
        <v>1</v>
      </c>
      <c r="I16" s="17">
        <f>ABS(I9-1)</f>
        <v>1</v>
      </c>
    </row>
    <row r="17" ht="6" customHeight="1"/>
    <row r="18" spans="2:9" ht="15.75">
      <c r="B18" s="18" t="s">
        <v>28</v>
      </c>
      <c r="C18" s="19"/>
      <c r="F18" s="20">
        <f>IF(COUNTA(F5:F15)&gt;0,thruINTERCEPT+thruMAINADT*(F5/1000)+thruMAINHISPD*F6+thruTURNVEH*F7+thruRTLANES*(F8*F9)+thruCROSSADT*(F10/1000*F16)+thruSIGNAL*(F11*F16)+thruPARKING*F12,"")</f>
      </c>
      <c r="G18" s="20">
        <f>IF(COUNTA(G5:G15)&gt;0,thruINTERCEPT+thruMAINADT*(G5/1000)+thruMAINHISPD*G6+thruTURNVEH*G7+thruRTLANES*(G8*G9)+thruCROSSADT*(G10/1000*G16)+thruSIGNAL*(G11*G16)+thruPARKING*G12,"")</f>
      </c>
      <c r="H18" s="20">
        <f>IF(COUNTA(H5:H15)&gt;0,thruINTERCEPT+thruMAINADT*(H5/1000)+thruMAINHISPD*H6+thruTURNVEH*H7+thruRTLANES*(H8*H9)+thruCROSSADT*(H10/1000*H16)+thruSIGNAL*(H11*H16)+thruPARKING*H12,"")</f>
      </c>
      <c r="I18" s="20">
        <f>IF(COUNTA(I5:I15)&gt;0,thruINTERCEPT+thruMAINADT*(I5/1000)+thruMAINHISPD*I6+thruTURNVEH*I7+thruRTLANES*(I8*I9)+thruCROSSADT*(I10/1000*I16)+thruSIGNAL*(I11*I16)+thruPARKING*I12,"")</f>
      </c>
    </row>
    <row r="19" spans="2:9" ht="15.75">
      <c r="B19" s="18" t="s">
        <v>29</v>
      </c>
      <c r="C19" s="19"/>
      <c r="F19" s="20">
        <f>IF(COUNTA(F5:F15)&gt;0,rightINTERCEPT+rightMAINADT*(F5/1000)+rightPARKING*F12+rightRTCROSS*F13+rightCROSSLNS*F14,"")</f>
      </c>
      <c r="G19" s="20">
        <f>IF(COUNTA(G5:G15)&gt;0,rightINTERCEPT+rightMAINADT*(G5/1000)+rightPARKING*G12+rightRTCROSS*G13+rightCROSSLNS*G14,"")</f>
      </c>
      <c r="H19" s="20">
        <f>IF(COUNTA(H5:H15)&gt;0,rightINTERCEPT+rightMAINADT*(H5/1000)+rightPARKING*H12+rightRTCROSS*H13+rightCROSSLNS*H14,"")</f>
      </c>
      <c r="I19" s="20">
        <f>IF(COUNTA(I5:I15)&gt;0,rightINTERCEPT+rightMAINADT*(I5/1000)+rightPARKING*I12+rightRTCROSS*I13+rightCROSSLNS*I14,"")</f>
      </c>
    </row>
    <row r="20" spans="2:9" ht="15.75">
      <c r="B20" s="18" t="s">
        <v>30</v>
      </c>
      <c r="C20" s="19"/>
      <c r="F20" s="20">
        <f>IF(COUNTA(F5:F15)&gt;0,leftINTERCEPT+leftMAINADT*(F5/1000)+leftMAINHISPD*(F6*F9)+leftBL*F9+leftSIGNAL*F11+leftPARKING*F12+leftLTCROSS*(F15*F16),"")</f>
      </c>
      <c r="G20" s="20">
        <f>IF(COUNTA(G5:G15)&gt;0,leftINTERCEPT+leftMAINADT*(G5/1000)+leftMAINHISPD*(G6*G9)+leftBL*G9+leftSIGNAL*G11+leftPARKING*G12+leftLTCROSS*(G15*G16),"")</f>
      </c>
      <c r="H20" s="20">
        <f>IF(COUNTA(H5:H15)&gt;0,leftINTERCEPT+leftMAINADT*(H5/1000)+leftMAINHISPD*(H6*H9)+leftBL*H9+leftSIGNAL*H11+leftPARKING*H12+leftLTCROSS*(H15*H16),"")</f>
      </c>
      <c r="I20" s="20">
        <f>IF(COUNTA(I5:I15)&gt;0,leftINTERCEPT+leftMAINADT*(I5/1000)+leftMAINHISPD*(I6*I9)+leftBL*I9+leftSIGNAL*I11+leftPARKING*I12+leftLTCROSS*(I15*I16),"")</f>
      </c>
    </row>
  </sheetData>
  <sheetProtection sheet="1" objects="1" scenarios="1" selectLockedCells="1"/>
  <mergeCells count="1">
    <mergeCell ref="A1:B1"/>
  </mergeCells>
  <dataValidations count="1">
    <dataValidation type="whole" allowBlank="1" showInputMessage="1" showErrorMessage="1" errorTitle="Invalid Value" error="Enter 1 for yes, 0 for no. Only these values are allowed." sqref="F11:H12 F6:H7 F9:H9">
      <formula1>0</formula1>
      <formula2>1</formula2>
    </dataValidation>
  </dataValidations>
  <printOptions/>
  <pageMargins left="0.29" right="0.27" top="0.65" bottom="0.65" header="0.5" footer="0.5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Carter</cp:lastModifiedBy>
  <cp:lastPrinted>2006-02-07T20:40:26Z</cp:lastPrinted>
  <dcterms:created xsi:type="dcterms:W3CDTF">1996-10-14T23:33:28Z</dcterms:created>
  <dcterms:modified xsi:type="dcterms:W3CDTF">2006-02-16T15:39:54Z</dcterms:modified>
  <cp:category/>
  <cp:version/>
  <cp:contentType/>
  <cp:contentStatus/>
</cp:coreProperties>
</file>