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AHP" sheetId="1" r:id="rId1"/>
  </sheets>
  <definedNames>
    <definedName name="_xlnm.Print_Area" localSheetId="0">'FAHP'!$A$1:$H$64</definedName>
    <definedName name="_xlnm.Print_Titles" localSheetId="0">'FAHP'!$1:$8</definedName>
  </definedNames>
  <calcPr fullCalcOnLoad="1"/>
</workbook>
</file>

<file path=xl/sharedStrings.xml><?xml version="1.0" encoding="utf-8"?>
<sst xmlns="http://schemas.openxmlformats.org/spreadsheetml/2006/main" count="173" uniqueCount="103">
  <si>
    <t>National Corridor Planning and Development and Coordinated Border Infrastructure Programs</t>
  </si>
  <si>
    <t>Construction of Ferry Boats and Ferry Terminal Facilities</t>
  </si>
  <si>
    <t>National Scenic Byways Program</t>
  </si>
  <si>
    <t>Value Pricing Pilot Program</t>
  </si>
  <si>
    <t>Highway Use Tax Evasion</t>
  </si>
  <si>
    <t>Commonwealth of Puerto Rico Highway Program</t>
  </si>
  <si>
    <t>Transportation and Community and System Preservation Pilot Program</t>
  </si>
  <si>
    <t>Transportation Infrastructure Finance and Innovation</t>
  </si>
  <si>
    <t>Surface Transportation Research</t>
  </si>
  <si>
    <t>Technology Deployment Program</t>
  </si>
  <si>
    <t>Training and Education</t>
  </si>
  <si>
    <t>Bureau of Transportation Statistics</t>
  </si>
  <si>
    <t>ITS Standards, Research, Operational Tests, and Development</t>
  </si>
  <si>
    <t>ITS Deployment</t>
  </si>
  <si>
    <t>University Transportation Research</t>
  </si>
  <si>
    <t>Territorial Highway Program</t>
  </si>
  <si>
    <t>Alaska Highway</t>
  </si>
  <si>
    <t>Operation Lifesaver</t>
  </si>
  <si>
    <t>Bridge Discretionary Program</t>
  </si>
  <si>
    <t>Interstate Maintenance Discretionary Program</t>
  </si>
  <si>
    <t>Recreational Trails Administrative Costs</t>
  </si>
  <si>
    <t>Railway-highway Crossing Hazard Elimination in High Speed Rail Corridors</t>
  </si>
  <si>
    <t>On-the-Job Training/Supportive Services</t>
  </si>
  <si>
    <t>Seat Belt Incentive Grants</t>
  </si>
  <si>
    <t>Prevention of Intoxicated Driver Incentive Grants</t>
  </si>
  <si>
    <t>CA</t>
  </si>
  <si>
    <t>HA/HTF</t>
  </si>
  <si>
    <t>CA/ABA</t>
  </si>
  <si>
    <t>Source</t>
  </si>
  <si>
    <t>TIFIA Administrative Costs (Setaside)</t>
  </si>
  <si>
    <t>Improvements to Minneapolis/St. Paul-Chicago Segment of Midwest High Speed Rail Corridor (Setaside)</t>
  </si>
  <si>
    <t>Setaside for projects on the NHS-Alaska</t>
  </si>
  <si>
    <t>Setaside for projects on the NHS-New Jersey</t>
  </si>
  <si>
    <t>Setaside for projects on the NHS-Washington</t>
  </si>
  <si>
    <t>Public Lands Highways</t>
  </si>
  <si>
    <t>Park Roads and Parkways</t>
  </si>
  <si>
    <t>Refuge Roads</t>
  </si>
  <si>
    <t>DBE Training</t>
  </si>
  <si>
    <t>Bicycle and Pedestrian Grants (Clearinghouse)</t>
  </si>
  <si>
    <t>Indian Reservation Roads (IRR)</t>
  </si>
  <si>
    <t>Authorization</t>
  </si>
  <si>
    <t>IRR Bridges (Setaside)</t>
  </si>
  <si>
    <t>FY 2004</t>
  </si>
  <si>
    <t>National Scenic Byways Clearinghouse</t>
  </si>
  <si>
    <t>HPLS-10</t>
  </si>
  <si>
    <t xml:space="preserve">Advances for Interstate Maintenance, National Highway System, Bridge, Surface Transportation, Congestion Mitigation and Air Quality Improvement, Recreational Trails, Appalachian Development Highway System, and Minimum Guarantee  </t>
  </si>
  <si>
    <t>Annualized</t>
  </si>
  <si>
    <t>2(d)</t>
  </si>
  <si>
    <t>5(a)(1)(A)</t>
  </si>
  <si>
    <t>5(a)(1)(B)</t>
  </si>
  <si>
    <t>5(a)(1)(C)</t>
  </si>
  <si>
    <t>5(a)(1)(D)</t>
  </si>
  <si>
    <t>5(a)(2)</t>
  </si>
  <si>
    <t>5(a)(3)</t>
  </si>
  <si>
    <t>5(a)(3)(B)(i)</t>
  </si>
  <si>
    <t>5(a)(3)(B)(ii)</t>
  </si>
  <si>
    <t>5(a)(3)(B)(iii)</t>
  </si>
  <si>
    <t>5(a)(4)</t>
  </si>
  <si>
    <t>5(a)(5)</t>
  </si>
  <si>
    <t>5(a)(6)</t>
  </si>
  <si>
    <t>5(a)(7)</t>
  </si>
  <si>
    <t>5(a)(8)</t>
  </si>
  <si>
    <t>5(a)(9)</t>
  </si>
  <si>
    <t>5(a)(10)</t>
  </si>
  <si>
    <t>5(a)(10)(B)</t>
  </si>
  <si>
    <t>5(a)(11)</t>
  </si>
  <si>
    <t>5(b)(1)</t>
  </si>
  <si>
    <t>5(b)(2)</t>
  </si>
  <si>
    <t>5(b)(3)</t>
  </si>
  <si>
    <t>5(b)(4)</t>
  </si>
  <si>
    <t>5(b)(5)</t>
  </si>
  <si>
    <t>5(b)(6)</t>
  </si>
  <si>
    <t>5(b)(7)</t>
  </si>
  <si>
    <t>5(c)</t>
  </si>
  <si>
    <t>5(d)</t>
  </si>
  <si>
    <t>5(e)</t>
  </si>
  <si>
    <t>5(f)</t>
  </si>
  <si>
    <t>5(g)</t>
  </si>
  <si>
    <t>5(h)</t>
  </si>
  <si>
    <t>5(i)</t>
  </si>
  <si>
    <t>5(j)</t>
  </si>
  <si>
    <t>5(j)(2)</t>
  </si>
  <si>
    <t>5(k)(1)</t>
  </si>
  <si>
    <t>5(k)(2)</t>
  </si>
  <si>
    <t>6(a)(1)</t>
  </si>
  <si>
    <t>6(a)(2)</t>
  </si>
  <si>
    <t>8(q)</t>
  </si>
  <si>
    <t>Advanced Technology Pilot Program (Setaside)</t>
  </si>
  <si>
    <t>FY 2005</t>
  </si>
  <si>
    <t>Total Federal-aid Highway Contract Authority - 2005</t>
  </si>
  <si>
    <t>12(f)</t>
  </si>
  <si>
    <t>Supplemental Minimum Guarantee (ssambn, estimate shown)</t>
  </si>
  <si>
    <t>Total Authorizations</t>
  </si>
  <si>
    <t>Amount</t>
  </si>
  <si>
    <t>FHWA Administrative Expenses</t>
  </si>
  <si>
    <t>Metropolitan Planning</t>
  </si>
  <si>
    <t>Federal-aid Highway Program Authorizations</t>
  </si>
  <si>
    <t>Surface Transportation Extension Act, Part V</t>
  </si>
  <si>
    <t>Section</t>
  </si>
  <si>
    <t>Total Federal-aid Highway Contract Authority - 2004 1/</t>
  </si>
  <si>
    <t>1/</t>
  </si>
  <si>
    <t>P.L. 108-310, Signed October 30, 2004</t>
  </si>
  <si>
    <t xml:space="preserve">  Subject to the 0.59 percent across the board cut pursuant to section 168(b) of Division H of the Consolidated Appropriations Act, 2004 (P.L. 108-199).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</si>
</sst>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&quot;[&quot;\(* #,##0_)&quot;]&quot;"/>
    <numFmt numFmtId="167" formatCode="&quot;[&quot;\ #,##0&quot;]&quot;"/>
    <numFmt numFmtId="168" formatCode="_(* #,##0.0_);_(* \(#,##0.0\);_(* &quot;-&quot;??_);_(@_)"/>
    <numFmt numFmtId="169" formatCode="_(* #,##0.000000000000000_);_(* \(#,##0.000000000000000\);_(* &quot;-&quot;?????????????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0" fontId="0" fillId="0" borderId="0" xfId="0" applyAlignment="1">
      <alignment horizontal="center"/>
    </xf>
    <xf numFmtId="167" fontId="0" fillId="0" borderId="0" xfId="15" applyNumberFormat="1" applyFon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5" applyNumberFormat="1" applyFont="1" applyAlignment="1">
      <alignment horizontal="center" vertical="top" wrapText="1"/>
    </xf>
    <xf numFmtId="164" fontId="0" fillId="0" borderId="0" xfId="15" applyNumberFormat="1" applyAlignment="1">
      <alignment horizontal="center" vertical="top"/>
    </xf>
    <xf numFmtId="164" fontId="0" fillId="0" borderId="0" xfId="15" applyNumberFormat="1" applyFont="1" applyAlignment="1">
      <alignment vertical="top"/>
    </xf>
    <xf numFmtId="164" fontId="0" fillId="0" borderId="0" xfId="15" applyNumberFormat="1" applyFont="1" applyAlignment="1">
      <alignment horizontal="center"/>
    </xf>
    <xf numFmtId="41" fontId="0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1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9" fontId="0" fillId="0" borderId="0" xfId="15" applyNumberFormat="1" applyFont="1" applyAlignment="1">
      <alignment horizontal="right" vertical="top"/>
    </xf>
    <xf numFmtId="164" fontId="0" fillId="0" borderId="0" xfId="15" applyNumberFormat="1" applyFont="1" applyAlignment="1">
      <alignment horizontal="center" vertical="top"/>
    </xf>
    <xf numFmtId="41" fontId="0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center" vertical="top"/>
    </xf>
    <xf numFmtId="164" fontId="0" fillId="0" borderId="0" xfId="15" applyNumberFormat="1" applyFont="1" applyAlignment="1">
      <alignment horizontal="right" vertical="top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Font="1" applyAlignment="1">
      <alignment vertical="top"/>
    </xf>
    <xf numFmtId="164" fontId="2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76"/>
  <sheetViews>
    <sheetView tabSelected="1" workbookViewId="0" topLeftCell="B1">
      <selection activeCell="B1" sqref="B1"/>
    </sheetView>
  </sheetViews>
  <sheetFormatPr defaultColWidth="9.140625" defaultRowHeight="12.75"/>
  <cols>
    <col min="1" max="1" width="7.140625" style="0" hidden="1" customWidth="1"/>
    <col min="2" max="2" width="13.00390625" style="0" customWidth="1"/>
    <col min="3" max="3" width="2.140625" style="0" customWidth="1"/>
    <col min="4" max="4" width="50.28125" style="0" customWidth="1"/>
    <col min="5" max="5" width="17.7109375" style="2" customWidth="1"/>
    <col min="6" max="6" width="15.00390625" style="2" bestFit="1" customWidth="1"/>
    <col min="7" max="7" width="9.140625" style="10" bestFit="1" customWidth="1"/>
    <col min="8" max="8" width="10.140625" style="0" bestFit="1" customWidth="1"/>
    <col min="9" max="9" width="15.00390625" style="0" bestFit="1" customWidth="1"/>
    <col min="10" max="11" width="15.00390625" style="0" customWidth="1"/>
    <col min="12" max="12" width="14.57421875" style="0" customWidth="1"/>
  </cols>
  <sheetData>
    <row r="1" spans="2:8" ht="12.75">
      <c r="B1" s="41" t="s">
        <v>96</v>
      </c>
      <c r="C1" s="42"/>
      <c r="D1" s="42"/>
      <c r="E1" s="42"/>
      <c r="F1" s="42"/>
      <c r="G1" s="42"/>
      <c r="H1" s="42"/>
    </row>
    <row r="2" spans="2:8" ht="12.75">
      <c r="B2" s="41" t="s">
        <v>97</v>
      </c>
      <c r="C2" s="41"/>
      <c r="D2" s="41"/>
      <c r="E2" s="41"/>
      <c r="F2" s="41"/>
      <c r="G2" s="41"/>
      <c r="H2" s="41"/>
    </row>
    <row r="3" spans="2:8" ht="12.75">
      <c r="B3" s="41" t="s">
        <v>101</v>
      </c>
      <c r="C3" s="41"/>
      <c r="D3" s="41"/>
      <c r="E3" s="41"/>
      <c r="F3" s="41"/>
      <c r="G3" s="41"/>
      <c r="H3" s="41"/>
    </row>
    <row r="4" spans="3:8" ht="12.75">
      <c r="C4" s="10"/>
      <c r="D4" s="10"/>
      <c r="E4" s="10"/>
      <c r="F4" s="10"/>
      <c r="H4" s="10"/>
    </row>
    <row r="5" spans="5:12" ht="12.75">
      <c r="E5" s="13"/>
      <c r="F5" s="16"/>
      <c r="J5" s="10"/>
      <c r="K5" s="10"/>
      <c r="L5" s="10"/>
    </row>
    <row r="6" spans="2:11" ht="12.75">
      <c r="B6" s="7" t="s">
        <v>98</v>
      </c>
      <c r="E6" s="36" t="s">
        <v>40</v>
      </c>
      <c r="F6" s="37" t="s">
        <v>46</v>
      </c>
      <c r="G6" s="38" t="s">
        <v>27</v>
      </c>
      <c r="H6" s="38" t="s">
        <v>28</v>
      </c>
      <c r="I6" s="10"/>
      <c r="J6" s="10"/>
      <c r="K6" s="10"/>
    </row>
    <row r="7" spans="5:11" ht="13.5" customHeight="1">
      <c r="E7" s="25"/>
      <c r="F7" s="39" t="s">
        <v>93</v>
      </c>
      <c r="I7" s="6"/>
      <c r="J7" s="6"/>
      <c r="K7" s="6"/>
    </row>
    <row r="8" spans="5:6" ht="15">
      <c r="E8" s="35" t="s">
        <v>88</v>
      </c>
      <c r="F8" s="4"/>
    </row>
    <row r="9" spans="2:63" ht="51.75" customHeight="1">
      <c r="B9" s="1" t="s">
        <v>47</v>
      </c>
      <c r="C9" s="43" t="s">
        <v>45</v>
      </c>
      <c r="D9" s="43"/>
      <c r="E9" s="15">
        <v>22685936000</v>
      </c>
      <c r="F9" s="15">
        <f aca="true" t="shared" si="0" ref="F9:F50">+E9*1.5</f>
        <v>34028904000</v>
      </c>
      <c r="G9" s="12" t="s">
        <v>25</v>
      </c>
      <c r="H9" s="1" t="s">
        <v>26</v>
      </c>
      <c r="I9" s="19"/>
      <c r="J9" s="19"/>
      <c r="K9" s="1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2:11" s="3" customFormat="1" ht="12.75">
      <c r="B10" s="32">
        <v>4</v>
      </c>
      <c r="C10" s="31" t="s">
        <v>94</v>
      </c>
      <c r="D10" s="31"/>
      <c r="E10" s="9">
        <v>234682667</v>
      </c>
      <c r="F10" s="9">
        <f t="shared" si="0"/>
        <v>352024000.5</v>
      </c>
      <c r="G10" s="30" t="s">
        <v>25</v>
      </c>
      <c r="H10" s="31" t="s">
        <v>26</v>
      </c>
      <c r="I10" s="26"/>
      <c r="J10" s="26"/>
      <c r="K10" s="26"/>
    </row>
    <row r="11" spans="2:11" ht="12.75">
      <c r="B11" t="s">
        <v>48</v>
      </c>
      <c r="C11" t="s">
        <v>39</v>
      </c>
      <c r="E11" s="9">
        <v>183333333.3333333</v>
      </c>
      <c r="F11" s="15">
        <f t="shared" si="0"/>
        <v>275000000</v>
      </c>
      <c r="G11" s="12" t="s">
        <v>25</v>
      </c>
      <c r="H11" s="1" t="s">
        <v>26</v>
      </c>
      <c r="I11" s="19"/>
      <c r="J11" s="19"/>
      <c r="K11" s="19"/>
    </row>
    <row r="12" spans="2:11" ht="12.75">
      <c r="B12" s="6" t="s">
        <v>48</v>
      </c>
      <c r="C12" s="5" t="s">
        <v>41</v>
      </c>
      <c r="E12" s="11">
        <v>8666666.666666666</v>
      </c>
      <c r="F12" s="11">
        <f t="shared" si="0"/>
        <v>13000000</v>
      </c>
      <c r="G12" s="12"/>
      <c r="H12" s="1"/>
      <c r="I12" s="11"/>
      <c r="J12" s="11"/>
      <c r="K12" s="11"/>
    </row>
    <row r="13" spans="2:11" ht="12.75">
      <c r="B13" t="s">
        <v>49</v>
      </c>
      <c r="C13" t="s">
        <v>34</v>
      </c>
      <c r="E13" s="9">
        <v>164000000</v>
      </c>
      <c r="F13" s="15">
        <f t="shared" si="0"/>
        <v>246000000</v>
      </c>
      <c r="G13" s="12" t="s">
        <v>25</v>
      </c>
      <c r="H13" s="1" t="s">
        <v>26</v>
      </c>
      <c r="I13" s="19"/>
      <c r="J13" s="19"/>
      <c r="K13" s="19"/>
    </row>
    <row r="14" spans="2:11" ht="12.75">
      <c r="B14" t="s">
        <v>50</v>
      </c>
      <c r="C14" t="s">
        <v>35</v>
      </c>
      <c r="E14" s="9">
        <v>110000000</v>
      </c>
      <c r="F14" s="15">
        <f t="shared" si="0"/>
        <v>165000000</v>
      </c>
      <c r="G14" s="12" t="s">
        <v>25</v>
      </c>
      <c r="H14" s="1" t="s">
        <v>26</v>
      </c>
      <c r="I14" s="19"/>
      <c r="J14" s="19"/>
      <c r="K14" s="19"/>
    </row>
    <row r="15" spans="2:11" ht="12.75">
      <c r="B15" t="s">
        <v>51</v>
      </c>
      <c r="C15" t="s">
        <v>36</v>
      </c>
      <c r="E15" s="9">
        <v>13333333.333333332</v>
      </c>
      <c r="F15" s="15">
        <f t="shared" si="0"/>
        <v>20000000</v>
      </c>
      <c r="G15" s="12" t="s">
        <v>25</v>
      </c>
      <c r="H15" s="1" t="s">
        <v>26</v>
      </c>
      <c r="I15" s="19"/>
      <c r="J15" s="19"/>
      <c r="K15" s="19"/>
    </row>
    <row r="16" spans="2:11" ht="25.5" customHeight="1">
      <c r="B16" s="1" t="s">
        <v>52</v>
      </c>
      <c r="C16" s="43" t="s">
        <v>0</v>
      </c>
      <c r="D16" s="43"/>
      <c r="E16" s="9">
        <v>93333333.33333333</v>
      </c>
      <c r="F16" s="15">
        <f t="shared" si="0"/>
        <v>140000000</v>
      </c>
      <c r="G16" s="12" t="s">
        <v>25</v>
      </c>
      <c r="H16" s="1" t="s">
        <v>26</v>
      </c>
      <c r="I16" s="19"/>
      <c r="J16" s="19"/>
      <c r="K16" s="19"/>
    </row>
    <row r="17" spans="2:11" ht="12.75">
      <c r="B17" s="1" t="s">
        <v>53</v>
      </c>
      <c r="C17" s="43" t="s">
        <v>1</v>
      </c>
      <c r="D17" s="43"/>
      <c r="E17" s="9">
        <v>25333333.333333332</v>
      </c>
      <c r="F17" s="15">
        <f t="shared" si="0"/>
        <v>38000000</v>
      </c>
      <c r="G17" s="12" t="s">
        <v>25</v>
      </c>
      <c r="H17" s="1" t="s">
        <v>26</v>
      </c>
      <c r="I17" s="19"/>
      <c r="J17" s="19"/>
      <c r="K17" s="19"/>
    </row>
    <row r="18" spans="2:11" ht="12.75">
      <c r="B18" s="33" t="s">
        <v>54</v>
      </c>
      <c r="C18" s="3"/>
      <c r="D18" s="3" t="s">
        <v>31</v>
      </c>
      <c r="E18" s="11">
        <v>6666666.666666666</v>
      </c>
      <c r="F18" s="11">
        <f t="shared" si="0"/>
        <v>10000000</v>
      </c>
      <c r="G18" s="12"/>
      <c r="H18" s="1"/>
      <c r="I18" s="11"/>
      <c r="J18" s="11"/>
      <c r="K18" s="11"/>
    </row>
    <row r="19" spans="2:11" ht="12.75">
      <c r="B19" s="33" t="s">
        <v>55</v>
      </c>
      <c r="C19" s="3"/>
      <c r="D19" s="3" t="s">
        <v>32</v>
      </c>
      <c r="E19" s="11">
        <v>3333333.333333333</v>
      </c>
      <c r="F19" s="11">
        <f t="shared" si="0"/>
        <v>5000000</v>
      </c>
      <c r="G19" s="12"/>
      <c r="H19" s="1"/>
      <c r="I19" s="11"/>
      <c r="J19" s="11"/>
      <c r="K19" s="11"/>
    </row>
    <row r="20" spans="2:11" ht="12.75">
      <c r="B20" s="33" t="s">
        <v>56</v>
      </c>
      <c r="C20" s="3"/>
      <c r="D20" s="3" t="s">
        <v>33</v>
      </c>
      <c r="E20" s="11">
        <v>3333333.333333333</v>
      </c>
      <c r="F20" s="11">
        <f t="shared" si="0"/>
        <v>5000000</v>
      </c>
      <c r="G20" s="12"/>
      <c r="H20" s="1"/>
      <c r="I20" s="11"/>
      <c r="J20" s="11"/>
      <c r="K20" s="11"/>
    </row>
    <row r="21" spans="2:11" ht="12.75">
      <c r="B21" s="1" t="s">
        <v>57</v>
      </c>
      <c r="C21" t="s">
        <v>2</v>
      </c>
      <c r="E21" s="9">
        <v>17666666.666666664</v>
      </c>
      <c r="F21" s="15">
        <f t="shared" si="0"/>
        <v>26499999.999999996</v>
      </c>
      <c r="G21" s="12" t="s">
        <v>25</v>
      </c>
      <c r="H21" s="1" t="s">
        <v>26</v>
      </c>
      <c r="I21" s="19"/>
      <c r="J21" s="19"/>
      <c r="K21" s="19"/>
    </row>
    <row r="22" spans="2:11" ht="12.75">
      <c r="B22" s="1" t="s">
        <v>58</v>
      </c>
      <c r="C22" t="s">
        <v>3</v>
      </c>
      <c r="E22" s="9">
        <v>7333333.333333333</v>
      </c>
      <c r="F22" s="15">
        <f t="shared" si="0"/>
        <v>11000000</v>
      </c>
      <c r="G22" s="12" t="s">
        <v>25</v>
      </c>
      <c r="H22" s="1" t="s">
        <v>26</v>
      </c>
      <c r="I22" s="19"/>
      <c r="J22" s="19"/>
      <c r="K22" s="19"/>
    </row>
    <row r="23" spans="2:11" ht="12.75">
      <c r="B23" s="1" t="s">
        <v>59</v>
      </c>
      <c r="C23" t="s">
        <v>4</v>
      </c>
      <c r="E23" s="9">
        <v>3333333.333333333</v>
      </c>
      <c r="F23" s="15">
        <f t="shared" si="0"/>
        <v>5000000</v>
      </c>
      <c r="G23" s="12" t="s">
        <v>25</v>
      </c>
      <c r="H23" s="1" t="s">
        <v>26</v>
      </c>
      <c r="I23" s="19"/>
      <c r="J23" s="19"/>
      <c r="K23" s="19"/>
    </row>
    <row r="24" spans="2:11" ht="12.75">
      <c r="B24" s="1" t="s">
        <v>60</v>
      </c>
      <c r="C24" t="s">
        <v>5</v>
      </c>
      <c r="E24" s="9">
        <v>73333333.33333333</v>
      </c>
      <c r="F24" s="15">
        <f t="shared" si="0"/>
        <v>110000000</v>
      </c>
      <c r="G24" s="12" t="s">
        <v>25</v>
      </c>
      <c r="H24" s="1" t="s">
        <v>26</v>
      </c>
      <c r="I24" s="19"/>
      <c r="J24" s="19"/>
      <c r="K24" s="19"/>
    </row>
    <row r="25" spans="2:11" ht="12.75">
      <c r="B25" s="1" t="s">
        <v>61</v>
      </c>
      <c r="C25" t="s">
        <v>38</v>
      </c>
      <c r="E25" s="9">
        <v>333333.3333333333</v>
      </c>
      <c r="F25" s="15">
        <f t="shared" si="0"/>
        <v>500000</v>
      </c>
      <c r="G25" s="12" t="s">
        <v>25</v>
      </c>
      <c r="H25" s="1" t="s">
        <v>26</v>
      </c>
      <c r="I25" s="19"/>
      <c r="J25" s="19"/>
      <c r="K25" s="19"/>
    </row>
    <row r="26" spans="2:11" ht="25.5" customHeight="1">
      <c r="B26" s="1" t="s">
        <v>62</v>
      </c>
      <c r="C26" s="43" t="s">
        <v>6</v>
      </c>
      <c r="D26" s="43"/>
      <c r="E26" s="9">
        <v>16666666.666666666</v>
      </c>
      <c r="F26" s="15">
        <f t="shared" si="0"/>
        <v>25000000</v>
      </c>
      <c r="G26" s="12" t="s">
        <v>25</v>
      </c>
      <c r="H26" s="1" t="s">
        <v>26</v>
      </c>
      <c r="I26" s="19"/>
      <c r="J26" s="19"/>
      <c r="K26" s="19"/>
    </row>
    <row r="27" spans="2:11" ht="12.75">
      <c r="B27" s="1" t="s">
        <v>63</v>
      </c>
      <c r="C27" t="s">
        <v>7</v>
      </c>
      <c r="E27" s="9">
        <v>86666666.66666666</v>
      </c>
      <c r="F27" s="15">
        <f t="shared" si="0"/>
        <v>129999999.99999999</v>
      </c>
      <c r="G27" s="12" t="s">
        <v>25</v>
      </c>
      <c r="H27" s="1" t="s">
        <v>26</v>
      </c>
      <c r="I27" s="19"/>
      <c r="J27" s="19"/>
      <c r="K27" s="19"/>
    </row>
    <row r="28" spans="2:11" ht="12.75">
      <c r="B28" s="33" t="s">
        <v>64</v>
      </c>
      <c r="D28" t="s">
        <v>29</v>
      </c>
      <c r="E28" s="11">
        <v>1333333</v>
      </c>
      <c r="F28" s="11">
        <f t="shared" si="0"/>
        <v>1999999.5</v>
      </c>
      <c r="G28" s="12"/>
      <c r="H28" s="1"/>
      <c r="I28" s="11"/>
      <c r="J28" s="11"/>
      <c r="K28" s="11"/>
    </row>
    <row r="29" spans="2:11" ht="12.75">
      <c r="B29" s="1" t="s">
        <v>65</v>
      </c>
      <c r="C29" t="s">
        <v>43</v>
      </c>
      <c r="E29" s="9">
        <v>1000000</v>
      </c>
      <c r="F29" s="15">
        <f t="shared" si="0"/>
        <v>1500000</v>
      </c>
      <c r="G29" s="12" t="s">
        <v>25</v>
      </c>
      <c r="H29" s="1"/>
      <c r="I29" s="19"/>
      <c r="J29" s="19"/>
      <c r="K29" s="19"/>
    </row>
    <row r="30" spans="2:11" ht="12.75">
      <c r="B30" s="1" t="s">
        <v>66</v>
      </c>
      <c r="C30" t="s">
        <v>8</v>
      </c>
      <c r="E30" s="9">
        <v>68666667</v>
      </c>
      <c r="F30" s="15">
        <f t="shared" si="0"/>
        <v>103000000.5</v>
      </c>
      <c r="G30" s="12" t="s">
        <v>25</v>
      </c>
      <c r="H30" s="1" t="s">
        <v>26</v>
      </c>
      <c r="I30" s="19"/>
      <c r="J30" s="19"/>
      <c r="K30" s="19"/>
    </row>
    <row r="31" spans="2:11" ht="12.75">
      <c r="B31" s="1" t="s">
        <v>67</v>
      </c>
      <c r="C31" t="s">
        <v>9</v>
      </c>
      <c r="E31" s="9">
        <v>33333333</v>
      </c>
      <c r="F31" s="15">
        <f t="shared" si="0"/>
        <v>49999999.5</v>
      </c>
      <c r="G31" s="12" t="s">
        <v>25</v>
      </c>
      <c r="H31" s="1" t="s">
        <v>26</v>
      </c>
      <c r="I31" s="19"/>
      <c r="J31" s="19"/>
      <c r="K31" s="19"/>
    </row>
    <row r="32" spans="2:11" ht="12.75">
      <c r="B32" s="33" t="s">
        <v>86</v>
      </c>
      <c r="D32" t="s">
        <v>87</v>
      </c>
      <c r="E32" s="11">
        <v>3333333</v>
      </c>
      <c r="F32" s="11">
        <f t="shared" si="0"/>
        <v>4999999.5</v>
      </c>
      <c r="G32" s="12"/>
      <c r="H32" s="1"/>
      <c r="I32" s="19"/>
      <c r="J32" s="19"/>
      <c r="K32" s="19"/>
    </row>
    <row r="33" spans="2:11" ht="12.75">
      <c r="B33" s="1" t="s">
        <v>68</v>
      </c>
      <c r="C33" t="s">
        <v>10</v>
      </c>
      <c r="E33" s="9">
        <v>13333333</v>
      </c>
      <c r="F33" s="15">
        <f t="shared" si="0"/>
        <v>19999999.5</v>
      </c>
      <c r="G33" s="12" t="s">
        <v>25</v>
      </c>
      <c r="H33" s="1" t="s">
        <v>26</v>
      </c>
      <c r="I33" s="19"/>
      <c r="J33" s="19"/>
      <c r="K33" s="19"/>
    </row>
    <row r="34" spans="2:12" ht="12.75">
      <c r="B34" s="1" t="s">
        <v>69</v>
      </c>
      <c r="C34" t="s">
        <v>11</v>
      </c>
      <c r="E34" s="9">
        <v>20666667</v>
      </c>
      <c r="F34" s="15">
        <f t="shared" si="0"/>
        <v>31000000.5</v>
      </c>
      <c r="G34" s="12" t="s">
        <v>25</v>
      </c>
      <c r="H34" s="1" t="s">
        <v>26</v>
      </c>
      <c r="I34" s="19"/>
      <c r="J34" s="19"/>
      <c r="K34" s="19"/>
      <c r="L34" s="7"/>
    </row>
    <row r="35" spans="2:12" ht="25.5" customHeight="1">
      <c r="B35" s="1" t="s">
        <v>70</v>
      </c>
      <c r="C35" s="43" t="s">
        <v>12</v>
      </c>
      <c r="D35" s="43"/>
      <c r="E35" s="9">
        <v>73333333</v>
      </c>
      <c r="F35" s="15">
        <f t="shared" si="0"/>
        <v>109999999.5</v>
      </c>
      <c r="G35" s="12" t="s">
        <v>25</v>
      </c>
      <c r="H35" s="1" t="s">
        <v>26</v>
      </c>
      <c r="I35" s="19"/>
      <c r="J35" s="19"/>
      <c r="K35" s="19"/>
      <c r="L35" s="1"/>
    </row>
    <row r="36" spans="2:11" ht="12.75">
      <c r="B36" s="1" t="s">
        <v>71</v>
      </c>
      <c r="C36" t="s">
        <v>13</v>
      </c>
      <c r="E36" s="9">
        <v>81333333.33333333</v>
      </c>
      <c r="F36" s="15">
        <f t="shared" si="0"/>
        <v>122000000</v>
      </c>
      <c r="G36" s="12" t="s">
        <v>25</v>
      </c>
      <c r="H36" s="1" t="s">
        <v>26</v>
      </c>
      <c r="I36" s="19"/>
      <c r="J36" s="19"/>
      <c r="K36" s="19"/>
    </row>
    <row r="37" spans="2:11" ht="12.75">
      <c r="B37" s="1" t="s">
        <v>72</v>
      </c>
      <c r="C37" t="s">
        <v>14</v>
      </c>
      <c r="E37" s="9">
        <v>17666666.666666664</v>
      </c>
      <c r="F37" s="15">
        <f t="shared" si="0"/>
        <v>26499999.999999996</v>
      </c>
      <c r="G37" s="12" t="s">
        <v>25</v>
      </c>
      <c r="H37" s="1" t="s">
        <v>26</v>
      </c>
      <c r="I37" s="19"/>
      <c r="J37" s="19"/>
      <c r="K37" s="19"/>
    </row>
    <row r="38" spans="2:63" s="3" customFormat="1" ht="12.75">
      <c r="B38" s="34" t="s">
        <v>73</v>
      </c>
      <c r="C38" s="45" t="s">
        <v>95</v>
      </c>
      <c r="D38" s="45"/>
      <c r="E38" s="9">
        <v>145000000</v>
      </c>
      <c r="F38" s="9">
        <f t="shared" si="0"/>
        <v>217500000</v>
      </c>
      <c r="G38" s="30" t="s">
        <v>25</v>
      </c>
      <c r="H38" s="1" t="s">
        <v>26</v>
      </c>
      <c r="I38" s="26"/>
      <c r="J38" s="26"/>
      <c r="K38" s="26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</row>
    <row r="39" spans="2:11" ht="12.75">
      <c r="B39" s="34" t="s">
        <v>74</v>
      </c>
      <c r="C39" t="s">
        <v>15</v>
      </c>
      <c r="E39" s="9">
        <v>24266666.666666664</v>
      </c>
      <c r="F39" s="15">
        <f t="shared" si="0"/>
        <v>36400000</v>
      </c>
      <c r="G39" s="12" t="s">
        <v>25</v>
      </c>
      <c r="H39" s="1" t="s">
        <v>26</v>
      </c>
      <c r="I39" s="19"/>
      <c r="J39" s="19"/>
      <c r="K39" s="19"/>
    </row>
    <row r="40" spans="2:11" s="3" customFormat="1" ht="12.75">
      <c r="B40" s="1" t="s">
        <v>75</v>
      </c>
      <c r="C40" s="3" t="s">
        <v>16</v>
      </c>
      <c r="E40" s="9">
        <v>12533333</v>
      </c>
      <c r="F40" s="9">
        <f t="shared" si="0"/>
        <v>18799999.5</v>
      </c>
      <c r="G40" s="30" t="s">
        <v>25</v>
      </c>
      <c r="H40" s="31" t="s">
        <v>26</v>
      </c>
      <c r="I40" s="26"/>
      <c r="J40" s="26"/>
      <c r="K40" s="26"/>
    </row>
    <row r="41" spans="2:11" ht="12.75">
      <c r="B41" s="1" t="s">
        <v>76</v>
      </c>
      <c r="C41" t="s">
        <v>17</v>
      </c>
      <c r="E41" s="9">
        <v>333333.3333333333</v>
      </c>
      <c r="F41" s="15">
        <f t="shared" si="0"/>
        <v>500000</v>
      </c>
      <c r="G41" s="12" t="s">
        <v>25</v>
      </c>
      <c r="H41" s="1" t="s">
        <v>26</v>
      </c>
      <c r="I41" s="19"/>
      <c r="J41" s="19"/>
      <c r="K41" s="19"/>
    </row>
    <row r="42" spans="2:11" ht="12.75">
      <c r="B42" s="1" t="s">
        <v>77</v>
      </c>
      <c r="C42" t="s">
        <v>18</v>
      </c>
      <c r="E42" s="9">
        <v>66666666.666666664</v>
      </c>
      <c r="F42" s="15">
        <f t="shared" si="0"/>
        <v>100000000</v>
      </c>
      <c r="G42" s="12" t="s">
        <v>25</v>
      </c>
      <c r="H42" s="1" t="s">
        <v>26</v>
      </c>
      <c r="I42" s="19"/>
      <c r="J42" s="19"/>
      <c r="K42" s="19"/>
    </row>
    <row r="43" spans="2:11" ht="12.75">
      <c r="B43" s="1" t="s">
        <v>78</v>
      </c>
      <c r="C43" t="s">
        <v>19</v>
      </c>
      <c r="E43" s="9">
        <v>66666666.666666664</v>
      </c>
      <c r="F43" s="15">
        <f t="shared" si="0"/>
        <v>100000000</v>
      </c>
      <c r="G43" s="12" t="s">
        <v>25</v>
      </c>
      <c r="H43" s="1" t="s">
        <v>26</v>
      </c>
      <c r="I43" s="19"/>
      <c r="J43" s="19"/>
      <c r="K43" s="19"/>
    </row>
    <row r="44" spans="2:11" ht="12.75">
      <c r="B44" s="1" t="s">
        <v>79</v>
      </c>
      <c r="C44" t="s">
        <v>20</v>
      </c>
      <c r="E44" s="9">
        <v>500000</v>
      </c>
      <c r="F44" s="15">
        <f t="shared" si="0"/>
        <v>750000</v>
      </c>
      <c r="G44" s="12" t="s">
        <v>25</v>
      </c>
      <c r="H44" s="1" t="s">
        <v>26</v>
      </c>
      <c r="I44" s="19"/>
      <c r="J44" s="19"/>
      <c r="K44" s="19"/>
    </row>
    <row r="45" spans="2:11" ht="26.25" customHeight="1">
      <c r="B45" s="1" t="s">
        <v>80</v>
      </c>
      <c r="C45" s="43" t="s">
        <v>21</v>
      </c>
      <c r="D45" s="43"/>
      <c r="E45" s="9">
        <v>3500000</v>
      </c>
      <c r="F45" s="15">
        <f t="shared" si="0"/>
        <v>5250000</v>
      </c>
      <c r="G45" s="12" t="s">
        <v>25</v>
      </c>
      <c r="H45" s="1" t="s">
        <v>26</v>
      </c>
      <c r="I45" s="19"/>
      <c r="J45" s="19"/>
      <c r="K45" s="19"/>
    </row>
    <row r="46" spans="2:11" ht="25.5" customHeight="1">
      <c r="B46" s="33" t="s">
        <v>81</v>
      </c>
      <c r="C46" s="1"/>
      <c r="D46" s="8" t="s">
        <v>30</v>
      </c>
      <c r="E46" s="11">
        <v>166666.66666666666</v>
      </c>
      <c r="F46" s="11">
        <f t="shared" si="0"/>
        <v>250000</v>
      </c>
      <c r="G46" s="12"/>
      <c r="H46" s="1"/>
      <c r="I46" s="11"/>
      <c r="J46" s="11"/>
      <c r="K46" s="11"/>
    </row>
    <row r="47" spans="2:11" ht="12.75">
      <c r="B47" s="1" t="s">
        <v>82</v>
      </c>
      <c r="C47" t="s">
        <v>37</v>
      </c>
      <c r="E47" s="9">
        <v>6666666.666666666</v>
      </c>
      <c r="F47" s="15">
        <f t="shared" si="0"/>
        <v>10000000</v>
      </c>
      <c r="G47" s="12" t="s">
        <v>25</v>
      </c>
      <c r="H47" s="1" t="s">
        <v>26</v>
      </c>
      <c r="I47" s="19"/>
      <c r="J47" s="19"/>
      <c r="K47" s="19"/>
    </row>
    <row r="48" spans="2:11" ht="12.75">
      <c r="B48" s="1" t="s">
        <v>83</v>
      </c>
      <c r="C48" t="s">
        <v>22</v>
      </c>
      <c r="E48" s="9">
        <v>6666666.666666666</v>
      </c>
      <c r="F48" s="15">
        <f t="shared" si="0"/>
        <v>10000000</v>
      </c>
      <c r="G48" s="12" t="s">
        <v>25</v>
      </c>
      <c r="H48" s="1" t="s">
        <v>26</v>
      </c>
      <c r="I48" s="19"/>
      <c r="J48" s="19"/>
      <c r="K48" s="19"/>
    </row>
    <row r="49" spans="2:11" ht="12.75">
      <c r="B49" s="1" t="s">
        <v>84</v>
      </c>
      <c r="C49" t="s">
        <v>23</v>
      </c>
      <c r="E49" s="9">
        <v>74666666.66666666</v>
      </c>
      <c r="F49" s="15">
        <f t="shared" si="0"/>
        <v>111999999.99999999</v>
      </c>
      <c r="G49" s="12" t="s">
        <v>25</v>
      </c>
      <c r="H49" s="1" t="s">
        <v>26</v>
      </c>
      <c r="I49" s="19"/>
      <c r="J49" s="19"/>
      <c r="K49" s="19"/>
    </row>
    <row r="50" spans="2:11" ht="12.75">
      <c r="B50" s="1" t="s">
        <v>85</v>
      </c>
      <c r="C50" t="s">
        <v>24</v>
      </c>
      <c r="E50" s="9">
        <v>73333333.33333333</v>
      </c>
      <c r="F50" s="15">
        <f t="shared" si="0"/>
        <v>110000000</v>
      </c>
      <c r="G50" s="12" t="s">
        <v>25</v>
      </c>
      <c r="H50" s="1" t="s">
        <v>26</v>
      </c>
      <c r="I50" s="20"/>
      <c r="J50" s="20"/>
      <c r="K50" s="20"/>
    </row>
    <row r="51" spans="4:11" ht="12.75" hidden="1">
      <c r="D51" s="2">
        <v>2061242000</v>
      </c>
      <c r="E51" s="9"/>
      <c r="F51" s="9"/>
      <c r="G51" s="12"/>
      <c r="H51" s="1"/>
      <c r="I51" s="18"/>
      <c r="J51" s="18"/>
      <c r="K51" s="18"/>
    </row>
    <row r="52" spans="4:11" ht="12.75">
      <c r="D52" s="29"/>
      <c r="E52" s="9"/>
      <c r="F52" s="9"/>
      <c r="G52" s="12"/>
      <c r="H52" s="1"/>
      <c r="I52" s="18"/>
      <c r="J52" s="18"/>
      <c r="K52" s="18"/>
    </row>
    <row r="53" spans="4:11" ht="12.75">
      <c r="D53" t="s">
        <v>89</v>
      </c>
      <c r="E53" s="9">
        <f>SUMIF(G9:G51,"=CA",E9:E51)</f>
        <v>24505418666.333332</v>
      </c>
      <c r="F53" s="9">
        <f>SUMIF(G9:G51,"=CA",F9:F51)</f>
        <v>36758127999.5</v>
      </c>
      <c r="G53" s="14"/>
      <c r="H53" s="1"/>
      <c r="I53" s="9"/>
      <c r="J53" s="9"/>
      <c r="K53" s="9"/>
    </row>
    <row r="54" spans="5:11" ht="12.75">
      <c r="E54" s="9"/>
      <c r="F54" s="9"/>
      <c r="G54" s="14"/>
      <c r="H54" s="1"/>
      <c r="I54" s="9"/>
      <c r="J54" s="9"/>
      <c r="K54" s="9"/>
    </row>
    <row r="55" spans="5:11" ht="15">
      <c r="E55" s="35" t="s">
        <v>42</v>
      </c>
      <c r="F55" s="9"/>
      <c r="G55" s="12"/>
      <c r="H55" s="1"/>
      <c r="I55" s="19"/>
      <c r="J55" s="19"/>
      <c r="K55" s="19"/>
    </row>
    <row r="56" spans="2:11" ht="12.75">
      <c r="B56" t="s">
        <v>90</v>
      </c>
      <c r="C56" t="s">
        <v>91</v>
      </c>
      <c r="E56" s="9">
        <v>2761264461</v>
      </c>
      <c r="F56" s="9">
        <f>+E56</f>
        <v>2761264461</v>
      </c>
      <c r="G56" s="12" t="s">
        <v>25</v>
      </c>
      <c r="H56" s="1" t="s">
        <v>26</v>
      </c>
      <c r="I56" s="18"/>
      <c r="J56" s="18"/>
      <c r="K56" s="18"/>
    </row>
    <row r="57" spans="5:11" ht="12.75">
      <c r="E57" s="24"/>
      <c r="F57" s="24"/>
      <c r="G57" s="12"/>
      <c r="H57" s="1"/>
      <c r="I57" s="18"/>
      <c r="J57" s="18"/>
      <c r="K57" s="18"/>
    </row>
    <row r="58" spans="4:11" ht="12.75">
      <c r="D58" t="s">
        <v>99</v>
      </c>
      <c r="E58" s="9">
        <f>+E56</f>
        <v>2761264461</v>
      </c>
      <c r="F58" s="9">
        <f>+F56</f>
        <v>2761264461</v>
      </c>
      <c r="G58" s="12"/>
      <c r="H58" s="1"/>
      <c r="I58" s="18"/>
      <c r="J58" s="18"/>
      <c r="K58" s="18"/>
    </row>
    <row r="59" spans="5:11" ht="12.75">
      <c r="E59" s="9"/>
      <c r="F59" s="9"/>
      <c r="G59" s="12"/>
      <c r="H59" s="1"/>
      <c r="I59" s="18"/>
      <c r="J59" s="18"/>
      <c r="K59" s="18"/>
    </row>
    <row r="60" spans="4:11" ht="12.75">
      <c r="D60" t="s">
        <v>92</v>
      </c>
      <c r="E60" s="9">
        <f>+E53+E58</f>
        <v>27266683127.333332</v>
      </c>
      <c r="F60" s="9">
        <f>+F53+F58</f>
        <v>39519392460.5</v>
      </c>
      <c r="G60" s="12"/>
      <c r="H60" s="1"/>
      <c r="I60" s="18"/>
      <c r="J60" s="18"/>
      <c r="K60" s="18"/>
    </row>
    <row r="61" spans="5:11" ht="12.75">
      <c r="E61" s="9"/>
      <c r="F61" s="9"/>
      <c r="G61" s="12"/>
      <c r="H61" s="1"/>
      <c r="I61" s="18"/>
      <c r="J61" s="18"/>
      <c r="K61" s="18"/>
    </row>
    <row r="62" spans="3:11" ht="25.5" customHeight="1">
      <c r="C62" s="1" t="s">
        <v>100</v>
      </c>
      <c r="D62" s="43" t="s">
        <v>102</v>
      </c>
      <c r="E62" s="43"/>
      <c r="F62" s="43"/>
      <c r="G62" s="43"/>
      <c r="H62" s="43"/>
      <c r="I62" s="18"/>
      <c r="J62" s="18"/>
      <c r="K62" s="18"/>
    </row>
    <row r="63" spans="5:11" ht="12.75">
      <c r="E63" s="9"/>
      <c r="F63" s="9"/>
      <c r="G63" s="12"/>
      <c r="H63" s="1"/>
      <c r="I63" s="18"/>
      <c r="J63" s="18"/>
      <c r="K63" s="18"/>
    </row>
    <row r="64" spans="2:11" ht="12.75">
      <c r="B64" t="s">
        <v>44</v>
      </c>
      <c r="E64" s="9"/>
      <c r="F64" s="9"/>
      <c r="G64" s="12"/>
      <c r="H64" s="40">
        <v>38280</v>
      </c>
      <c r="I64" s="18"/>
      <c r="J64" s="18"/>
      <c r="K64" s="18"/>
    </row>
    <row r="65" spans="5:11" ht="12.75">
      <c r="E65" s="9"/>
      <c r="F65" s="9"/>
      <c r="G65" s="12"/>
      <c r="H65" s="1"/>
      <c r="I65" s="17"/>
      <c r="J65" s="17"/>
      <c r="K65" s="17"/>
    </row>
    <row r="66" spans="5:8" ht="12.75">
      <c r="E66" s="9"/>
      <c r="F66" s="28"/>
      <c r="G66" s="27"/>
      <c r="H66" s="1"/>
    </row>
    <row r="67" spans="3:8" ht="41.25" customHeight="1">
      <c r="C67" s="44"/>
      <c r="D67" s="44"/>
      <c r="E67" s="44"/>
      <c r="F67" s="44"/>
      <c r="G67" s="44"/>
      <c r="H67" s="44"/>
    </row>
    <row r="74" spans="7:8" ht="12.75">
      <c r="G74" s="22"/>
      <c r="H74" s="21"/>
    </row>
    <row r="75" spans="7:8" ht="12.75">
      <c r="G75" s="22"/>
      <c r="H75" s="21"/>
    </row>
    <row r="76" spans="4:7" ht="12.75">
      <c r="D76" s="7"/>
      <c r="G76" s="23"/>
    </row>
  </sheetData>
  <mergeCells count="9">
    <mergeCell ref="C35:D35"/>
    <mergeCell ref="C67:H67"/>
    <mergeCell ref="C45:D45"/>
    <mergeCell ref="C9:D9"/>
    <mergeCell ref="C16:D16"/>
    <mergeCell ref="C17:D17"/>
    <mergeCell ref="C26:D26"/>
    <mergeCell ref="C38:D38"/>
    <mergeCell ref="D62:H62"/>
  </mergeCells>
  <printOptions horizontalCentered="1"/>
  <pageMargins left="0.5" right="0.5" top="0.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Edwards</dc:creator>
  <cp:keywords/>
  <dc:description/>
  <cp:lastModifiedBy>Carolyn S. Edwards</cp:lastModifiedBy>
  <cp:lastPrinted>2004-10-20T12:50:58Z</cp:lastPrinted>
  <dcterms:created xsi:type="dcterms:W3CDTF">2003-09-22T20:56:11Z</dcterms:created>
  <dcterms:modified xsi:type="dcterms:W3CDTF">2004-10-20T12:58:07Z</dcterms:modified>
  <cp:category/>
  <cp:version/>
  <cp:contentType/>
  <cp:contentStatus/>
</cp:coreProperties>
</file>